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S:\Коммуникации\ОТЧЁТЫ на сайт\2017\"/>
    </mc:Choice>
  </mc:AlternateContent>
  <bookViews>
    <workbookView xWindow="0" yWindow="0" windowWidth="25200" windowHeight="11385" tabRatio="953"/>
  </bookViews>
  <sheets>
    <sheet name="Расходы" sheetId="7" r:id="rId1"/>
    <sheet name="Поступления Райффайзенбанк" sheetId="28" r:id="rId2"/>
    <sheet name="Валютные пост-я" sheetId="34" r:id="rId3"/>
    <sheet name="Поступления ВТБ 24" sheetId="23" r:id="rId4"/>
    <sheet name="Поступления ПАО Сбербанк" sheetId="26" r:id="rId5"/>
    <sheet name="Поступления БИНБАНК" sheetId="32" r:id="rId6"/>
    <sheet name="Поступления МКБ" sheetId="12" r:id="rId7"/>
    <sheet name="Поступления СКБ-Банк" sheetId="15" r:id="rId8"/>
    <sheet name="Поступления МДМ Банк" sheetId="18" r:id="rId9"/>
    <sheet name="Поступления с мобильных тел." sheetId="13" r:id="rId10"/>
    <sheet name="Поступления МТС USSD" sheetId="11" r:id="rId11"/>
    <sheet name="Поступления Platron" sheetId="14" r:id="rId12"/>
    <sheet name="Поступления Благо.ру" sheetId="10" r:id="rId13"/>
    <sheet name="Поступления РБК-Money" sheetId="17" r:id="rId14"/>
    <sheet name="Поступления CloudPayments" sheetId="27" r:id="rId15"/>
    <sheet name="PayPal" sheetId="24" r:id="rId16"/>
    <sheet name="Элекснет" sheetId="25" r:id="rId17"/>
    <sheet name="Dobro.mail.ru" sheetId="35" r:id="rId18"/>
    <sheet name="MainPeople" sheetId="36" r:id="rId19"/>
  </sheets>
  <definedNames>
    <definedName name="_xlnm._FilterDatabase" localSheetId="14" hidden="1">'Поступления CloudPayments'!$A$6:$E$813</definedName>
    <definedName name="_xlnm._FilterDatabase" localSheetId="11" hidden="1">'Поступления Platron'!$A$4:$X$1122</definedName>
    <definedName name="_xlnm._FilterDatabase" localSheetId="5" hidden="1">'Поступления БИНБАНК'!$B$5:$E$1813</definedName>
    <definedName name="_xlnm._FilterDatabase" localSheetId="12" hidden="1">'Поступления Благо.ру'!$B$4:$D$4</definedName>
    <definedName name="_xlnm._FilterDatabase" localSheetId="3" hidden="1">'Поступления ВТБ 24'!$B$5:$M$912</definedName>
    <definedName name="_xlnm._FilterDatabase" localSheetId="8" hidden="1">'Поступления МДМ Банк'!$A$5:$D$123</definedName>
    <definedName name="_xlnm._FilterDatabase" localSheetId="6" hidden="1">'Поступления МКБ'!$B$4:$D$299</definedName>
    <definedName name="_xlnm._FilterDatabase" localSheetId="10" hidden="1">'Поступления МТС USSD'!$A$4:$F$14</definedName>
    <definedName name="_xlnm._FilterDatabase" localSheetId="4" hidden="1">'Поступления ПАО Сбербанк'!$B$5:$AE$290</definedName>
    <definedName name="_xlnm._FilterDatabase" localSheetId="1" hidden="1">'Поступления Райффайзенбанк'!$A$4:$F$525</definedName>
    <definedName name="_xlnm._FilterDatabase" localSheetId="13" hidden="1">'Поступления РБК-Money'!$B$4:$D$4</definedName>
    <definedName name="_xlnm._FilterDatabase" localSheetId="9" hidden="1">'Поступления с мобильных тел.'!$A$5:$F$3810</definedName>
    <definedName name="_xlnm._FilterDatabase" localSheetId="7" hidden="1">'Поступления СКБ-Банк'!$B$7:$AB$716</definedName>
    <definedName name="_xlnm._FilterDatabase" localSheetId="0" hidden="1">Расходы!$A$9:$D$9</definedName>
    <definedName name="_xlnm._FilterDatabase" localSheetId="16" hidden="1">Элекснет!$A$5:$E$51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" i="14" l="1"/>
  <c r="C911" i="23"/>
  <c r="C2" i="15"/>
  <c r="C2" i="23"/>
  <c r="D3" i="7"/>
  <c r="D5" i="7"/>
  <c r="C1813" i="32"/>
  <c r="C289" i="26"/>
  <c r="E11" i="34"/>
  <c r="C2" i="34"/>
  <c r="C2" i="28"/>
  <c r="E57" i="36"/>
  <c r="C57" i="36"/>
  <c r="C556" i="35"/>
  <c r="C51" i="25"/>
  <c r="C2" i="24"/>
  <c r="C147" i="24"/>
  <c r="E147" i="24"/>
  <c r="C2" i="27"/>
  <c r="C814" i="27"/>
  <c r="C741" i="27"/>
  <c r="C749" i="27"/>
  <c r="C764" i="27"/>
  <c r="C12" i="17"/>
  <c r="C21" i="10"/>
  <c r="C13" i="11"/>
  <c r="C123" i="18"/>
  <c r="C715" i="15"/>
  <c r="C54" i="18"/>
  <c r="E1122" i="14"/>
  <c r="D1122" i="14"/>
  <c r="C1122" i="14"/>
  <c r="C298" i="12"/>
  <c r="C789" i="27"/>
  <c r="C2" i="13"/>
  <c r="D1659" i="13"/>
  <c r="C10" i="34"/>
  <c r="E9" i="34"/>
  <c r="E10" i="34"/>
  <c r="D6" i="13"/>
  <c r="D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4" i="13"/>
  <c r="D45" i="13"/>
  <c r="D46" i="13"/>
  <c r="D47" i="13"/>
  <c r="D48" i="13"/>
  <c r="D49" i="13"/>
  <c r="D50" i="13"/>
  <c r="D51" i="13"/>
  <c r="D52" i="13"/>
  <c r="D53" i="13"/>
  <c r="D54" i="13"/>
  <c r="D55" i="13"/>
  <c r="D56" i="13"/>
  <c r="D57" i="13"/>
  <c r="D58" i="13"/>
  <c r="D59" i="13"/>
  <c r="D60" i="13"/>
  <c r="D61" i="13"/>
  <c r="D62" i="13"/>
  <c r="D63" i="13"/>
  <c r="D64" i="13"/>
  <c r="D65" i="13"/>
  <c r="D66" i="13"/>
  <c r="D67" i="13"/>
  <c r="D68" i="13"/>
  <c r="D69" i="13"/>
  <c r="D70" i="13"/>
  <c r="D71" i="13"/>
  <c r="D72" i="13"/>
  <c r="D73" i="13"/>
  <c r="D74" i="13"/>
  <c r="D75" i="13"/>
  <c r="D76" i="13"/>
  <c r="D77" i="13"/>
  <c r="D78" i="13"/>
  <c r="D79" i="13"/>
  <c r="D80" i="13"/>
  <c r="D81" i="13"/>
  <c r="D82" i="13"/>
  <c r="D83" i="13"/>
  <c r="D84" i="13"/>
  <c r="D85" i="13"/>
  <c r="D86" i="13"/>
  <c r="D87" i="13"/>
  <c r="D88" i="13"/>
  <c r="D89" i="13"/>
  <c r="D90" i="13"/>
  <c r="D91" i="13"/>
  <c r="D92" i="13"/>
  <c r="D93" i="13"/>
  <c r="D94" i="13"/>
  <c r="D95" i="13"/>
  <c r="D96" i="13"/>
  <c r="D97" i="13"/>
  <c r="D98" i="13"/>
  <c r="D99" i="13"/>
  <c r="D100" i="13"/>
  <c r="D101" i="13"/>
  <c r="D102" i="13"/>
  <c r="D103" i="13"/>
  <c r="D104" i="13"/>
  <c r="D105" i="13"/>
  <c r="D106" i="13"/>
  <c r="D107" i="13"/>
  <c r="D108" i="13"/>
  <c r="D109" i="13"/>
  <c r="D110" i="13"/>
  <c r="D111" i="13"/>
  <c r="D112" i="13"/>
  <c r="D113" i="13"/>
  <c r="D114" i="13"/>
  <c r="D115" i="13"/>
  <c r="D116" i="13"/>
  <c r="D117" i="13"/>
  <c r="D118" i="13"/>
  <c r="D119" i="13"/>
  <c r="D120" i="13"/>
  <c r="D121" i="13"/>
  <c r="D122" i="13"/>
  <c r="D123" i="13"/>
  <c r="D124" i="13"/>
  <c r="D125" i="13"/>
  <c r="D126" i="13"/>
  <c r="D127" i="13"/>
  <c r="D128" i="13"/>
  <c r="D129" i="13"/>
  <c r="D130" i="13"/>
  <c r="D131" i="13"/>
  <c r="D132" i="13"/>
  <c r="D133" i="13"/>
  <c r="D134" i="13"/>
  <c r="D135" i="13"/>
  <c r="D136" i="13"/>
  <c r="D137" i="13"/>
  <c r="D138" i="13"/>
  <c r="D139" i="13"/>
  <c r="D140" i="13"/>
  <c r="D141" i="13"/>
  <c r="D142" i="13"/>
  <c r="D143" i="13"/>
  <c r="D144" i="13"/>
  <c r="D145" i="13"/>
  <c r="D146" i="13"/>
  <c r="D147" i="13"/>
  <c r="D148" i="13"/>
  <c r="D149" i="13"/>
  <c r="D150" i="13"/>
  <c r="D151" i="13"/>
  <c r="D152" i="13"/>
  <c r="D153" i="13"/>
  <c r="D154" i="13"/>
  <c r="D155" i="13"/>
  <c r="D156" i="13"/>
  <c r="D157" i="13"/>
  <c r="D158" i="13"/>
  <c r="D159" i="13"/>
  <c r="D160" i="13"/>
  <c r="D161" i="13"/>
  <c r="D162" i="13"/>
  <c r="D163" i="13"/>
  <c r="D164" i="13"/>
  <c r="D165" i="13"/>
  <c r="D166" i="13"/>
  <c r="D167" i="13"/>
  <c r="D168" i="13"/>
  <c r="D169" i="13"/>
  <c r="D170" i="13"/>
  <c r="D171" i="13"/>
  <c r="D172" i="13"/>
  <c r="D173" i="13"/>
  <c r="D174" i="13"/>
  <c r="D175" i="13"/>
  <c r="D176" i="13"/>
  <c r="D177" i="13"/>
  <c r="D178" i="13"/>
  <c r="D179" i="13"/>
  <c r="D180" i="13"/>
  <c r="D181" i="13"/>
  <c r="D182" i="13"/>
  <c r="D183" i="13"/>
  <c r="D184" i="13"/>
  <c r="D185" i="13"/>
  <c r="D186" i="13"/>
  <c r="D187" i="13"/>
  <c r="D188" i="13"/>
  <c r="D189" i="13"/>
  <c r="D190" i="13"/>
  <c r="D191" i="13"/>
  <c r="D192" i="13"/>
  <c r="D193" i="13"/>
  <c r="D194" i="13"/>
  <c r="D195" i="13"/>
  <c r="D196" i="13"/>
  <c r="D197" i="13"/>
  <c r="D198" i="13"/>
  <c r="D199" i="13"/>
  <c r="D200" i="13"/>
  <c r="D201" i="13"/>
  <c r="D202" i="13"/>
  <c r="D203" i="13"/>
  <c r="D204" i="13"/>
  <c r="D205" i="13"/>
  <c r="D206" i="13"/>
  <c r="D207" i="13"/>
  <c r="D208" i="13"/>
  <c r="D209" i="13"/>
  <c r="D210" i="13"/>
  <c r="D211" i="13"/>
  <c r="D212" i="13"/>
  <c r="D213" i="13"/>
  <c r="D214" i="13"/>
  <c r="D215" i="13"/>
  <c r="D216" i="13"/>
  <c r="D217" i="13"/>
  <c r="D218" i="13"/>
  <c r="D219" i="13"/>
  <c r="D220" i="13"/>
  <c r="D221" i="13"/>
  <c r="D222" i="13"/>
  <c r="D223" i="13"/>
  <c r="D224" i="13"/>
  <c r="D225" i="13"/>
  <c r="D226" i="13"/>
  <c r="D227" i="13"/>
  <c r="D228" i="13"/>
  <c r="D229" i="13"/>
  <c r="D230" i="13"/>
  <c r="D231" i="13"/>
  <c r="D232" i="13"/>
  <c r="D233" i="13"/>
  <c r="D234" i="13"/>
  <c r="D235" i="13"/>
  <c r="D236" i="13"/>
  <c r="D237" i="13"/>
  <c r="D238" i="13"/>
  <c r="D239" i="13"/>
  <c r="D240" i="13"/>
  <c r="D241" i="13"/>
  <c r="D242" i="13"/>
  <c r="D243" i="13"/>
  <c r="D244" i="13"/>
  <c r="D245" i="13"/>
  <c r="D246" i="13"/>
  <c r="D247" i="13"/>
  <c r="D248" i="13"/>
  <c r="D249" i="13"/>
  <c r="D250" i="13"/>
  <c r="D251" i="13"/>
  <c r="D252" i="13"/>
  <c r="D253" i="13"/>
  <c r="D254" i="13"/>
  <c r="D255" i="13"/>
  <c r="D256" i="13"/>
  <c r="D257" i="13"/>
  <c r="D258" i="13"/>
  <c r="D259" i="13"/>
  <c r="D260" i="13"/>
  <c r="D261" i="13"/>
  <c r="D262" i="13"/>
  <c r="D263" i="13"/>
  <c r="D264" i="13"/>
  <c r="D265" i="13"/>
  <c r="D266" i="13"/>
  <c r="D267" i="13"/>
  <c r="D268" i="13"/>
  <c r="D269" i="13"/>
  <c r="D270" i="13"/>
  <c r="D271" i="13"/>
  <c r="D272" i="13"/>
  <c r="D273" i="13"/>
  <c r="D274" i="13"/>
  <c r="D275" i="13"/>
  <c r="D276" i="13"/>
  <c r="D277" i="13"/>
  <c r="D278" i="13"/>
  <c r="D279" i="13"/>
  <c r="D280" i="13"/>
  <c r="D281" i="13"/>
  <c r="D282" i="13"/>
  <c r="D283" i="13"/>
  <c r="D284" i="13"/>
  <c r="D285" i="13"/>
  <c r="D286" i="13"/>
  <c r="D287" i="13"/>
  <c r="D288" i="13"/>
  <c r="D289" i="13"/>
  <c r="D290" i="13"/>
  <c r="D291" i="13"/>
  <c r="D292" i="13"/>
  <c r="D293" i="13"/>
  <c r="D294" i="13"/>
  <c r="D295" i="13"/>
  <c r="D296" i="13"/>
  <c r="D297" i="13"/>
  <c r="D298" i="13"/>
  <c r="D299" i="13"/>
  <c r="D300" i="13"/>
  <c r="D301" i="13"/>
  <c r="D302" i="13"/>
  <c r="D303" i="13"/>
  <c r="D304" i="13"/>
  <c r="D305" i="13"/>
  <c r="D306" i="13"/>
  <c r="D307" i="13"/>
  <c r="D308" i="13"/>
  <c r="D309" i="13"/>
  <c r="D310" i="13"/>
  <c r="D311" i="13"/>
  <c r="D312" i="13"/>
  <c r="D313" i="13"/>
  <c r="D314" i="13"/>
  <c r="D315" i="13"/>
  <c r="D316" i="13"/>
  <c r="D317" i="13"/>
  <c r="D318" i="13"/>
  <c r="D319" i="13"/>
  <c r="D320" i="13"/>
  <c r="D321" i="13"/>
  <c r="D322" i="13"/>
  <c r="D323" i="13"/>
  <c r="D324" i="13"/>
  <c r="D325" i="13"/>
  <c r="D326" i="13"/>
  <c r="D327" i="13"/>
  <c r="D328" i="13"/>
  <c r="D329" i="13"/>
  <c r="D330" i="13"/>
  <c r="D331" i="13"/>
  <c r="D332" i="13"/>
  <c r="D333" i="13"/>
  <c r="D334" i="13"/>
  <c r="D335" i="13"/>
  <c r="D336" i="13"/>
  <c r="D337" i="13"/>
  <c r="D338" i="13"/>
  <c r="D339" i="13"/>
  <c r="D340" i="13"/>
  <c r="D341" i="13"/>
  <c r="D342" i="13"/>
  <c r="D343" i="13"/>
  <c r="D344" i="13"/>
  <c r="D345" i="13"/>
  <c r="D346" i="13"/>
  <c r="D347" i="13"/>
  <c r="D348" i="13"/>
  <c r="D349" i="13"/>
  <c r="D350" i="13"/>
  <c r="D351" i="13"/>
  <c r="D352" i="13"/>
  <c r="D353" i="13"/>
  <c r="D354" i="13"/>
  <c r="D355" i="13"/>
  <c r="D356" i="13"/>
  <c r="D357" i="13"/>
  <c r="D358" i="13"/>
  <c r="D359" i="13"/>
  <c r="D360" i="13"/>
  <c r="D361" i="13"/>
  <c r="D362" i="13"/>
  <c r="D363" i="13"/>
  <c r="D364" i="13"/>
  <c r="D365" i="13"/>
  <c r="D366" i="13"/>
  <c r="D367" i="13"/>
  <c r="D368" i="13"/>
  <c r="D369" i="13"/>
  <c r="D370" i="13"/>
  <c r="D371" i="13"/>
  <c r="D372" i="13"/>
  <c r="D373" i="13"/>
  <c r="D374" i="13"/>
  <c r="D375" i="13"/>
  <c r="D376" i="13"/>
  <c r="D377" i="13"/>
  <c r="D378" i="13"/>
  <c r="D379" i="13"/>
  <c r="D380" i="13"/>
  <c r="D381" i="13"/>
  <c r="D382" i="13"/>
  <c r="D383" i="13"/>
  <c r="D384" i="13"/>
  <c r="D385" i="13"/>
  <c r="D386" i="13"/>
  <c r="D387" i="13"/>
  <c r="D388" i="13"/>
  <c r="D389" i="13"/>
  <c r="D390" i="13"/>
  <c r="D391" i="13"/>
  <c r="D392" i="13"/>
  <c r="D393" i="13"/>
  <c r="D394" i="13"/>
  <c r="D395" i="13"/>
  <c r="D396" i="13"/>
  <c r="D397" i="13"/>
  <c r="D398" i="13"/>
  <c r="D399" i="13"/>
  <c r="D400" i="13"/>
  <c r="D401" i="13"/>
  <c r="D402" i="13"/>
  <c r="D403" i="13"/>
  <c r="D404" i="13"/>
  <c r="D405" i="13"/>
  <c r="D406" i="13"/>
  <c r="D407" i="13"/>
  <c r="D408" i="13"/>
  <c r="D409" i="13"/>
  <c r="D410" i="13"/>
  <c r="D411" i="13"/>
  <c r="D412" i="13"/>
  <c r="D413" i="13"/>
  <c r="D414" i="13"/>
  <c r="D415" i="13"/>
  <c r="D416" i="13"/>
  <c r="D417" i="13"/>
  <c r="D418" i="13"/>
  <c r="D419" i="13"/>
  <c r="D420" i="13"/>
  <c r="D421" i="13"/>
  <c r="D422" i="13"/>
  <c r="D423" i="13"/>
  <c r="D424" i="13"/>
  <c r="D425" i="13"/>
  <c r="D426" i="13"/>
  <c r="D427" i="13"/>
  <c r="D428" i="13"/>
  <c r="D429" i="13"/>
  <c r="D430" i="13"/>
  <c r="D431" i="13"/>
  <c r="D432" i="13"/>
  <c r="D433" i="13"/>
  <c r="D434" i="13"/>
  <c r="D435" i="13"/>
  <c r="D436" i="13"/>
  <c r="D437" i="13"/>
  <c r="D438" i="13"/>
  <c r="D439" i="13"/>
  <c r="D440" i="13"/>
  <c r="D441" i="13"/>
  <c r="D442" i="13"/>
  <c r="D443" i="13"/>
  <c r="D444" i="13"/>
  <c r="D445" i="13"/>
  <c r="D446" i="13"/>
  <c r="D447" i="13"/>
  <c r="D448" i="13"/>
  <c r="D449" i="13"/>
  <c r="D450" i="13"/>
  <c r="D451" i="13"/>
  <c r="D452" i="13"/>
  <c r="D453" i="13"/>
  <c r="D454" i="13"/>
  <c r="D455" i="13"/>
  <c r="D456" i="13"/>
  <c r="D457" i="13"/>
  <c r="D458" i="13"/>
  <c r="D459" i="13"/>
  <c r="D460" i="13"/>
  <c r="D461" i="13"/>
  <c r="D462" i="13"/>
  <c r="D463" i="13"/>
  <c r="D464" i="13"/>
  <c r="D465" i="13"/>
  <c r="D466" i="13"/>
  <c r="D467" i="13"/>
  <c r="D468" i="13"/>
  <c r="D469" i="13"/>
  <c r="D470" i="13"/>
  <c r="D471" i="13"/>
  <c r="D472" i="13"/>
  <c r="D473" i="13"/>
  <c r="D474" i="13"/>
  <c r="D475" i="13"/>
  <c r="D476" i="13"/>
  <c r="D477" i="13"/>
  <c r="D478" i="13"/>
  <c r="D479" i="13"/>
  <c r="D480" i="13"/>
  <c r="D481" i="13"/>
  <c r="D482" i="13"/>
  <c r="D483" i="13"/>
  <c r="D484" i="13"/>
  <c r="D485" i="13"/>
  <c r="D486" i="13"/>
  <c r="D487" i="13"/>
  <c r="D488" i="13"/>
  <c r="D489" i="13"/>
  <c r="D490" i="13"/>
  <c r="D491" i="13"/>
  <c r="D492" i="13"/>
  <c r="D493" i="13"/>
  <c r="D494" i="13"/>
  <c r="D495" i="13"/>
  <c r="D496" i="13"/>
  <c r="D497" i="13"/>
  <c r="D498" i="13"/>
  <c r="D499" i="13"/>
  <c r="D500" i="13"/>
  <c r="D501" i="13"/>
  <c r="D502" i="13"/>
  <c r="D503" i="13"/>
  <c r="D504" i="13"/>
  <c r="D505" i="13"/>
  <c r="D506" i="13"/>
  <c r="D507" i="13"/>
  <c r="D508" i="13"/>
  <c r="D509" i="13"/>
  <c r="D510" i="13"/>
  <c r="D511" i="13"/>
  <c r="D512" i="13"/>
  <c r="D513" i="13"/>
  <c r="D514" i="13"/>
  <c r="D515" i="13"/>
  <c r="D516" i="13"/>
  <c r="D517" i="13"/>
  <c r="D518" i="13"/>
  <c r="D519" i="13"/>
  <c r="D520" i="13"/>
  <c r="D521" i="13"/>
  <c r="D522" i="13"/>
  <c r="D523" i="13"/>
  <c r="D524" i="13"/>
  <c r="D525" i="13"/>
  <c r="D526" i="13"/>
  <c r="D527" i="13"/>
  <c r="D528" i="13"/>
  <c r="D529" i="13"/>
  <c r="D530" i="13"/>
  <c r="D531" i="13"/>
  <c r="D532" i="13"/>
  <c r="D533" i="13"/>
  <c r="D534" i="13"/>
  <c r="D535" i="13"/>
  <c r="D536" i="13"/>
  <c r="D537" i="13"/>
  <c r="D538" i="13"/>
  <c r="D539" i="13"/>
  <c r="D540" i="13"/>
  <c r="D541" i="13"/>
  <c r="D542" i="13"/>
  <c r="D543" i="13"/>
  <c r="D544" i="13"/>
  <c r="D545" i="13"/>
  <c r="D546" i="13"/>
  <c r="D547" i="13"/>
  <c r="D548" i="13"/>
  <c r="D549" i="13"/>
  <c r="D550" i="13"/>
  <c r="D551" i="13"/>
  <c r="D552" i="13"/>
  <c r="D553" i="13"/>
  <c r="D554" i="13"/>
  <c r="D555" i="13"/>
  <c r="D556" i="13"/>
  <c r="D557" i="13"/>
  <c r="D558" i="13"/>
  <c r="D559" i="13"/>
  <c r="D560" i="13"/>
  <c r="D561" i="13"/>
  <c r="D562" i="13"/>
  <c r="D563" i="13"/>
  <c r="D564" i="13"/>
  <c r="D565" i="13"/>
  <c r="D566" i="13"/>
  <c r="D567" i="13"/>
  <c r="D568" i="13"/>
  <c r="D569" i="13"/>
  <c r="D570" i="13"/>
  <c r="D571" i="13"/>
  <c r="D572" i="13"/>
  <c r="D573" i="13"/>
  <c r="D574" i="13"/>
  <c r="D575" i="13"/>
  <c r="D576" i="13"/>
  <c r="D577" i="13"/>
  <c r="D578" i="13"/>
  <c r="D579" i="13"/>
  <c r="D580" i="13"/>
  <c r="D581" i="13"/>
  <c r="D582" i="13"/>
  <c r="D583" i="13"/>
  <c r="D584" i="13"/>
  <c r="D585" i="13"/>
  <c r="D586" i="13"/>
  <c r="D587" i="13"/>
  <c r="D588" i="13"/>
  <c r="D589" i="13"/>
  <c r="D590" i="13"/>
  <c r="D591" i="13"/>
  <c r="D592" i="13"/>
  <c r="D593" i="13"/>
  <c r="D594" i="13"/>
  <c r="D595" i="13"/>
  <c r="D596" i="13"/>
  <c r="D597" i="13"/>
  <c r="D598" i="13"/>
  <c r="D599" i="13"/>
  <c r="D600" i="13"/>
  <c r="D601" i="13"/>
  <c r="D602" i="13"/>
  <c r="D603" i="13"/>
  <c r="D604" i="13"/>
  <c r="D605" i="13"/>
  <c r="D606" i="13"/>
  <c r="D607" i="13"/>
  <c r="D608" i="13"/>
  <c r="D609" i="13"/>
  <c r="D610" i="13"/>
  <c r="D611" i="13"/>
  <c r="D612" i="13"/>
  <c r="D613" i="13"/>
  <c r="D614" i="13"/>
  <c r="D615" i="13"/>
  <c r="D616" i="13"/>
  <c r="D617" i="13"/>
  <c r="D618" i="13"/>
  <c r="D619" i="13"/>
  <c r="D620" i="13"/>
  <c r="D621" i="13"/>
  <c r="D622" i="13"/>
  <c r="D623" i="13"/>
  <c r="D624" i="13"/>
  <c r="D625" i="13"/>
  <c r="D626" i="13"/>
  <c r="D627" i="13"/>
  <c r="D628" i="13"/>
  <c r="D629" i="13"/>
  <c r="D630" i="13"/>
  <c r="D631" i="13"/>
  <c r="D632" i="13"/>
  <c r="D633" i="13"/>
  <c r="D634" i="13"/>
  <c r="D635" i="13"/>
  <c r="D636" i="13"/>
  <c r="D637" i="13"/>
  <c r="D638" i="13"/>
  <c r="D639" i="13"/>
  <c r="D640" i="13"/>
  <c r="D641" i="13"/>
  <c r="D642" i="13"/>
  <c r="D643" i="13"/>
  <c r="D644" i="13"/>
  <c r="D645" i="13"/>
  <c r="D646" i="13"/>
  <c r="D647" i="13"/>
  <c r="D648" i="13"/>
  <c r="D649" i="13"/>
  <c r="D650" i="13"/>
  <c r="D651" i="13"/>
  <c r="D652" i="13"/>
  <c r="D653" i="13"/>
  <c r="D654" i="13"/>
  <c r="D655" i="13"/>
  <c r="D656" i="13"/>
  <c r="D657" i="13"/>
  <c r="D658" i="13"/>
  <c r="D659" i="13"/>
  <c r="D660" i="13"/>
  <c r="D661" i="13"/>
  <c r="D662" i="13"/>
  <c r="D663" i="13"/>
  <c r="D664" i="13"/>
  <c r="D665" i="13"/>
  <c r="D666" i="13"/>
  <c r="D667" i="13"/>
  <c r="D668" i="13"/>
  <c r="D669" i="13"/>
  <c r="D670" i="13"/>
  <c r="D671" i="13"/>
  <c r="D672" i="13"/>
  <c r="D673" i="13"/>
  <c r="D674" i="13"/>
  <c r="D675" i="13"/>
  <c r="D676" i="13"/>
  <c r="D677" i="13"/>
  <c r="D678" i="13"/>
  <c r="D679" i="13"/>
  <c r="D680" i="13"/>
  <c r="D681" i="13"/>
  <c r="D682" i="13"/>
  <c r="D683" i="13"/>
  <c r="D684" i="13"/>
  <c r="D685" i="13"/>
  <c r="D686" i="13"/>
  <c r="D687" i="13"/>
  <c r="D688" i="13"/>
  <c r="D689" i="13"/>
  <c r="D690" i="13"/>
  <c r="D691" i="13"/>
  <c r="D692" i="13"/>
  <c r="D693" i="13"/>
  <c r="D694" i="13"/>
  <c r="D695" i="13"/>
  <c r="D696" i="13"/>
  <c r="D697" i="13"/>
  <c r="D698" i="13"/>
  <c r="D699" i="13"/>
  <c r="D700" i="13"/>
  <c r="D701" i="13"/>
  <c r="D702" i="13"/>
  <c r="D703" i="13"/>
  <c r="D704" i="13"/>
  <c r="D705" i="13"/>
  <c r="D706" i="13"/>
  <c r="D707" i="13"/>
  <c r="D708" i="13"/>
  <c r="D709" i="13"/>
  <c r="D710" i="13"/>
  <c r="D711" i="13"/>
  <c r="D712" i="13"/>
  <c r="D713" i="13"/>
  <c r="D714" i="13"/>
  <c r="D715" i="13"/>
  <c r="D716" i="13"/>
  <c r="D717" i="13"/>
  <c r="D718" i="13"/>
  <c r="D719" i="13"/>
  <c r="D720" i="13"/>
  <c r="D721" i="13"/>
  <c r="D722" i="13"/>
  <c r="D723" i="13"/>
  <c r="D724" i="13"/>
  <c r="D725" i="13"/>
  <c r="D726" i="13"/>
  <c r="D727" i="13"/>
  <c r="D728" i="13"/>
  <c r="D729" i="13"/>
  <c r="D730" i="13"/>
  <c r="D731" i="13"/>
  <c r="D732" i="13"/>
  <c r="D733" i="13"/>
  <c r="D734" i="13"/>
  <c r="D735" i="13"/>
  <c r="D736" i="13"/>
  <c r="D737" i="13"/>
  <c r="D738" i="13"/>
  <c r="D739" i="13"/>
  <c r="D740" i="13"/>
  <c r="D741" i="13"/>
  <c r="D742" i="13"/>
  <c r="D743" i="13"/>
  <c r="D744" i="13"/>
  <c r="D745" i="13"/>
  <c r="D746" i="13"/>
  <c r="D747" i="13"/>
  <c r="D748" i="13"/>
  <c r="D749" i="13"/>
  <c r="D750" i="13"/>
  <c r="D751" i="13"/>
  <c r="D752" i="13"/>
  <c r="D753" i="13"/>
  <c r="D754" i="13"/>
  <c r="D755" i="13"/>
  <c r="D756" i="13"/>
  <c r="D757" i="13"/>
  <c r="D758" i="13"/>
  <c r="D759" i="13"/>
  <c r="D760" i="13"/>
  <c r="D761" i="13"/>
  <c r="D762" i="13"/>
  <c r="D763" i="13"/>
  <c r="D764" i="13"/>
  <c r="D765" i="13"/>
  <c r="D766" i="13"/>
  <c r="D767" i="13"/>
  <c r="D768" i="13"/>
  <c r="D769" i="13"/>
  <c r="D770" i="13"/>
  <c r="D771" i="13"/>
  <c r="D772" i="13"/>
  <c r="D773" i="13"/>
  <c r="D774" i="13"/>
  <c r="D775" i="13"/>
  <c r="D776" i="13"/>
  <c r="D777" i="13"/>
  <c r="D778" i="13"/>
  <c r="D779" i="13"/>
  <c r="D780" i="13"/>
  <c r="D781" i="13"/>
  <c r="D782" i="13"/>
  <c r="D783" i="13"/>
  <c r="D784" i="13"/>
  <c r="D785" i="13"/>
  <c r="D786" i="13"/>
  <c r="D787" i="13"/>
  <c r="D788" i="13"/>
  <c r="D789" i="13"/>
  <c r="D790" i="13"/>
  <c r="D791" i="13"/>
  <c r="D792" i="13"/>
  <c r="D793" i="13"/>
  <c r="D794" i="13"/>
  <c r="D795" i="13"/>
  <c r="D796" i="13"/>
  <c r="D797" i="13"/>
  <c r="D798" i="13"/>
  <c r="D799" i="13"/>
  <c r="D800" i="13"/>
  <c r="D801" i="13"/>
  <c r="D802" i="13"/>
  <c r="D803" i="13"/>
  <c r="D804" i="13"/>
  <c r="D805" i="13"/>
  <c r="D806" i="13"/>
  <c r="D807" i="13"/>
  <c r="D808" i="13"/>
  <c r="D809" i="13"/>
  <c r="D810" i="13"/>
  <c r="D811" i="13"/>
  <c r="D812" i="13"/>
  <c r="D813" i="13"/>
  <c r="D814" i="13"/>
  <c r="D815" i="13"/>
  <c r="D816" i="13"/>
  <c r="D817" i="13"/>
  <c r="D818" i="13"/>
  <c r="D819" i="13"/>
  <c r="D820" i="13"/>
  <c r="D821" i="13"/>
  <c r="D822" i="13"/>
  <c r="D823" i="13"/>
  <c r="D824" i="13"/>
  <c r="D825" i="13"/>
  <c r="D826" i="13"/>
  <c r="D827" i="13"/>
  <c r="D828" i="13"/>
  <c r="D829" i="13"/>
  <c r="D830" i="13"/>
  <c r="D831" i="13"/>
  <c r="D832" i="13"/>
  <c r="D833" i="13"/>
  <c r="D834" i="13"/>
  <c r="D835" i="13"/>
  <c r="D836" i="13"/>
  <c r="D837" i="13"/>
  <c r="D838" i="13"/>
  <c r="D839" i="13"/>
  <c r="D840" i="13"/>
  <c r="D841" i="13"/>
  <c r="D842" i="13"/>
  <c r="D843" i="13"/>
  <c r="D844" i="13"/>
  <c r="D845" i="13"/>
  <c r="D846" i="13"/>
  <c r="D847" i="13"/>
  <c r="D848" i="13"/>
  <c r="D849" i="13"/>
  <c r="D850" i="13"/>
  <c r="D851" i="13"/>
  <c r="D852" i="13"/>
  <c r="D853" i="13"/>
  <c r="D854" i="13"/>
  <c r="D855" i="13"/>
  <c r="D856" i="13"/>
  <c r="D857" i="13"/>
  <c r="D858" i="13"/>
  <c r="D859" i="13"/>
  <c r="D860" i="13"/>
  <c r="D861" i="13"/>
  <c r="D862" i="13"/>
  <c r="D863" i="13"/>
  <c r="D864" i="13"/>
  <c r="D865" i="13"/>
  <c r="D866" i="13"/>
  <c r="D867" i="13"/>
  <c r="D868" i="13"/>
  <c r="D869" i="13"/>
  <c r="D870" i="13"/>
  <c r="D871" i="13"/>
  <c r="D872" i="13"/>
  <c r="D873" i="13"/>
  <c r="D874" i="13"/>
  <c r="D875" i="13"/>
  <c r="D876" i="13"/>
  <c r="D877" i="13"/>
  <c r="D878" i="13"/>
  <c r="D879" i="13"/>
  <c r="D880" i="13"/>
  <c r="D881" i="13"/>
  <c r="D882" i="13"/>
  <c r="D883" i="13"/>
  <c r="D884" i="13"/>
  <c r="D885" i="13"/>
  <c r="D886" i="13"/>
  <c r="D887" i="13"/>
  <c r="D888" i="13"/>
  <c r="D889" i="13"/>
  <c r="D890" i="13"/>
  <c r="D891" i="13"/>
  <c r="D892" i="13"/>
  <c r="D893" i="13"/>
  <c r="D894" i="13"/>
  <c r="D895" i="13"/>
  <c r="D896" i="13"/>
  <c r="D897" i="13"/>
  <c r="D898" i="13"/>
  <c r="D899" i="13"/>
  <c r="D900" i="13"/>
  <c r="D901" i="13"/>
  <c r="D902" i="13"/>
  <c r="D903" i="13"/>
  <c r="D904" i="13"/>
  <c r="D905" i="13"/>
  <c r="D906" i="13"/>
  <c r="D907" i="13"/>
  <c r="D908" i="13"/>
  <c r="D909" i="13"/>
  <c r="D910" i="13"/>
  <c r="D911" i="13"/>
  <c r="D912" i="13"/>
  <c r="D913" i="13"/>
  <c r="D914" i="13"/>
  <c r="D915" i="13"/>
  <c r="D916" i="13"/>
  <c r="D917" i="13"/>
  <c r="D918" i="13"/>
  <c r="D919" i="13"/>
  <c r="D920" i="13"/>
  <c r="D921" i="13"/>
  <c r="D922" i="13"/>
  <c r="D923" i="13"/>
  <c r="D924" i="13"/>
  <c r="D925" i="13"/>
  <c r="D926" i="13"/>
  <c r="D927" i="13"/>
  <c r="D928" i="13"/>
  <c r="D929" i="13"/>
  <c r="D930" i="13"/>
  <c r="D931" i="13"/>
  <c r="D932" i="13"/>
  <c r="D933" i="13"/>
  <c r="D934" i="13"/>
  <c r="D935" i="13"/>
  <c r="D936" i="13"/>
  <c r="D937" i="13"/>
  <c r="D938" i="13"/>
  <c r="D939" i="13"/>
  <c r="D940" i="13"/>
  <c r="D941" i="13"/>
  <c r="D942" i="13"/>
  <c r="D943" i="13"/>
  <c r="D944" i="13"/>
  <c r="D945" i="13"/>
  <c r="D946" i="13"/>
  <c r="D947" i="13"/>
  <c r="D948" i="13"/>
  <c r="D949" i="13"/>
  <c r="D950" i="13"/>
  <c r="D951" i="13"/>
  <c r="D952" i="13"/>
  <c r="D953" i="13"/>
  <c r="D954" i="13"/>
  <c r="D955" i="13"/>
  <c r="D956" i="13"/>
  <c r="D957" i="13"/>
  <c r="D958" i="13"/>
  <c r="D959" i="13"/>
  <c r="D960" i="13"/>
  <c r="D961" i="13"/>
  <c r="D962" i="13"/>
  <c r="D963" i="13"/>
  <c r="D964" i="13"/>
  <c r="D965" i="13"/>
  <c r="D966" i="13"/>
  <c r="D967" i="13"/>
  <c r="D968" i="13"/>
  <c r="D969" i="13"/>
  <c r="D970" i="13"/>
  <c r="D971" i="13"/>
  <c r="D972" i="13"/>
  <c r="D973" i="13"/>
  <c r="D974" i="13"/>
  <c r="D975" i="13"/>
  <c r="D976" i="13"/>
  <c r="D977" i="13"/>
  <c r="D978" i="13"/>
  <c r="D979" i="13"/>
  <c r="D980" i="13"/>
  <c r="D981" i="13"/>
  <c r="D982" i="13"/>
  <c r="D983" i="13"/>
  <c r="D984" i="13"/>
  <c r="D985" i="13"/>
  <c r="D986" i="13"/>
  <c r="D987" i="13"/>
  <c r="D988" i="13"/>
  <c r="D989" i="13"/>
  <c r="D990" i="13"/>
  <c r="D991" i="13"/>
  <c r="D992" i="13"/>
  <c r="D993" i="13"/>
  <c r="D994" i="13"/>
  <c r="D995" i="13"/>
  <c r="D996" i="13"/>
  <c r="D997" i="13"/>
  <c r="D998" i="13"/>
  <c r="D999" i="13"/>
  <c r="D1000" i="13"/>
  <c r="D1001" i="13"/>
  <c r="D1002" i="13"/>
  <c r="D1003" i="13"/>
  <c r="D1004" i="13"/>
  <c r="D1005" i="13"/>
  <c r="D1006" i="13"/>
  <c r="D1007" i="13"/>
  <c r="D1008" i="13"/>
  <c r="D1009" i="13"/>
  <c r="D1010" i="13"/>
  <c r="D1011" i="13"/>
  <c r="D1012" i="13"/>
  <c r="D1013" i="13"/>
  <c r="D1014" i="13"/>
  <c r="D1015" i="13"/>
  <c r="D1016" i="13"/>
  <c r="D1017" i="13"/>
  <c r="D1018" i="13"/>
  <c r="D1019" i="13"/>
  <c r="D1020" i="13"/>
  <c r="D1021" i="13"/>
  <c r="D1022" i="13"/>
  <c r="D1023" i="13"/>
  <c r="D1024" i="13"/>
  <c r="D1025" i="13"/>
  <c r="D1026" i="13"/>
  <c r="D1027" i="13"/>
  <c r="D1028" i="13"/>
  <c r="D1029" i="13"/>
  <c r="D1030" i="13"/>
  <c r="D1031" i="13"/>
  <c r="D1032" i="13"/>
  <c r="D1033" i="13"/>
  <c r="D1034" i="13"/>
  <c r="D1035" i="13"/>
  <c r="D1036" i="13"/>
  <c r="D1037" i="13"/>
  <c r="D1038" i="13"/>
  <c r="D1039" i="13"/>
  <c r="D1040" i="13"/>
  <c r="D1041" i="13"/>
  <c r="D1042" i="13"/>
  <c r="D1043" i="13"/>
  <c r="D1044" i="13"/>
  <c r="D1045" i="13"/>
  <c r="D1046" i="13"/>
  <c r="D1047" i="13"/>
  <c r="D1048" i="13"/>
  <c r="D1049" i="13"/>
  <c r="D1050" i="13"/>
  <c r="D1051" i="13"/>
  <c r="D1052" i="13"/>
  <c r="D1053" i="13"/>
  <c r="D1054" i="13"/>
  <c r="D1055" i="13"/>
  <c r="D1056" i="13"/>
  <c r="D1057" i="13"/>
  <c r="D1058" i="13"/>
  <c r="D1059" i="13"/>
  <c r="D1060" i="13"/>
  <c r="D1061" i="13"/>
  <c r="D1062" i="13"/>
  <c r="D1063" i="13"/>
  <c r="D1064" i="13"/>
  <c r="D1065" i="13"/>
  <c r="D1066" i="13"/>
  <c r="D1067" i="13"/>
  <c r="D1068" i="13"/>
  <c r="D1069" i="13"/>
  <c r="D1070" i="13"/>
  <c r="D1071" i="13"/>
  <c r="D1072" i="13"/>
  <c r="D1073" i="13"/>
  <c r="D1074" i="13"/>
  <c r="D1075" i="13"/>
  <c r="D1076" i="13"/>
  <c r="D1077" i="13"/>
  <c r="D1078" i="13"/>
  <c r="D1079" i="13"/>
  <c r="D1080" i="13"/>
  <c r="D1081" i="13"/>
  <c r="D1082" i="13"/>
  <c r="D1083" i="13"/>
  <c r="D1084" i="13"/>
  <c r="D1085" i="13"/>
  <c r="D1086" i="13"/>
  <c r="D1087" i="13"/>
  <c r="D1088" i="13"/>
  <c r="D1089" i="13"/>
  <c r="D1090" i="13"/>
  <c r="D1091" i="13"/>
  <c r="D1092" i="13"/>
  <c r="D1093" i="13"/>
  <c r="D1094" i="13"/>
  <c r="D1095" i="13"/>
  <c r="D1096" i="13"/>
  <c r="D1097" i="13"/>
  <c r="D1098" i="13"/>
  <c r="D1099" i="13"/>
  <c r="D1100" i="13"/>
  <c r="D1101" i="13"/>
  <c r="D1102" i="13"/>
  <c r="D1103" i="13"/>
  <c r="D1104" i="13"/>
  <c r="D1105" i="13"/>
  <c r="D1106" i="13"/>
  <c r="D1107" i="13"/>
  <c r="D1108" i="13"/>
  <c r="D1109" i="13"/>
  <c r="D1110" i="13"/>
  <c r="D1111" i="13"/>
  <c r="D1112" i="13"/>
  <c r="D1113" i="13"/>
  <c r="D1114" i="13"/>
  <c r="D1115" i="13"/>
  <c r="D1116" i="13"/>
  <c r="D1117" i="13"/>
  <c r="D1118" i="13"/>
  <c r="D1119" i="13"/>
  <c r="D1120" i="13"/>
  <c r="D1121" i="13"/>
  <c r="D1122" i="13"/>
  <c r="D1123" i="13"/>
  <c r="D1124" i="13"/>
  <c r="D1125" i="13"/>
  <c r="D1126" i="13"/>
  <c r="D1127" i="13"/>
  <c r="D1128" i="13"/>
  <c r="D1129" i="13"/>
  <c r="D1130" i="13"/>
  <c r="D1131" i="13"/>
  <c r="D1132" i="13"/>
  <c r="D1133" i="13"/>
  <c r="D1134" i="13"/>
  <c r="D1135" i="13"/>
  <c r="D1136" i="13"/>
  <c r="D1137" i="13"/>
  <c r="D1138" i="13"/>
  <c r="D1139" i="13"/>
  <c r="D1140" i="13"/>
  <c r="D1141" i="13"/>
  <c r="D1142" i="13"/>
  <c r="D1143" i="13"/>
  <c r="D1144" i="13"/>
  <c r="D1145" i="13"/>
  <c r="D1146" i="13"/>
  <c r="D1147" i="13"/>
  <c r="D1148" i="13"/>
  <c r="D1149" i="13"/>
  <c r="D1150" i="13"/>
  <c r="D1151" i="13"/>
  <c r="D1152" i="13"/>
  <c r="D1153" i="13"/>
  <c r="D1154" i="13"/>
  <c r="D1155" i="13"/>
  <c r="D1156" i="13"/>
  <c r="D1157" i="13"/>
  <c r="D1158" i="13"/>
  <c r="D1159" i="13"/>
  <c r="D1160" i="13"/>
  <c r="D1161" i="13"/>
  <c r="D1162" i="13"/>
  <c r="D1163" i="13"/>
  <c r="D1164" i="13"/>
  <c r="D1165" i="13"/>
  <c r="D1166" i="13"/>
  <c r="D1167" i="13"/>
  <c r="D1168" i="13"/>
  <c r="D1169" i="13"/>
  <c r="D1170" i="13"/>
  <c r="D1171" i="13"/>
  <c r="D1172" i="13"/>
  <c r="D1173" i="13"/>
  <c r="D1174" i="13"/>
  <c r="D1175" i="13"/>
  <c r="D1176" i="13"/>
  <c r="D1177" i="13"/>
  <c r="D1178" i="13"/>
  <c r="D1179" i="13"/>
  <c r="D1180" i="13"/>
  <c r="D1181" i="13"/>
  <c r="D1182" i="13"/>
  <c r="D1183" i="13"/>
  <c r="D1184" i="13"/>
  <c r="D1185" i="13"/>
  <c r="D1186" i="13"/>
  <c r="D1187" i="13"/>
  <c r="D1188" i="13"/>
  <c r="D1189" i="13"/>
  <c r="D1190" i="13"/>
  <c r="D1191" i="13"/>
  <c r="D1192" i="13"/>
  <c r="D1193" i="13"/>
  <c r="D1194" i="13"/>
  <c r="D1195" i="13"/>
  <c r="D1196" i="13"/>
  <c r="D1197" i="13"/>
  <c r="D1198" i="13"/>
  <c r="D1199" i="13"/>
  <c r="D1200" i="13"/>
  <c r="D1201" i="13"/>
  <c r="D1202" i="13"/>
  <c r="D1203" i="13"/>
  <c r="D1204" i="13"/>
  <c r="D1205" i="13"/>
  <c r="D1206" i="13"/>
  <c r="D1207" i="13"/>
  <c r="D1208" i="13"/>
  <c r="D1209" i="13"/>
  <c r="D1210" i="13"/>
  <c r="D1211" i="13"/>
  <c r="D1212" i="13"/>
  <c r="D1213" i="13"/>
  <c r="D1214" i="13"/>
  <c r="D1215" i="13"/>
  <c r="D1216" i="13"/>
  <c r="D1217" i="13"/>
  <c r="D1218" i="13"/>
  <c r="D1219" i="13"/>
  <c r="D1220" i="13"/>
  <c r="D1221" i="13"/>
  <c r="D1222" i="13"/>
  <c r="D1223" i="13"/>
  <c r="D1224" i="13"/>
  <c r="D1225" i="13"/>
  <c r="D1226" i="13"/>
  <c r="D1227" i="13"/>
  <c r="D1228" i="13"/>
  <c r="D1229" i="13"/>
  <c r="D1230" i="13"/>
  <c r="D1231" i="13"/>
  <c r="D1232" i="13"/>
  <c r="D1233" i="13"/>
  <c r="D1234" i="13"/>
  <c r="D1235" i="13"/>
  <c r="D1236" i="13"/>
  <c r="D1237" i="13"/>
  <c r="D1238" i="13"/>
  <c r="D1239" i="13"/>
  <c r="D1240" i="13"/>
  <c r="D1241" i="13"/>
  <c r="D1242" i="13"/>
  <c r="D1243" i="13"/>
  <c r="D1244" i="13"/>
  <c r="D1245" i="13"/>
  <c r="D1246" i="13"/>
  <c r="D1247" i="13"/>
  <c r="D1248" i="13"/>
  <c r="D1249" i="13"/>
  <c r="D1250" i="13"/>
  <c r="D1251" i="13"/>
  <c r="D1252" i="13"/>
  <c r="D1253" i="13"/>
  <c r="D1254" i="13"/>
  <c r="D1255" i="13"/>
  <c r="D1256" i="13"/>
  <c r="D1257" i="13"/>
  <c r="D1258" i="13"/>
  <c r="D1259" i="13"/>
  <c r="D1260" i="13"/>
  <c r="D1261" i="13"/>
  <c r="D1262" i="13"/>
  <c r="D1263" i="13"/>
  <c r="D1264" i="13"/>
  <c r="D1265" i="13"/>
  <c r="D1266" i="13"/>
  <c r="D1267" i="13"/>
  <c r="D1268" i="13"/>
  <c r="D1269" i="13"/>
  <c r="D1270" i="13"/>
  <c r="D1271" i="13"/>
  <c r="D1272" i="13"/>
  <c r="D1273" i="13"/>
  <c r="D1274" i="13"/>
  <c r="D1275" i="13"/>
  <c r="D1276" i="13"/>
  <c r="D1277" i="13"/>
  <c r="D1278" i="13"/>
  <c r="D1279" i="13"/>
  <c r="D1280" i="13"/>
  <c r="D1281" i="13"/>
  <c r="D1282" i="13"/>
  <c r="D1283" i="13"/>
  <c r="D1284" i="13"/>
  <c r="D1285" i="13"/>
  <c r="D1286" i="13"/>
  <c r="D1287" i="13"/>
  <c r="D1288" i="13"/>
  <c r="D1289" i="13"/>
  <c r="D1290" i="13"/>
  <c r="D1291" i="13"/>
  <c r="D1292" i="13"/>
  <c r="D1293" i="13"/>
  <c r="D1294" i="13"/>
  <c r="D1295" i="13"/>
  <c r="D1296" i="13"/>
  <c r="D1297" i="13"/>
  <c r="D1298" i="13"/>
  <c r="D1299" i="13"/>
  <c r="D1300" i="13"/>
  <c r="D1301" i="13"/>
  <c r="D1302" i="13"/>
  <c r="D1303" i="13"/>
  <c r="D1304" i="13"/>
  <c r="D1305" i="13"/>
  <c r="D1306" i="13"/>
  <c r="D1307" i="13"/>
  <c r="D1308" i="13"/>
  <c r="D1309" i="13"/>
  <c r="D1310" i="13"/>
  <c r="D1311" i="13"/>
  <c r="D1312" i="13"/>
  <c r="D1313" i="13"/>
  <c r="D1314" i="13"/>
  <c r="D1315" i="13"/>
  <c r="D1316" i="13"/>
  <c r="D1317" i="13"/>
  <c r="D1318" i="13"/>
  <c r="D1319" i="13"/>
  <c r="D1320" i="13"/>
  <c r="D1321" i="13"/>
  <c r="D1322" i="13"/>
  <c r="D1323" i="13"/>
  <c r="D1324" i="13"/>
  <c r="D1325" i="13"/>
  <c r="D1326" i="13"/>
  <c r="D1327" i="13"/>
  <c r="D1328" i="13"/>
  <c r="D1329" i="13"/>
  <c r="D1330" i="13"/>
  <c r="D1331" i="13"/>
  <c r="D1332" i="13"/>
  <c r="D1333" i="13"/>
  <c r="D1334" i="13"/>
  <c r="D1335" i="13"/>
  <c r="D1336" i="13"/>
  <c r="D1337" i="13"/>
  <c r="D1338" i="13"/>
  <c r="D1339" i="13"/>
  <c r="D1340" i="13"/>
  <c r="D1341" i="13"/>
  <c r="D1342" i="13"/>
  <c r="D1343" i="13"/>
  <c r="D1344" i="13"/>
  <c r="D1345" i="13"/>
  <c r="D1346" i="13"/>
  <c r="D1347" i="13"/>
  <c r="D1348" i="13"/>
  <c r="D1349" i="13"/>
  <c r="D1350" i="13"/>
  <c r="D1351" i="13"/>
  <c r="D1352" i="13"/>
  <c r="D1353" i="13"/>
  <c r="D1354" i="13"/>
  <c r="D1355" i="13"/>
  <c r="D1356" i="13"/>
  <c r="D1357" i="13"/>
  <c r="D1358" i="13"/>
  <c r="D1359" i="13"/>
  <c r="D1360" i="13"/>
  <c r="D1361" i="13"/>
  <c r="D1362" i="13"/>
  <c r="D1363" i="13"/>
  <c r="D1364" i="13"/>
  <c r="D1365" i="13"/>
  <c r="D1366" i="13"/>
  <c r="D1367" i="13"/>
  <c r="D1368" i="13"/>
  <c r="D1369" i="13"/>
  <c r="D1370" i="13"/>
  <c r="D1371" i="13"/>
  <c r="D1372" i="13"/>
  <c r="D1373" i="13"/>
  <c r="D1374" i="13"/>
  <c r="D1375" i="13"/>
  <c r="D1376" i="13"/>
  <c r="D1377" i="13"/>
  <c r="D1378" i="13"/>
  <c r="D1379" i="13"/>
  <c r="D1380" i="13"/>
  <c r="D1381" i="13"/>
  <c r="D1382" i="13"/>
  <c r="D1383" i="13"/>
  <c r="D1384" i="13"/>
  <c r="D1385" i="13"/>
  <c r="D1386" i="13"/>
  <c r="D1387" i="13"/>
  <c r="D1388" i="13"/>
  <c r="D1389" i="13"/>
  <c r="D1390" i="13"/>
  <c r="D1391" i="13"/>
  <c r="D1392" i="13"/>
  <c r="D1393" i="13"/>
  <c r="D1394" i="13"/>
  <c r="D1395" i="13"/>
  <c r="D1396" i="13"/>
  <c r="D1397" i="13"/>
  <c r="D1398" i="13"/>
  <c r="D1399" i="13"/>
  <c r="D1400" i="13"/>
  <c r="D1401" i="13"/>
  <c r="D1402" i="13"/>
  <c r="D1403" i="13"/>
  <c r="D1404" i="13"/>
  <c r="D1405" i="13"/>
  <c r="D1406" i="13"/>
  <c r="D1407" i="13"/>
  <c r="D1408" i="13"/>
  <c r="D1409" i="13"/>
  <c r="D1410" i="13"/>
  <c r="D1411" i="13"/>
  <c r="D1412" i="13"/>
  <c r="D1413" i="13"/>
  <c r="D1414" i="13"/>
  <c r="D1415" i="13"/>
  <c r="D1416" i="13"/>
  <c r="D1417" i="13"/>
  <c r="D1418" i="13"/>
  <c r="D1419" i="13"/>
  <c r="D1420" i="13"/>
  <c r="D1421" i="13"/>
  <c r="D1422" i="13"/>
  <c r="D1423" i="13"/>
  <c r="D1424" i="13"/>
  <c r="D1425" i="13"/>
  <c r="D1426" i="13"/>
  <c r="D1427" i="13"/>
  <c r="D1428" i="13"/>
  <c r="D1429" i="13"/>
  <c r="D1430" i="13"/>
  <c r="D1431" i="13"/>
  <c r="D1432" i="13"/>
  <c r="D1433" i="13"/>
  <c r="D1434" i="13"/>
  <c r="D1435" i="13"/>
  <c r="D1436" i="13"/>
  <c r="D1437" i="13"/>
  <c r="D1438" i="13"/>
  <c r="D1439" i="13"/>
  <c r="D1440" i="13"/>
  <c r="D1441" i="13"/>
  <c r="D1442" i="13"/>
  <c r="D1443" i="13"/>
  <c r="D1444" i="13"/>
  <c r="D1445" i="13"/>
  <c r="D1446" i="13"/>
  <c r="D1447" i="13"/>
  <c r="D1448" i="13"/>
  <c r="D1449" i="13"/>
  <c r="D1450" i="13"/>
  <c r="D1451" i="13"/>
  <c r="D1452" i="13"/>
  <c r="D1453" i="13"/>
  <c r="D1454" i="13"/>
  <c r="D1455" i="13"/>
  <c r="D1456" i="13"/>
  <c r="D1457" i="13"/>
  <c r="D1458" i="13"/>
  <c r="D1459" i="13"/>
  <c r="D1460" i="13"/>
  <c r="D1461" i="13"/>
  <c r="D1462" i="13"/>
  <c r="D1463" i="13"/>
  <c r="D1464" i="13"/>
  <c r="D1465" i="13"/>
  <c r="D1466" i="13"/>
  <c r="D1467" i="13"/>
  <c r="D1468" i="13"/>
  <c r="D1469" i="13"/>
  <c r="D1470" i="13"/>
  <c r="D1471" i="13"/>
  <c r="D1472" i="13"/>
  <c r="D1473" i="13"/>
  <c r="D1474" i="13"/>
  <c r="D1475" i="13"/>
  <c r="D1476" i="13"/>
  <c r="D1477" i="13"/>
  <c r="D1478" i="13"/>
  <c r="D1479" i="13"/>
  <c r="D1480" i="13"/>
  <c r="D1481" i="13"/>
  <c r="D1482" i="13"/>
  <c r="D1483" i="13"/>
  <c r="D1484" i="13"/>
  <c r="D1485" i="13"/>
  <c r="D1486" i="13"/>
  <c r="D1487" i="13"/>
  <c r="D1488" i="13"/>
  <c r="D1489" i="13"/>
  <c r="D1490" i="13"/>
  <c r="D1491" i="13"/>
  <c r="D1492" i="13"/>
  <c r="D1493" i="13"/>
  <c r="D1494" i="13"/>
  <c r="D1495" i="13"/>
  <c r="D1496" i="13"/>
  <c r="D1497" i="13"/>
  <c r="D1498" i="13"/>
  <c r="D1499" i="13"/>
  <c r="D1500" i="13"/>
  <c r="D1501" i="13"/>
  <c r="D1502" i="13"/>
  <c r="D1503" i="13"/>
  <c r="D1504" i="13"/>
  <c r="D1505" i="13"/>
  <c r="D1506" i="13"/>
  <c r="D1507" i="13"/>
  <c r="D1508" i="13"/>
  <c r="D1509" i="13"/>
  <c r="D1510" i="13"/>
  <c r="D1511" i="13"/>
  <c r="D1512" i="13"/>
  <c r="D1513" i="13"/>
  <c r="D1514" i="13"/>
  <c r="D1515" i="13"/>
  <c r="D1516" i="13"/>
  <c r="D1517" i="13"/>
  <c r="D1518" i="13"/>
  <c r="D1519" i="13"/>
  <c r="D1520" i="13"/>
  <c r="D1521" i="13"/>
  <c r="D1522" i="13"/>
  <c r="D1523" i="13"/>
  <c r="D1524" i="13"/>
  <c r="D1525" i="13"/>
  <c r="D1526" i="13"/>
  <c r="D1527" i="13"/>
  <c r="D1528" i="13"/>
  <c r="D1529" i="13"/>
  <c r="D1530" i="13"/>
  <c r="D1531" i="13"/>
  <c r="D1532" i="13"/>
  <c r="D1533" i="13"/>
  <c r="D1534" i="13"/>
  <c r="D1535" i="13"/>
  <c r="D1536" i="13"/>
  <c r="D1537" i="13"/>
  <c r="D1538" i="13"/>
  <c r="D1539" i="13"/>
  <c r="D1540" i="13"/>
  <c r="D1541" i="13"/>
  <c r="D1542" i="13"/>
  <c r="D1543" i="13"/>
  <c r="D1544" i="13"/>
  <c r="D1545" i="13"/>
  <c r="D1546" i="13"/>
  <c r="D1547" i="13"/>
  <c r="D1548" i="13"/>
  <c r="D1549" i="13"/>
  <c r="D1550" i="13"/>
  <c r="D1551" i="13"/>
  <c r="D1552" i="13"/>
  <c r="D1553" i="13"/>
  <c r="D1554" i="13"/>
  <c r="D1555" i="13"/>
  <c r="D1556" i="13"/>
  <c r="D1557" i="13"/>
  <c r="D1558" i="13"/>
  <c r="D1559" i="13"/>
  <c r="D1560" i="13"/>
  <c r="D1561" i="13"/>
  <c r="D1562" i="13"/>
  <c r="D1563" i="13"/>
  <c r="D1564" i="13"/>
  <c r="D1565" i="13"/>
  <c r="D1566" i="13"/>
  <c r="D1567" i="13"/>
  <c r="D1568" i="13"/>
  <c r="D1569" i="13"/>
  <c r="D1570" i="13"/>
  <c r="D1571" i="13"/>
  <c r="D1572" i="13"/>
  <c r="D1573" i="13"/>
  <c r="D1574" i="13"/>
  <c r="D1575" i="13"/>
  <c r="D1576" i="13"/>
  <c r="D1577" i="13"/>
  <c r="D1578" i="13"/>
  <c r="D1579" i="13"/>
  <c r="D1580" i="13"/>
  <c r="D1581" i="13"/>
  <c r="D1582" i="13"/>
  <c r="D1583" i="13"/>
  <c r="D1584" i="13"/>
  <c r="D1585" i="13"/>
  <c r="D1586" i="13"/>
  <c r="D1587" i="13"/>
  <c r="D1588" i="13"/>
  <c r="D1589" i="13"/>
  <c r="D1590" i="13"/>
  <c r="D1591" i="13"/>
  <c r="D1592" i="13"/>
  <c r="D1593" i="13"/>
  <c r="D1594" i="13"/>
  <c r="D1595" i="13"/>
  <c r="D1596" i="13"/>
  <c r="D1597" i="13"/>
  <c r="D1598" i="13"/>
  <c r="D1599" i="13"/>
  <c r="D1600" i="13"/>
  <c r="D1601" i="13"/>
  <c r="D1602" i="13"/>
  <c r="D1603" i="13"/>
  <c r="D1604" i="13"/>
  <c r="D1605" i="13"/>
  <c r="D1606" i="13"/>
  <c r="D1607" i="13"/>
  <c r="D1608" i="13"/>
  <c r="D1609" i="13"/>
  <c r="D1610" i="13"/>
  <c r="D1611" i="13"/>
  <c r="D1612" i="13"/>
  <c r="D1613" i="13"/>
  <c r="D1614" i="13"/>
  <c r="D1615" i="13"/>
  <c r="D1616" i="13"/>
  <c r="D1617" i="13"/>
  <c r="D1618" i="13"/>
  <c r="D1619" i="13"/>
  <c r="D1620" i="13"/>
  <c r="D1621" i="13"/>
  <c r="D1622" i="13"/>
  <c r="D1623" i="13"/>
  <c r="D1624" i="13"/>
  <c r="D1625" i="13"/>
  <c r="D1626" i="13"/>
  <c r="D1627" i="13"/>
  <c r="D1628" i="13"/>
  <c r="D1629" i="13"/>
  <c r="D1630" i="13"/>
  <c r="D1631" i="13"/>
  <c r="D1632" i="13"/>
  <c r="D1633" i="13"/>
  <c r="D1634" i="13"/>
  <c r="D1635" i="13"/>
  <c r="D1636" i="13"/>
  <c r="D1637" i="13"/>
  <c r="D1638" i="13"/>
  <c r="D1639" i="13"/>
  <c r="D1640" i="13"/>
  <c r="D1641" i="13"/>
  <c r="D1642" i="13"/>
  <c r="D1643" i="13"/>
  <c r="D1644" i="13"/>
  <c r="D1645" i="13"/>
  <c r="D1646" i="13"/>
  <c r="D1647" i="13"/>
  <c r="D1648" i="13"/>
  <c r="D1649" i="13"/>
  <c r="D1650" i="13"/>
  <c r="D1651" i="13"/>
  <c r="D1652" i="13"/>
  <c r="D1653" i="13"/>
  <c r="D1654" i="13"/>
  <c r="D1655" i="13"/>
  <c r="D1656" i="13"/>
  <c r="D1657" i="13"/>
  <c r="D1658" i="13"/>
  <c r="D5" i="13"/>
  <c r="D118" i="14"/>
  <c r="D119" i="14"/>
  <c r="D120" i="14"/>
  <c r="D121" i="14"/>
  <c r="D122" i="14"/>
  <c r="D123" i="14"/>
  <c r="D197" i="14"/>
  <c r="D198" i="14"/>
  <c r="D199" i="14"/>
  <c r="D200" i="14"/>
  <c r="D201" i="14"/>
  <c r="D235" i="14"/>
  <c r="D236" i="14"/>
  <c r="D237" i="14"/>
  <c r="D238" i="14"/>
  <c r="D239" i="14"/>
  <c r="D240" i="14"/>
  <c r="D241" i="14"/>
  <c r="D264" i="14"/>
  <c r="D265" i="14"/>
  <c r="D266" i="14"/>
  <c r="D267" i="14"/>
  <c r="D268" i="14"/>
  <c r="D269" i="14"/>
  <c r="D270" i="14"/>
  <c r="D271" i="14"/>
  <c r="D272" i="14"/>
  <c r="D273" i="14"/>
  <c r="D274" i="14"/>
  <c r="D275" i="14"/>
  <c r="D276" i="14"/>
  <c r="D277" i="14"/>
  <c r="D278" i="14"/>
  <c r="D279" i="14"/>
  <c r="D280" i="14"/>
  <c r="D281" i="14"/>
  <c r="D282" i="14"/>
  <c r="D343" i="14"/>
  <c r="D344" i="14"/>
  <c r="D364" i="14"/>
  <c r="D382" i="14"/>
  <c r="D383" i="14"/>
  <c r="D384" i="14"/>
  <c r="D385" i="14"/>
  <c r="D467" i="14"/>
  <c r="D468" i="14"/>
  <c r="D490" i="14"/>
  <c r="D491" i="14"/>
  <c r="D523" i="14"/>
  <c r="D524" i="14"/>
  <c r="D525" i="14"/>
  <c r="D526" i="14"/>
  <c r="D527" i="14"/>
  <c r="D569" i="14"/>
  <c r="D600" i="14"/>
  <c r="D625" i="14"/>
  <c r="D626" i="14"/>
  <c r="D627" i="14"/>
  <c r="D659" i="14"/>
  <c r="D660" i="14"/>
  <c r="D661" i="14"/>
  <c r="D662" i="14"/>
  <c r="D663" i="14"/>
  <c r="D684" i="14"/>
  <c r="D685" i="14"/>
  <c r="D686" i="14"/>
  <c r="D687" i="14"/>
  <c r="D703" i="14"/>
  <c r="D704" i="14"/>
  <c r="D768" i="14"/>
  <c r="D769" i="14"/>
  <c r="D770" i="14"/>
  <c r="D771" i="14"/>
  <c r="D772" i="14"/>
  <c r="D773" i="14"/>
  <c r="D774" i="14"/>
  <c r="D775" i="14"/>
  <c r="D814" i="14"/>
  <c r="D829" i="14"/>
  <c r="D830" i="14"/>
  <c r="D831" i="14"/>
  <c r="D832" i="14"/>
  <c r="D877" i="14"/>
  <c r="D878" i="14"/>
  <c r="D903" i="14"/>
  <c r="D904" i="14"/>
  <c r="D905" i="14"/>
  <c r="D906" i="14"/>
  <c r="D907" i="14"/>
  <c r="D932" i="14"/>
  <c r="D933" i="14"/>
  <c r="D934" i="14"/>
  <c r="D935" i="14"/>
  <c r="D936" i="14"/>
  <c r="D965" i="14"/>
  <c r="D966" i="14"/>
  <c r="D967" i="14"/>
  <c r="D968" i="14"/>
  <c r="D969" i="14"/>
  <c r="D970" i="14"/>
  <c r="D1020" i="14"/>
  <c r="D1021" i="14"/>
  <c r="D1022" i="14"/>
  <c r="D1023" i="14"/>
  <c r="D1024" i="14"/>
  <c r="D1025" i="14"/>
  <c r="D1026" i="14"/>
  <c r="D1068" i="14"/>
  <c r="D1069" i="14"/>
  <c r="D1094" i="14"/>
  <c r="D1095" i="14"/>
  <c r="D1096" i="14"/>
  <c r="D1097" i="14"/>
  <c r="D1118" i="14"/>
  <c r="D1119" i="14"/>
  <c r="D1120" i="14"/>
  <c r="D1121" i="14"/>
  <c r="D68" i="14"/>
  <c r="D6" i="36"/>
  <c r="D7" i="36"/>
  <c r="D8" i="36"/>
  <c r="D9" i="36"/>
  <c r="D10" i="36"/>
  <c r="D11" i="36"/>
  <c r="D12" i="36"/>
  <c r="D13" i="36"/>
  <c r="D14" i="36"/>
  <c r="D15" i="36"/>
  <c r="D16" i="36"/>
  <c r="D17" i="36"/>
  <c r="D18" i="36"/>
  <c r="D19" i="36"/>
  <c r="D20" i="36"/>
  <c r="D21" i="36"/>
  <c r="D22" i="36"/>
  <c r="D23" i="36"/>
  <c r="D24" i="36"/>
  <c r="D25" i="36"/>
  <c r="D26" i="36"/>
  <c r="D27" i="36"/>
  <c r="D28" i="36"/>
  <c r="D29" i="36"/>
  <c r="D30" i="36"/>
  <c r="D31" i="36"/>
  <c r="D32" i="36"/>
  <c r="D33" i="36"/>
  <c r="D34" i="36"/>
  <c r="D35" i="36"/>
  <c r="D36" i="36"/>
  <c r="D37" i="36"/>
  <c r="D38" i="36"/>
  <c r="D39" i="36"/>
  <c r="D40" i="36"/>
  <c r="D41" i="36"/>
  <c r="D42" i="36"/>
  <c r="D43" i="36"/>
  <c r="D44" i="36"/>
  <c r="D45" i="36"/>
  <c r="D46" i="36"/>
  <c r="D47" i="36"/>
  <c r="D48" i="36"/>
  <c r="D49" i="36"/>
  <c r="D50" i="36"/>
  <c r="D51" i="36"/>
  <c r="D52" i="36"/>
  <c r="D53" i="36"/>
  <c r="D54" i="36"/>
  <c r="D55" i="36"/>
  <c r="D56" i="36"/>
  <c r="D5" i="36"/>
  <c r="C6" i="36"/>
  <c r="C7" i="36"/>
  <c r="C8" i="36"/>
  <c r="C9" i="36"/>
  <c r="C10" i="36"/>
  <c r="C11" i="36"/>
  <c r="C12" i="36"/>
  <c r="C13" i="36"/>
  <c r="C14" i="36"/>
  <c r="C15" i="36"/>
  <c r="C16" i="36"/>
  <c r="C17" i="36"/>
  <c r="C18" i="36"/>
  <c r="C19" i="36"/>
  <c r="C20" i="36"/>
  <c r="C21" i="36"/>
  <c r="C22" i="36"/>
  <c r="C23" i="36"/>
  <c r="C24" i="36"/>
  <c r="C25" i="36"/>
  <c r="C26" i="36"/>
  <c r="C27" i="36"/>
  <c r="C28" i="36"/>
  <c r="C29" i="36"/>
  <c r="C30" i="36"/>
  <c r="C31" i="36"/>
  <c r="C32" i="36"/>
  <c r="C33" i="36"/>
  <c r="C34" i="36"/>
  <c r="C35" i="36"/>
  <c r="C36" i="36"/>
  <c r="C37" i="36"/>
  <c r="C38" i="36"/>
  <c r="C39" i="36"/>
  <c r="C40" i="36"/>
  <c r="C41" i="36"/>
  <c r="C42" i="36"/>
  <c r="C43" i="36"/>
  <c r="C44" i="36"/>
  <c r="C45" i="36"/>
  <c r="C46" i="36"/>
  <c r="C47" i="36"/>
  <c r="C48" i="36"/>
  <c r="C49" i="36"/>
  <c r="C50" i="36"/>
  <c r="C51" i="36"/>
  <c r="C52" i="36"/>
  <c r="C53" i="36"/>
  <c r="C54" i="36"/>
  <c r="C55" i="36"/>
  <c r="C56" i="36"/>
  <c r="C5" i="36"/>
  <c r="C3" i="35"/>
  <c r="G746" i="27"/>
  <c r="G747" i="27"/>
  <c r="G748" i="27"/>
  <c r="G768" i="27"/>
  <c r="G769" i="27"/>
  <c r="G770" i="27"/>
  <c r="G771" i="27"/>
  <c r="G772" i="27"/>
  <c r="G773" i="27"/>
  <c r="G774" i="27"/>
  <c r="G775" i="27"/>
  <c r="G776" i="27"/>
  <c r="G777" i="27"/>
  <c r="G778" i="27"/>
  <c r="G779" i="27"/>
  <c r="G780" i="27"/>
  <c r="G781" i="27"/>
  <c r="G782" i="27"/>
  <c r="G783" i="27"/>
  <c r="G784" i="27"/>
  <c r="G785" i="27"/>
  <c r="G786" i="27"/>
  <c r="G787" i="27"/>
  <c r="G788" i="27"/>
  <c r="G767" i="27"/>
  <c r="G753" i="27"/>
  <c r="G754" i="27"/>
  <c r="G755" i="27"/>
  <c r="G756" i="27"/>
  <c r="G757" i="27"/>
  <c r="G758" i="27"/>
  <c r="G759" i="27"/>
  <c r="G760" i="27"/>
  <c r="G761" i="27"/>
  <c r="G762" i="27"/>
  <c r="G763" i="27"/>
  <c r="G764" i="27"/>
  <c r="G765" i="27"/>
  <c r="G752" i="27"/>
  <c r="G7" i="27"/>
  <c r="G8" i="27"/>
  <c r="G9" i="27"/>
  <c r="G10" i="27"/>
  <c r="G11" i="27"/>
  <c r="G12" i="27"/>
  <c r="G13" i="27"/>
  <c r="G14" i="27"/>
  <c r="G15" i="27"/>
  <c r="G16" i="27"/>
  <c r="G17" i="27"/>
  <c r="G18" i="27"/>
  <c r="G19" i="27"/>
  <c r="G20" i="27"/>
  <c r="G21" i="27"/>
  <c r="G22" i="27"/>
  <c r="G23" i="27"/>
  <c r="G24" i="27"/>
  <c r="G25" i="27"/>
  <c r="G26" i="27"/>
  <c r="G27" i="27"/>
  <c r="G28" i="27"/>
  <c r="G29" i="27"/>
  <c r="G30" i="27"/>
  <c r="G31" i="27"/>
  <c r="G32" i="27"/>
  <c r="G33" i="27"/>
  <c r="G34" i="27"/>
  <c r="G35" i="27"/>
  <c r="G36" i="27"/>
  <c r="G37" i="27"/>
  <c r="G38" i="27"/>
  <c r="G39" i="27"/>
  <c r="G40" i="27"/>
  <c r="G41" i="27"/>
  <c r="G42" i="27"/>
  <c r="G43" i="27"/>
  <c r="G44" i="27"/>
  <c r="G45" i="27"/>
  <c r="G46" i="27"/>
  <c r="G47" i="27"/>
  <c r="G48" i="27"/>
  <c r="G49" i="27"/>
  <c r="G50" i="27"/>
  <c r="G51" i="27"/>
  <c r="G52" i="27"/>
  <c r="G53" i="27"/>
  <c r="G54" i="27"/>
  <c r="G55" i="27"/>
  <c r="G56" i="27"/>
  <c r="G57" i="27"/>
  <c r="G58" i="27"/>
  <c r="G59" i="27"/>
  <c r="G60" i="27"/>
  <c r="G61" i="27"/>
  <c r="G62" i="27"/>
  <c r="G63" i="27"/>
  <c r="G64" i="27"/>
  <c r="G65" i="27"/>
  <c r="G66" i="27"/>
  <c r="G67" i="27"/>
  <c r="G68" i="27"/>
  <c r="G69" i="27"/>
  <c r="G70" i="27"/>
  <c r="G71" i="27"/>
  <c r="G72" i="27"/>
  <c r="G73" i="27"/>
  <c r="G74" i="27"/>
  <c r="G75" i="27"/>
  <c r="G76" i="27"/>
  <c r="G77" i="27"/>
  <c r="G78" i="27"/>
  <c r="G79" i="27"/>
  <c r="G80" i="27"/>
  <c r="G81" i="27"/>
  <c r="G82" i="27"/>
  <c r="G83" i="27"/>
  <c r="G84" i="27"/>
  <c r="G85" i="27"/>
  <c r="G86" i="27"/>
  <c r="G87" i="27"/>
  <c r="G88" i="27"/>
  <c r="G89" i="27"/>
  <c r="G90" i="27"/>
  <c r="G91" i="27"/>
  <c r="G92" i="27"/>
  <c r="G93" i="27"/>
  <c r="G94" i="27"/>
  <c r="G95" i="27"/>
  <c r="G96" i="27"/>
  <c r="G97" i="27"/>
  <c r="G98" i="27"/>
  <c r="G99" i="27"/>
  <c r="G100" i="27"/>
  <c r="G101" i="27"/>
  <c r="G102" i="27"/>
  <c r="G103" i="27"/>
  <c r="G104" i="27"/>
  <c r="G105" i="27"/>
  <c r="G106" i="27"/>
  <c r="G107" i="27"/>
  <c r="G108" i="27"/>
  <c r="G109" i="27"/>
  <c r="G110" i="27"/>
  <c r="G111" i="27"/>
  <c r="G112" i="27"/>
  <c r="G113" i="27"/>
  <c r="G114" i="27"/>
  <c r="G115" i="27"/>
  <c r="G116" i="27"/>
  <c r="G117" i="27"/>
  <c r="G118" i="27"/>
  <c r="G119" i="27"/>
  <c r="G120" i="27"/>
  <c r="G121" i="27"/>
  <c r="G122" i="27"/>
  <c r="G123" i="27"/>
  <c r="G124" i="27"/>
  <c r="G125" i="27"/>
  <c r="G126" i="27"/>
  <c r="G127" i="27"/>
  <c r="G128" i="27"/>
  <c r="G129" i="27"/>
  <c r="G130" i="27"/>
  <c r="G131" i="27"/>
  <c r="G132" i="27"/>
  <c r="G133" i="27"/>
  <c r="G134" i="27"/>
  <c r="G135" i="27"/>
  <c r="G136" i="27"/>
  <c r="G137" i="27"/>
  <c r="G138" i="27"/>
  <c r="G139" i="27"/>
  <c r="G140" i="27"/>
  <c r="G141" i="27"/>
  <c r="G142" i="27"/>
  <c r="G143" i="27"/>
  <c r="G144" i="27"/>
  <c r="G145" i="27"/>
  <c r="G146" i="27"/>
  <c r="G147" i="27"/>
  <c r="G148" i="27"/>
  <c r="G149" i="27"/>
  <c r="G150" i="27"/>
  <c r="G151" i="27"/>
  <c r="G152" i="27"/>
  <c r="G153" i="27"/>
  <c r="G154" i="27"/>
  <c r="G155" i="27"/>
  <c r="G156" i="27"/>
  <c r="G157" i="27"/>
  <c r="G158" i="27"/>
  <c r="G159" i="27"/>
  <c r="G160" i="27"/>
  <c r="G161" i="27"/>
  <c r="G162" i="27"/>
  <c r="G163" i="27"/>
  <c r="G164" i="27"/>
  <c r="G165" i="27"/>
  <c r="G166" i="27"/>
  <c r="G167" i="27"/>
  <c r="G168" i="27"/>
  <c r="G169" i="27"/>
  <c r="G170" i="27"/>
  <c r="G171" i="27"/>
  <c r="G172" i="27"/>
  <c r="G173" i="27"/>
  <c r="G174" i="27"/>
  <c r="G175" i="27"/>
  <c r="G176" i="27"/>
  <c r="G177" i="27"/>
  <c r="G178" i="27"/>
  <c r="G179" i="27"/>
  <c r="G180" i="27"/>
  <c r="G181" i="27"/>
  <c r="G182" i="27"/>
  <c r="G183" i="27"/>
  <c r="G184" i="27"/>
  <c r="G185" i="27"/>
  <c r="G186" i="27"/>
  <c r="G187" i="27"/>
  <c r="G188" i="27"/>
  <c r="G189" i="27"/>
  <c r="G190" i="27"/>
  <c r="G191" i="27"/>
  <c r="G192" i="27"/>
  <c r="G193" i="27"/>
  <c r="G194" i="27"/>
  <c r="G195" i="27"/>
  <c r="G196" i="27"/>
  <c r="G197" i="27"/>
  <c r="G198" i="27"/>
  <c r="G199" i="27"/>
  <c r="G200" i="27"/>
  <c r="G201" i="27"/>
  <c r="G202" i="27"/>
  <c r="G203" i="27"/>
  <c r="G204" i="27"/>
  <c r="G205" i="27"/>
  <c r="G206" i="27"/>
  <c r="G207" i="27"/>
  <c r="G208" i="27"/>
  <c r="G209" i="27"/>
  <c r="G210" i="27"/>
  <c r="G211" i="27"/>
  <c r="G212" i="27"/>
  <c r="G213" i="27"/>
  <c r="G214" i="27"/>
  <c r="G215" i="27"/>
  <c r="G216" i="27"/>
  <c r="G217" i="27"/>
  <c r="G218" i="27"/>
  <c r="G219" i="27"/>
  <c r="G220" i="27"/>
  <c r="G221" i="27"/>
  <c r="G222" i="27"/>
  <c r="G223" i="27"/>
  <c r="G224" i="27"/>
  <c r="G225" i="27"/>
  <c r="G226" i="27"/>
  <c r="G227" i="27"/>
  <c r="G228" i="27"/>
  <c r="G229" i="27"/>
  <c r="G230" i="27"/>
  <c r="G231" i="27"/>
  <c r="G232" i="27"/>
  <c r="G233" i="27"/>
  <c r="G234" i="27"/>
  <c r="G235" i="27"/>
  <c r="G236" i="27"/>
  <c r="G237" i="27"/>
  <c r="G238" i="27"/>
  <c r="G239" i="27"/>
  <c r="G240" i="27"/>
  <c r="G241" i="27"/>
  <c r="G242" i="27"/>
  <c r="G243" i="27"/>
  <c r="G244" i="27"/>
  <c r="G245" i="27"/>
  <c r="G246" i="27"/>
  <c r="G247" i="27"/>
  <c r="G248" i="27"/>
  <c r="G249" i="27"/>
  <c r="G250" i="27"/>
  <c r="G251" i="27"/>
  <c r="G252" i="27"/>
  <c r="G253" i="27"/>
  <c r="G254" i="27"/>
  <c r="G255" i="27"/>
  <c r="G256" i="27"/>
  <c r="G257" i="27"/>
  <c r="G258" i="27"/>
  <c r="G259" i="27"/>
  <c r="G260" i="27"/>
  <c r="G261" i="27"/>
  <c r="G262" i="27"/>
  <c r="G263" i="27"/>
  <c r="G264" i="27"/>
  <c r="G265" i="27"/>
  <c r="G266" i="27"/>
  <c r="G267" i="27"/>
  <c r="G268" i="27"/>
  <c r="G269" i="27"/>
  <c r="G270" i="27"/>
  <c r="G271" i="27"/>
  <c r="G272" i="27"/>
  <c r="G273" i="27"/>
  <c r="G274" i="27"/>
  <c r="G275" i="27"/>
  <c r="G276" i="27"/>
  <c r="G277" i="27"/>
  <c r="G278" i="27"/>
  <c r="G279" i="27"/>
  <c r="G280" i="27"/>
  <c r="G281" i="27"/>
  <c r="G282" i="27"/>
  <c r="G283" i="27"/>
  <c r="G284" i="27"/>
  <c r="G285" i="27"/>
  <c r="G286" i="27"/>
  <c r="G287" i="27"/>
  <c r="G288" i="27"/>
  <c r="G289" i="27"/>
  <c r="G290" i="27"/>
  <c r="G291" i="27"/>
  <c r="G292" i="27"/>
  <c r="G293" i="27"/>
  <c r="G294" i="27"/>
  <c r="G295" i="27"/>
  <c r="G296" i="27"/>
  <c r="G297" i="27"/>
  <c r="G298" i="27"/>
  <c r="G299" i="27"/>
  <c r="G300" i="27"/>
  <c r="G301" i="27"/>
  <c r="G302" i="27"/>
  <c r="G303" i="27"/>
  <c r="G304" i="27"/>
  <c r="G305" i="27"/>
  <c r="G306" i="27"/>
  <c r="G307" i="27"/>
  <c r="G308" i="27"/>
  <c r="G309" i="27"/>
  <c r="G310" i="27"/>
  <c r="G311" i="27"/>
  <c r="G312" i="27"/>
  <c r="G313" i="27"/>
  <c r="G314" i="27"/>
  <c r="G315" i="27"/>
  <c r="G316" i="27"/>
  <c r="G317" i="27"/>
  <c r="G318" i="27"/>
  <c r="G319" i="27"/>
  <c r="G320" i="27"/>
  <c r="G321" i="27"/>
  <c r="G322" i="27"/>
  <c r="G323" i="27"/>
  <c r="G324" i="27"/>
  <c r="G325" i="27"/>
  <c r="G326" i="27"/>
  <c r="G327" i="27"/>
  <c r="G328" i="27"/>
  <c r="G329" i="27"/>
  <c r="G330" i="27"/>
  <c r="G331" i="27"/>
  <c r="G332" i="27"/>
  <c r="G333" i="27"/>
  <c r="G334" i="27"/>
  <c r="G335" i="27"/>
  <c r="G336" i="27"/>
  <c r="G337" i="27"/>
  <c r="G338" i="27"/>
  <c r="G339" i="27"/>
  <c r="G340" i="27"/>
  <c r="G341" i="27"/>
  <c r="G342" i="27"/>
  <c r="G343" i="27"/>
  <c r="G344" i="27"/>
  <c r="G345" i="27"/>
  <c r="G346" i="27"/>
  <c r="G347" i="27"/>
  <c r="G348" i="27"/>
  <c r="G349" i="27"/>
  <c r="G350" i="27"/>
  <c r="G351" i="27"/>
  <c r="G352" i="27"/>
  <c r="G353" i="27"/>
  <c r="G354" i="27"/>
  <c r="G355" i="27"/>
  <c r="G356" i="27"/>
  <c r="G357" i="27"/>
  <c r="G358" i="27"/>
  <c r="G359" i="27"/>
  <c r="G360" i="27"/>
  <c r="G361" i="27"/>
  <c r="G362" i="27"/>
  <c r="G363" i="27"/>
  <c r="G364" i="27"/>
  <c r="G365" i="27"/>
  <c r="G366" i="27"/>
  <c r="G367" i="27"/>
  <c r="G368" i="27"/>
  <c r="G369" i="27"/>
  <c r="G370" i="27"/>
  <c r="G371" i="27"/>
  <c r="G372" i="27"/>
  <c r="G373" i="27"/>
  <c r="G374" i="27"/>
  <c r="G375" i="27"/>
  <c r="G376" i="27"/>
  <c r="G377" i="27"/>
  <c r="G378" i="27"/>
  <c r="G379" i="27"/>
  <c r="G380" i="27"/>
  <c r="G381" i="27"/>
  <c r="G382" i="27"/>
  <c r="G383" i="27"/>
  <c r="G384" i="27"/>
  <c r="G385" i="27"/>
  <c r="G386" i="27"/>
  <c r="G387" i="27"/>
  <c r="G388" i="27"/>
  <c r="G389" i="27"/>
  <c r="G390" i="27"/>
  <c r="G391" i="27"/>
  <c r="G392" i="27"/>
  <c r="G393" i="27"/>
  <c r="G394" i="27"/>
  <c r="G395" i="27"/>
  <c r="G396" i="27"/>
  <c r="G397" i="27"/>
  <c r="G398" i="27"/>
  <c r="G399" i="27"/>
  <c r="G400" i="27"/>
  <c r="G401" i="27"/>
  <c r="G402" i="27"/>
  <c r="G403" i="27"/>
  <c r="G404" i="27"/>
  <c r="G405" i="27"/>
  <c r="G406" i="27"/>
  <c r="G407" i="27"/>
  <c r="G408" i="27"/>
  <c r="G409" i="27"/>
  <c r="G410" i="27"/>
  <c r="G411" i="27"/>
  <c r="G412" i="27"/>
  <c r="G413" i="27"/>
  <c r="G414" i="27"/>
  <c r="G415" i="27"/>
  <c r="G416" i="27"/>
  <c r="G417" i="27"/>
  <c r="G418" i="27"/>
  <c r="G419" i="27"/>
  <c r="G420" i="27"/>
  <c r="G421" i="27"/>
  <c r="G422" i="27"/>
  <c r="G423" i="27"/>
  <c r="G424" i="27"/>
  <c r="G425" i="27"/>
  <c r="G426" i="27"/>
  <c r="G427" i="27"/>
  <c r="G428" i="27"/>
  <c r="G429" i="27"/>
  <c r="G430" i="27"/>
  <c r="G431" i="27"/>
  <c r="G432" i="27"/>
  <c r="G433" i="27"/>
  <c r="G434" i="27"/>
  <c r="G435" i="27"/>
  <c r="G436" i="27"/>
  <c r="G437" i="27"/>
  <c r="G438" i="27"/>
  <c r="G439" i="27"/>
  <c r="G440" i="27"/>
  <c r="G441" i="27"/>
  <c r="G442" i="27"/>
  <c r="G443" i="27"/>
  <c r="G444" i="27"/>
  <c r="G445" i="27"/>
  <c r="G446" i="27"/>
  <c r="G447" i="27"/>
  <c r="G448" i="27"/>
  <c r="G449" i="27"/>
  <c r="G450" i="27"/>
  <c r="G451" i="27"/>
  <c r="G452" i="27"/>
  <c r="G453" i="27"/>
  <c r="G454" i="27"/>
  <c r="G455" i="27"/>
  <c r="G456" i="27"/>
  <c r="G457" i="27"/>
  <c r="G458" i="27"/>
  <c r="G459" i="27"/>
  <c r="G460" i="27"/>
  <c r="G461" i="27"/>
  <c r="G462" i="27"/>
  <c r="G463" i="27"/>
  <c r="G464" i="27"/>
  <c r="G465" i="27"/>
  <c r="G466" i="27"/>
  <c r="G467" i="27"/>
  <c r="G468" i="27"/>
  <c r="G469" i="27"/>
  <c r="G470" i="27"/>
  <c r="G471" i="27"/>
  <c r="G472" i="27"/>
  <c r="G473" i="27"/>
  <c r="G474" i="27"/>
  <c r="G475" i="27"/>
  <c r="G476" i="27"/>
  <c r="G477" i="27"/>
  <c r="G478" i="27"/>
  <c r="G479" i="27"/>
  <c r="G480" i="27"/>
  <c r="G481" i="27"/>
  <c r="G482" i="27"/>
  <c r="G483" i="27"/>
  <c r="G484" i="27"/>
  <c r="G485" i="27"/>
  <c r="G486" i="27"/>
  <c r="G487" i="27"/>
  <c r="G488" i="27"/>
  <c r="G489" i="27"/>
  <c r="G490" i="27"/>
  <c r="G491" i="27"/>
  <c r="G492" i="27"/>
  <c r="G493" i="27"/>
  <c r="G494" i="27"/>
  <c r="G495" i="27"/>
  <c r="G496" i="27"/>
  <c r="G497" i="27"/>
  <c r="G498" i="27"/>
  <c r="G499" i="27"/>
  <c r="G500" i="27"/>
  <c r="G501" i="27"/>
  <c r="G502" i="27"/>
  <c r="G503" i="27"/>
  <c r="G504" i="27"/>
  <c r="G505" i="27"/>
  <c r="G506" i="27"/>
  <c r="G507" i="27"/>
  <c r="G508" i="27"/>
  <c r="G509" i="27"/>
  <c r="G510" i="27"/>
  <c r="G511" i="27"/>
  <c r="G512" i="27"/>
  <c r="G513" i="27"/>
  <c r="G514" i="27"/>
  <c r="G515" i="27"/>
  <c r="G516" i="27"/>
  <c r="G517" i="27"/>
  <c r="G518" i="27"/>
  <c r="G519" i="27"/>
  <c r="G520" i="27"/>
  <c r="G521" i="27"/>
  <c r="G522" i="27"/>
  <c r="G523" i="27"/>
  <c r="G524" i="27"/>
  <c r="G525" i="27"/>
  <c r="G526" i="27"/>
  <c r="G527" i="27"/>
  <c r="G528" i="27"/>
  <c r="G529" i="27"/>
  <c r="G530" i="27"/>
  <c r="G531" i="27"/>
  <c r="G532" i="27"/>
  <c r="G533" i="27"/>
  <c r="G534" i="27"/>
  <c r="G535" i="27"/>
  <c r="G536" i="27"/>
  <c r="G537" i="27"/>
  <c r="G538" i="27"/>
  <c r="G539" i="27"/>
  <c r="G540" i="27"/>
  <c r="G541" i="27"/>
  <c r="G542" i="27"/>
  <c r="G543" i="27"/>
  <c r="G544" i="27"/>
  <c r="G545" i="27"/>
  <c r="G546" i="27"/>
  <c r="G547" i="27"/>
  <c r="G548" i="27"/>
  <c r="G549" i="27"/>
  <c r="G550" i="27"/>
  <c r="G551" i="27"/>
  <c r="G552" i="27"/>
  <c r="G553" i="27"/>
  <c r="G554" i="27"/>
  <c r="G555" i="27"/>
  <c r="G556" i="27"/>
  <c r="G557" i="27"/>
  <c r="G558" i="27"/>
  <c r="G559" i="27"/>
  <c r="G560" i="27"/>
  <c r="G561" i="27"/>
  <c r="G562" i="27"/>
  <c r="G563" i="27"/>
  <c r="G564" i="27"/>
  <c r="G565" i="27"/>
  <c r="G566" i="27"/>
  <c r="G567" i="27"/>
  <c r="G568" i="27"/>
  <c r="G569" i="27"/>
  <c r="G570" i="27"/>
  <c r="G571" i="27"/>
  <c r="G572" i="27"/>
  <c r="G573" i="27"/>
  <c r="G574" i="27"/>
  <c r="G575" i="27"/>
  <c r="G576" i="27"/>
  <c r="G577" i="27"/>
  <c r="G578" i="27"/>
  <c r="G579" i="27"/>
  <c r="G580" i="27"/>
  <c r="G581" i="27"/>
  <c r="G582" i="27"/>
  <c r="G583" i="27"/>
  <c r="G584" i="27"/>
  <c r="G585" i="27"/>
  <c r="G586" i="27"/>
  <c r="G587" i="27"/>
  <c r="G588" i="27"/>
  <c r="G589" i="27"/>
  <c r="G590" i="27"/>
  <c r="G591" i="27"/>
  <c r="G592" i="27"/>
  <c r="G593" i="27"/>
  <c r="G594" i="27"/>
  <c r="G595" i="27"/>
  <c r="G596" i="27"/>
  <c r="G597" i="27"/>
  <c r="G598" i="27"/>
  <c r="G599" i="27"/>
  <c r="G600" i="27"/>
  <c r="G601" i="27"/>
  <c r="G602" i="27"/>
  <c r="G603" i="27"/>
  <c r="G604" i="27"/>
  <c r="G605" i="27"/>
  <c r="G606" i="27"/>
  <c r="G607" i="27"/>
  <c r="G608" i="27"/>
  <c r="G609" i="27"/>
  <c r="G610" i="27"/>
  <c r="G611" i="27"/>
  <c r="G612" i="27"/>
  <c r="G613" i="27"/>
  <c r="G614" i="27"/>
  <c r="G615" i="27"/>
  <c r="G616" i="27"/>
  <c r="G617" i="27"/>
  <c r="G618" i="27"/>
  <c r="G619" i="27"/>
  <c r="G620" i="27"/>
  <c r="G621" i="27"/>
  <c r="G622" i="27"/>
  <c r="G623" i="27"/>
  <c r="G624" i="27"/>
  <c r="G625" i="27"/>
  <c r="G626" i="27"/>
  <c r="G627" i="27"/>
  <c r="G628" i="27"/>
  <c r="G629" i="27"/>
  <c r="G630" i="27"/>
  <c r="G631" i="27"/>
  <c r="G632" i="27"/>
  <c r="G633" i="27"/>
  <c r="G634" i="27"/>
  <c r="G635" i="27"/>
  <c r="G636" i="27"/>
  <c r="G637" i="27"/>
  <c r="G638" i="27"/>
  <c r="G639" i="27"/>
  <c r="G640" i="27"/>
  <c r="G641" i="27"/>
  <c r="G642" i="27"/>
  <c r="G643" i="27"/>
  <c r="G644" i="27"/>
  <c r="G645" i="27"/>
  <c r="G646" i="27"/>
  <c r="G647" i="27"/>
  <c r="G648" i="27"/>
  <c r="G649" i="27"/>
  <c r="G650" i="27"/>
  <c r="G651" i="27"/>
  <c r="G652" i="27"/>
  <c r="G653" i="27"/>
  <c r="G654" i="27"/>
  <c r="G655" i="27"/>
  <c r="G656" i="27"/>
  <c r="G657" i="27"/>
  <c r="G658" i="27"/>
  <c r="G659" i="27"/>
  <c r="G660" i="27"/>
  <c r="G661" i="27"/>
  <c r="G662" i="27"/>
  <c r="G663" i="27"/>
  <c r="G664" i="27"/>
  <c r="G665" i="27"/>
  <c r="G666" i="27"/>
  <c r="G667" i="27"/>
  <c r="G668" i="27"/>
  <c r="G669" i="27"/>
  <c r="G670" i="27"/>
  <c r="G671" i="27"/>
  <c r="G672" i="27"/>
  <c r="G673" i="27"/>
  <c r="G674" i="27"/>
  <c r="G675" i="27"/>
  <c r="G676" i="27"/>
  <c r="G677" i="27"/>
  <c r="G678" i="27"/>
  <c r="G679" i="27"/>
  <c r="G680" i="27"/>
  <c r="G681" i="27"/>
  <c r="G682" i="27"/>
  <c r="G683" i="27"/>
  <c r="G684" i="27"/>
  <c r="G685" i="27"/>
  <c r="G686" i="27"/>
  <c r="G687" i="27"/>
  <c r="G688" i="27"/>
  <c r="G689" i="27"/>
  <c r="G690" i="27"/>
  <c r="G691" i="27"/>
  <c r="G692" i="27"/>
  <c r="G693" i="27"/>
  <c r="G694" i="27"/>
  <c r="G695" i="27"/>
  <c r="G696" i="27"/>
  <c r="G697" i="27"/>
  <c r="G698" i="27"/>
  <c r="G699" i="27"/>
  <c r="G700" i="27"/>
  <c r="G701" i="27"/>
  <c r="G702" i="27"/>
  <c r="G703" i="27"/>
  <c r="G704" i="27"/>
  <c r="G705" i="27"/>
  <c r="G706" i="27"/>
  <c r="G707" i="27"/>
  <c r="G708" i="27"/>
  <c r="G709" i="27"/>
  <c r="G710" i="27"/>
  <c r="G711" i="27"/>
  <c r="G712" i="27"/>
  <c r="G713" i="27"/>
  <c r="G714" i="27"/>
  <c r="G715" i="27"/>
  <c r="G716" i="27"/>
  <c r="G717" i="27"/>
  <c r="G718" i="27"/>
  <c r="G719" i="27"/>
  <c r="G720" i="27"/>
  <c r="G721" i="27"/>
  <c r="G722" i="27"/>
  <c r="G723" i="27"/>
  <c r="G724" i="27"/>
  <c r="G725" i="27"/>
  <c r="G726" i="27"/>
  <c r="G727" i="27"/>
  <c r="G728" i="27"/>
  <c r="G729" i="27"/>
  <c r="G730" i="27"/>
  <c r="G731" i="27"/>
  <c r="G732" i="27"/>
  <c r="G733" i="27"/>
  <c r="G734" i="27"/>
  <c r="G735" i="27"/>
  <c r="G736" i="27"/>
  <c r="G737" i="27"/>
  <c r="G738" i="27"/>
  <c r="G739" i="27"/>
  <c r="G740" i="27"/>
  <c r="G741" i="27"/>
  <c r="G742" i="27"/>
  <c r="G743" i="27"/>
  <c r="G744" i="27"/>
  <c r="G745" i="27"/>
  <c r="G749" i="27"/>
  <c r="G750" i="27"/>
  <c r="G751" i="27"/>
  <c r="G766" i="27"/>
  <c r="G789" i="27"/>
  <c r="G790" i="27"/>
  <c r="G791" i="27"/>
  <c r="G792" i="27"/>
  <c r="G793" i="27"/>
  <c r="G794" i="27"/>
  <c r="G795" i="27"/>
  <c r="G796" i="27"/>
  <c r="G797" i="27"/>
  <c r="G798" i="27"/>
  <c r="G799" i="27"/>
  <c r="G800" i="27"/>
  <c r="G801" i="27"/>
  <c r="G802" i="27"/>
  <c r="G803" i="27"/>
  <c r="G804" i="27"/>
  <c r="G805" i="27"/>
  <c r="G806" i="27"/>
  <c r="G807" i="27"/>
  <c r="G808" i="27"/>
  <c r="G809" i="27"/>
  <c r="G810" i="27"/>
  <c r="G811" i="27"/>
  <c r="G812" i="27"/>
  <c r="G813" i="27"/>
  <c r="G814" i="27"/>
  <c r="G815" i="27"/>
  <c r="G816" i="27"/>
  <c r="G817" i="27"/>
  <c r="G818" i="27"/>
  <c r="G819" i="27"/>
  <c r="G820" i="27"/>
  <c r="G821" i="27"/>
  <c r="G822" i="27"/>
  <c r="G823" i="27"/>
  <c r="G824" i="27"/>
  <c r="G825" i="27"/>
  <c r="G826" i="27"/>
  <c r="G827" i="27"/>
  <c r="G828" i="27"/>
  <c r="G829" i="27"/>
  <c r="G830" i="27"/>
  <c r="G831" i="27"/>
  <c r="G832" i="27"/>
  <c r="G833" i="27"/>
  <c r="G834" i="27"/>
  <c r="G835" i="27"/>
  <c r="G836" i="27"/>
  <c r="G837" i="27"/>
  <c r="G838" i="27"/>
  <c r="G839" i="27"/>
  <c r="G840" i="27"/>
  <c r="G841" i="27"/>
  <c r="G842" i="27"/>
  <c r="G843" i="27"/>
  <c r="G844" i="27"/>
  <c r="G845" i="27"/>
  <c r="G846" i="27"/>
  <c r="G847" i="27"/>
  <c r="G848" i="27"/>
  <c r="G849" i="27"/>
  <c r="G6" i="27"/>
  <c r="C742" i="27"/>
  <c r="C750" i="27"/>
  <c r="C765" i="27"/>
  <c r="D147" i="24"/>
  <c r="C14" i="11"/>
  <c r="E1659" i="13"/>
  <c r="C1659" i="13"/>
  <c r="C2" i="12"/>
  <c r="C2" i="32"/>
  <c r="C52" i="25"/>
  <c r="C2" i="25"/>
  <c r="C2" i="18"/>
  <c r="C7" i="34"/>
  <c r="E7" i="34"/>
  <c r="C2" i="26"/>
  <c r="D57" i="36"/>
  <c r="C2" i="36"/>
  <c r="C794" i="27"/>
  <c r="C22" i="10"/>
  <c r="C2" i="10"/>
  <c r="C790" i="27"/>
  <c r="C795" i="27"/>
  <c r="C815" i="27"/>
  <c r="C2" i="11"/>
  <c r="C13" i="17"/>
  <c r="C2" i="17"/>
</calcChain>
</file>

<file path=xl/sharedStrings.xml><?xml version="1.0" encoding="utf-8"?>
<sst xmlns="http://schemas.openxmlformats.org/spreadsheetml/2006/main" count="12759" uniqueCount="5446">
  <si>
    <t>Расходы на уставную деятельность</t>
  </si>
  <si>
    <t>Дата платежа</t>
  </si>
  <si>
    <t>Назначение платежа</t>
  </si>
  <si>
    <t>Благотворительная программа "Терапиия счастья"</t>
  </si>
  <si>
    <t>Благотворительная программа "Помощь медицинским учреждениям РФ"</t>
  </si>
  <si>
    <t>Административно-хозяйственные расходы Фонда</t>
  </si>
  <si>
    <t>ИТОГО</t>
  </si>
  <si>
    <t>Дата</t>
  </si>
  <si>
    <t>Сумма</t>
  </si>
  <si>
    <t>Жертвователь</t>
  </si>
  <si>
    <t>Канал поступления</t>
  </si>
  <si>
    <t xml:space="preserve">Итого </t>
  </si>
  <si>
    <t>Сумма пожертвования</t>
  </si>
  <si>
    <t>Жертвователь 
(последние 4 цифры номера)</t>
  </si>
  <si>
    <t>Жертвователь (последние 4 цифры номера)</t>
  </si>
  <si>
    <t xml:space="preserve">Перечисления через услугу "Банк на Диване", по вкладу "Обыкновенное чудо" и по Карте Добра                                                     </t>
  </si>
  <si>
    <t>Комиссия 6%</t>
  </si>
  <si>
    <t>Комиссия 2,5%</t>
  </si>
  <si>
    <t/>
  </si>
  <si>
    <t xml:space="preserve">Перечисления клиентов ВТБ 24                                                </t>
  </si>
  <si>
    <t>Благотворительная программа "Знать и не бояться"</t>
  </si>
  <si>
    <t>ВСЕГО</t>
  </si>
  <si>
    <t>Комиссия 2,1%</t>
  </si>
  <si>
    <t>Пожертвования по акции "Волшебный троллейбус"</t>
  </si>
  <si>
    <t>Благотворительный день рождения</t>
  </si>
  <si>
    <t>Процент комиссии 4%</t>
  </si>
  <si>
    <t>Комиссии банка</t>
  </si>
  <si>
    <t>Расходы на услуги банка</t>
  </si>
  <si>
    <t>Пожертвования через страницы фонда в социальных сетях и на сайте Фонда</t>
  </si>
  <si>
    <t>Сумма комиссии</t>
  </si>
  <si>
    <t>Итого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</si>
  <si>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</si>
  <si>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HOFF</t>
  </si>
  <si>
    <t xml:space="preserve"> </t>
  </si>
  <si>
    <t>Абонентская плата за короткий номер 7535</t>
  </si>
  <si>
    <t>Комиссия 4%</t>
  </si>
  <si>
    <t>СДАЧА В КАССАХ</t>
  </si>
  <si>
    <t xml:space="preserve">Перечисления клиентов  ПАО"БИНБАНК"                                             </t>
  </si>
  <si>
    <t>Курс</t>
  </si>
  <si>
    <t>Сумма в рублях</t>
  </si>
  <si>
    <t>Сумма в валюте</t>
  </si>
  <si>
    <t>Поступления в долларах</t>
  </si>
  <si>
    <t>#УлыбаюсьПомогаю</t>
  </si>
  <si>
    <t>Административные расходы на реализацию программы "Терапия счастья"</t>
  </si>
  <si>
    <t>Административные расходы на реализацию программы "Знать и небояться"</t>
  </si>
  <si>
    <t>Административные расходы на реализацию программы "Помощь медицинским учреждениям"</t>
  </si>
  <si>
    <t>#ВремяЗемныхГероев</t>
  </si>
  <si>
    <t>БЛАГОТВОРИТЕЛЬНЫЕ ПОЖЕРТВОВАНИЯ</t>
  </si>
  <si>
    <t>АО "Райффайзенбанк" г. Москва</t>
  </si>
  <si>
    <t>Оплата труда на управление и развитие Фонда</t>
  </si>
  <si>
    <t>Налоги с оплаты труда на управление и развитие Фонда</t>
  </si>
  <si>
    <t>Аренда помещения</t>
  </si>
  <si>
    <t>Бухгалтерское и юридическое обслуживание</t>
  </si>
  <si>
    <t>Прочие расходы</t>
  </si>
  <si>
    <t>ПАО "БИНБАНК"</t>
  </si>
  <si>
    <t>ООО "Выездная Диагностика"</t>
  </si>
  <si>
    <t>Г ЕЛЕНА АНАТОЛЬЕВНА</t>
  </si>
  <si>
    <t>Б ИРИНА ВЛАДИМИРОВНА</t>
  </si>
  <si>
    <t>С ЕЛЕНА АЛЕКСАНДРОВНА</t>
  </si>
  <si>
    <t>П АЛЕКСАНДР ЮРЬЕВИЧ</t>
  </si>
  <si>
    <t>Л ЕКАТЕРИНА АЛЕКСАНДРОВНА</t>
  </si>
  <si>
    <t>К ЛЮДМИЛА АЛЕКСАНДРОВНА</t>
  </si>
  <si>
    <t>К НАТАЛЬЯ ЮРЬЕВНА</t>
  </si>
  <si>
    <t>К ВЛАДИМИР АЛЕКСАНДРОВИЧ</t>
  </si>
  <si>
    <t>С МАРИЯ АЛЕКСАНДРОВНА</t>
  </si>
  <si>
    <t>Т ЛЮДМИЛА ВЛАДИМИРОВНА</t>
  </si>
  <si>
    <t>А Николай Олегович</t>
  </si>
  <si>
    <t>Н ДМИТРИЙ АЛЕКСАНДРОВИЧ</t>
  </si>
  <si>
    <t>О АНДРЕЕВНА РАДЮШИНА</t>
  </si>
  <si>
    <t>Б ЮРИЙ АНДРЕЕВИЧ</t>
  </si>
  <si>
    <t>Х СВЕТЛАНА ВЛАДИМИРОВНА</t>
  </si>
  <si>
    <t>М Альбина Наильевна</t>
  </si>
  <si>
    <t>С КСЕНИЯ ВАЛЕРЬЕВНА</t>
  </si>
  <si>
    <t>С МИХАИЛ АНДРЕЕВИЧ</t>
  </si>
  <si>
    <t>М ДМИТРИЙ ЮРЬЕВИЧ</t>
  </si>
  <si>
    <t>Б АЛЕКСАНДРА БОРИСОВНА</t>
  </si>
  <si>
    <t>Е Вадим Львович</t>
  </si>
  <si>
    <t>Ф НАДЕЖДА ВИКТОРОВНА</t>
  </si>
  <si>
    <t>И Алексей Витальевич</t>
  </si>
  <si>
    <t>Б ИВАН ПАВЛОВИЧ</t>
  </si>
  <si>
    <t>С ВИТАЛИЙ ВИКТОРОВИЧ</t>
  </si>
  <si>
    <t>Б Алексей Михайлович</t>
  </si>
  <si>
    <t>М ВЛАДИМИР СЕРГЕЕВИЧ</t>
  </si>
  <si>
    <t>К ПАВЕЛ ВЕНИАМИНОВИЧ</t>
  </si>
  <si>
    <t>К РОМАН ВЛАДИМИРОВИЧ</t>
  </si>
  <si>
    <t>В КСЕНИЯ ЮРЬЕВНА</t>
  </si>
  <si>
    <t>Л НИКОЛАЙ АЛЕКСАНДРОВИЧ</t>
  </si>
  <si>
    <t>Б ЕЛЕНА АЛЕКСЕЕВНА</t>
  </si>
  <si>
    <t>М ТАТЬЯНА АЛЕКСЕЕВНА</t>
  </si>
  <si>
    <t>Б НАТАЛЬЯ ВИКТОРОВНА</t>
  </si>
  <si>
    <t>К ИРИНА ВЛАДИМИРОВНА</t>
  </si>
  <si>
    <t>Н АННА ВАСИЛЬЕВНА</t>
  </si>
  <si>
    <t>О ЕЛЕНА АНДРЕЕВНА</t>
  </si>
  <si>
    <t>К ЕЛЕНА ВЛАДИМИРОВНА</t>
  </si>
  <si>
    <t>К СВЕТЛАНА НИКОЛАЕВНА</t>
  </si>
  <si>
    <t>К ВИТАЛИЙ ВАЛЕРЬЕВИЧ</t>
  </si>
  <si>
    <t>И ИРИНА БОРИСОВНА</t>
  </si>
  <si>
    <t>З ОЛЕСЯ ВИТАЛЬЕВНА</t>
  </si>
  <si>
    <t>А МАКСИМ ФААТОВИЧ</t>
  </si>
  <si>
    <t>Б АНДРЕЙ АЛЕКСЕЕВИЧ</t>
  </si>
  <si>
    <t>В МАРФА ЮРЬЕВНА</t>
  </si>
  <si>
    <t>У НАТАЛИЯ АЛЕКСАНДРОВНА</t>
  </si>
  <si>
    <t>Я Андрей Геннадиевич</t>
  </si>
  <si>
    <t>Ф МАКСИМ АЛЕКСАНДРОВИЧ</t>
  </si>
  <si>
    <t>И Татьяна Валентиновна</t>
  </si>
  <si>
    <t>Ш Алексей Алексеевич</t>
  </si>
  <si>
    <t>И АЛЕКСЕЙ ФЕДОРОВИЧ</t>
  </si>
  <si>
    <t>С ЮЛИЯ НИКОЛАЕВНА</t>
  </si>
  <si>
    <t>А Мария Петровна</t>
  </si>
  <si>
    <t>Э СЕРГЕЙ ОЛЕГОВИЧ</t>
  </si>
  <si>
    <t>Ч ВИТАЛИЙ ВЯЧЕСЛАВОВИЧ</t>
  </si>
  <si>
    <t>М АЛЛА ДМИТРИЕВНА</t>
  </si>
  <si>
    <t>К ВЕРА ВИКТОРОВНА</t>
  </si>
  <si>
    <t>С Константин Юрьевич</t>
  </si>
  <si>
    <t>С ЕКАТЕРИНА НИКОЛАЕВНА</t>
  </si>
  <si>
    <t>Г СЕРГЕЙ НИКОЛАЕВИЧ</t>
  </si>
  <si>
    <t>Я АЛЕКСАНДР АНДРЕЕВИЧ</t>
  </si>
  <si>
    <t>К ДМИТРИЙ ИГОРЕВИЧ</t>
  </si>
  <si>
    <t>Т ДМИТРИЙ АЛЕКСАНДРОВИЧ</t>
  </si>
  <si>
    <t>Ю Светлана Борисовна</t>
  </si>
  <si>
    <t>С Виталий Витальевич</t>
  </si>
  <si>
    <t>Х ДЕНИС ВИКТОРОВИЧ</t>
  </si>
  <si>
    <t>М ВИТАЛИЙ ПЕТРОВИЧ</t>
  </si>
  <si>
    <t>Н БОТЫР КАХРАМАНОВИЧ</t>
  </si>
  <si>
    <t>К АЛЁНА АЛЕКСЕЕВНА</t>
  </si>
  <si>
    <t>К ДМИТРИЙ НИКОЛАЕВИЧ</t>
  </si>
  <si>
    <t>Д АЛЕКСАНДР СЕРГЕЕВИЧ</t>
  </si>
  <si>
    <t>С ДМИТРИЙ КОНСТАНТИНОВИЧ</t>
  </si>
  <si>
    <t>К КОНСТАНТИН ВИКТОРОВИЧ</t>
  </si>
  <si>
    <t>Ж Елена Юрьевна</t>
  </si>
  <si>
    <t>А АЛЕКСАНДРОВНА РОДЬКИНА</t>
  </si>
  <si>
    <t>Б СВЕТЛАНА ВИКТОРОВНА</t>
  </si>
  <si>
    <t>Е ЖАННА ВЛАДИМИРОВНА</t>
  </si>
  <si>
    <t>Л ИГОРЬ ГЕННАДЬЕВИЧ</t>
  </si>
  <si>
    <t>Б АЛЕКСЕЙ СЕРГЕЕВИЧ</t>
  </si>
  <si>
    <t>Ч ЕЛЕНА ЮРЬЕВНА</t>
  </si>
  <si>
    <t>Х ИГОРЬ БОРИСОВИЧ</t>
  </si>
  <si>
    <t>А ЕГОР ВАДИМОВИЧ</t>
  </si>
  <si>
    <t>Р АЛЕКСАНДР ГРИГОРЬЕВИЧ</t>
  </si>
  <si>
    <t>Л ВАЛЕНТИНА ЕВГЕНЬЕВНА</t>
  </si>
  <si>
    <t>Р АННА АНДРЕЕВНА</t>
  </si>
  <si>
    <t>Ф ВЕРА ВЛАДИМИРОВНА</t>
  </si>
  <si>
    <t>Я ИВАН АНАТОЛЬЕВИЧ</t>
  </si>
  <si>
    <t>М АЛЕКСЕЙ АНАТОЛЬЕВИЧ</t>
  </si>
  <si>
    <t>Л АННА ВАСИЛЬЕВНА</t>
  </si>
  <si>
    <t>Т ВИКТОРИЯ ВЛАДИМИРОВНА</t>
  </si>
  <si>
    <t>П ИРИНА ВАЛЕРЬЕВНА</t>
  </si>
  <si>
    <t>А СЕРГЕЕВИЧ ЧИРКОВ</t>
  </si>
  <si>
    <t>Т ВАДИМ ВИКТОРОВИЧ</t>
  </si>
  <si>
    <t>Б ДЕНИС ВАСИЛЬЕВИЧ</t>
  </si>
  <si>
    <t>Е ЛАРИСА АЛЕКСАНДРОВНА</t>
  </si>
  <si>
    <t>Н МИХАЙЛОВНА ДАНИЛОВА</t>
  </si>
  <si>
    <t>М ИВАН ЕВГЕНЬЕВИЧ</t>
  </si>
  <si>
    <t>Е Валентин Витальевич</t>
  </si>
  <si>
    <t>К ЮЛИЯ ВЛАДИМИРОВНА</t>
  </si>
  <si>
    <t>С ОЛЬГА ИВАНОВНА</t>
  </si>
  <si>
    <t>К АНДРЕЙ ВАСИЛЬЕВИЧ</t>
  </si>
  <si>
    <t>А АЛЕКСАНДРОВНА РОМАНОВА</t>
  </si>
  <si>
    <t>К НИКОЛАЙ НИКОЛАЕВИЧ</t>
  </si>
  <si>
    <t>Б ЮЛИЯ НИКОЛАЕВНА</t>
  </si>
  <si>
    <t>Х МАРИЯ ВАЛЕРЬЕВНА</t>
  </si>
  <si>
    <t>З Ксения Владимировна</t>
  </si>
  <si>
    <t>С АЛЕКСЕЙ ВИКТОРОВИЧ</t>
  </si>
  <si>
    <t>С Алина Сергеевна</t>
  </si>
  <si>
    <t>К КОНСТАНТИН ВИТАЛЬЕВИЧ</t>
  </si>
  <si>
    <t>Ш РЕЗЕДА ЗИНУРОВНА</t>
  </si>
  <si>
    <t>В Галина Афанасьевна</t>
  </si>
  <si>
    <t>Б ТАТЬЯНА ИВАНОВНА</t>
  </si>
  <si>
    <t>Б КОНСТАНТИН НИКОЛАЕВИЧ</t>
  </si>
  <si>
    <t>А Илья Владимирович</t>
  </si>
  <si>
    <t>И иван Иванович</t>
  </si>
  <si>
    <t>Л МАРИЯ СЕРГЕЕВНА</t>
  </si>
  <si>
    <t>Д Илья Петрович</t>
  </si>
  <si>
    <t>Петрова Екатерина Николаевна (ИП)</t>
  </si>
  <si>
    <t>Конорев Дмитрий Николаевич (ИП)</t>
  </si>
  <si>
    <t>КБ "ЛОКО-Банк" (АО)</t>
  </si>
  <si>
    <t>ШПАК ЕВГЕНИЙ ГЕННАДЬЕВИЧ (ИП)</t>
  </si>
  <si>
    <t>ИП Писарев В.В.</t>
  </si>
  <si>
    <t>ООО АВАНГАРД СИСТЕМС</t>
  </si>
  <si>
    <t>ИП Славная Екатерина Ильинична</t>
  </si>
  <si>
    <t>ИП Лагутина Ирина Витальевна</t>
  </si>
  <si>
    <t>ИП Гуськова Дарья Александровна</t>
  </si>
  <si>
    <t>ООО ТИАНДЭ</t>
  </si>
  <si>
    <t>ООО "ТКФ "Корпас"</t>
  </si>
  <si>
    <t>Кошелева Ольга Егоровна (ИП)</t>
  </si>
  <si>
    <t>ООО "БАУРЗ"</t>
  </si>
  <si>
    <t>ИП Кравченко Алексей Александрович</t>
  </si>
  <si>
    <t>УФК по г.Москве (ФГБУ "27 ЦНИИ" МИНОБОРОНЫ РОССИИ)</t>
  </si>
  <si>
    <t>ООО "СТД-Пиксель"</t>
  </si>
  <si>
    <t>БФ "Нужна помощь"</t>
  </si>
  <si>
    <t>УФК по Ульяновской области (ФКУ ИК-4 УФСИН РОССИИ ПО УЛЬЯНОВСКОЙ ОБЛАСТИ)</t>
  </si>
  <si>
    <t>УФК по Свердловской области (ФКУ ИК-52 ГУФСИН РОССИИ ПО СВЕРДЛОВСКОЙ ОБЛАСТИ)</t>
  </si>
  <si>
    <t>ООО "ДКМ"</t>
  </si>
  <si>
    <t>ООО "Альтернатива в энергетике"</t>
  </si>
  <si>
    <t>ООО "Домашний Интерьер"</t>
  </si>
  <si>
    <t>УФК по Пермскому краю (ФКУ ИК-40 ГУФСИН РОССИИ ПО ПЕРМСКОМУ КРАЮ)</t>
  </si>
  <si>
    <t>ООО НПФ Пакер</t>
  </si>
  <si>
    <t>ООО "МОНТАЖСПЕЦ"</t>
  </si>
  <si>
    <t>ООО ЭЛЕКТРОГАЗСТРОЙ</t>
  </si>
  <si>
    <t>ООО "Спейс"</t>
  </si>
  <si>
    <t>Кайгородцев Петр Владимирович (ИП)</t>
  </si>
  <si>
    <t>С СЕРГЕЙ ВЛАДИМИРОВИЧ</t>
  </si>
  <si>
    <t>А АЛЕКСЕЙ ИГОРЕВИЧ</t>
  </si>
  <si>
    <t>П ЕЛЕНА ВИКТОРОВНА</t>
  </si>
  <si>
    <t>Отчет о полученных пожертвованиях и произведенных затратах за июль 2017 г.</t>
  </si>
  <si>
    <t xml:space="preserve">Поступления за июль 2017 </t>
  </si>
  <si>
    <t>Расходы по расчётному счёту за июль 2017</t>
  </si>
  <si>
    <t>июль</t>
  </si>
  <si>
    <t>Отчет о полученных пожертвованиях, перечисленных на расчетный счет в АО "Райффайзенбанк", за июль 2017 г.</t>
  </si>
  <si>
    <t>Отчет о полученных пожертвованиях, перечисленных на транзитный валютный счет в АО "Райффайзенбанк", за июль 2017 г.</t>
  </si>
  <si>
    <t>Отчет о пожертвованиях, перечисленных в рамках партнёрской программы с ПАО "ВТБ 24", за июль 2017 г.</t>
  </si>
  <si>
    <t>Перечисления клиентов Сбербанка, за июль 2017 г.</t>
  </si>
  <si>
    <t>Отчет о пожертвованиях, поступивших в рамках партнёрской программы с ПАО "БИНБАНК", за июль 2017 г.</t>
  </si>
  <si>
    <t>Отчет о пожертвованиях, перечисленных через терминалы ОАО МКБ, и частные пожертвования, поступившие на расчетный счет фонда в ОАО МКБ, за июль 2017 г.</t>
  </si>
  <si>
    <t>Отчет о пожертвованиях, перечисленных в рамках партнёрской программы
с ОАО "СКБ-Банк", за июль 2017 г.</t>
  </si>
  <si>
    <t>Отчет о пожертвованиях, перечисленных в рамках партнёрской программы с ПАО "МДМ Банк", за июль 2017 г.</t>
  </si>
  <si>
    <t>Отчет о пожертвованиях, поступивших на номер 7535,
а также о пожертованиях на номер 3443 с префиксом ПОМОГАЮ, за июль 2017 г.</t>
  </si>
  <si>
    <t>Отчет о пожертвованиях,
перечисленных через МТС USSD, за июль 2017 г.</t>
  </si>
  <si>
    <t>Отчет о пожертвованиях, перечисленных через сайт www.bfkh.ru через платежную систему Платрон за июль 2017 г.</t>
  </si>
  <si>
    <t>Отчет о пожертвованиях,
перечисленных через ресурс Благо.ру, за июль 2017 г.</t>
  </si>
  <si>
    <t>Отчет о пожертвованиях, перечисленных через платёжную систему РБК-Money, за июль 2017 г.</t>
  </si>
  <si>
    <t>Отчет о пожертвованиях, перечисленных через платёжную систему CloudPayments, за июль 2017 г.</t>
  </si>
  <si>
    <t>Отчет о пожертвованиях, перечисленных через платёжную систему PayPal, за июль 2017 г.</t>
  </si>
  <si>
    <t>Отчет о пожертвованиях, перечисленных через платёжную систему Элекснет, за июль 2017 г.</t>
  </si>
  <si>
    <t>Отчет о пожертвованиях, перечисленных с помощью платформы Dobro.mail.ru, за июль 2017 г.</t>
  </si>
  <si>
    <t>Отчет о пожертвованиях пользователей социальной сети MainPeople, за июль 2017 г.</t>
  </si>
  <si>
    <t>Я Варвара Сергеевна</t>
  </si>
  <si>
    <t>С РУСЛАН ВЛАДИМИРОВИЧ</t>
  </si>
  <si>
    <t>М МАРИНА ВЛАДИМИРОВНА</t>
  </si>
  <si>
    <t>К АННА АНАТОЛЬЕВНА</t>
  </si>
  <si>
    <t>Н Анжелика Владимировна</t>
  </si>
  <si>
    <t>М АЛЕКСАНДР ВЛАДИМИРОВИЧ</t>
  </si>
  <si>
    <t>Ш ЕКАТЕРИНА ВИКТОРОВНА</t>
  </si>
  <si>
    <t>Ю ВЛАДИМИР ЮРЬЕВИЧ</t>
  </si>
  <si>
    <t>Ф СЕРГЕЙ СЕРГЕЕВИЧ</t>
  </si>
  <si>
    <t>М ОЛЕСЯ ОЛЕГОВНА</t>
  </si>
  <si>
    <t>Д МИхаил Евгеньевич</t>
  </si>
  <si>
    <t>Ш НАТАЛЬЯ ВЛАДИМИРОВНА</t>
  </si>
  <si>
    <t>С МАРИНА МУУНОВНА</t>
  </si>
  <si>
    <t>П СВЕТЛАНА АЛЕКСЕЕВНА</t>
  </si>
  <si>
    <t>Л ИРИНА АЛЕКСАНДРОВНА</t>
  </si>
  <si>
    <t>П МАРИНА АНАТОЛЬЕВНА</t>
  </si>
  <si>
    <t>Ш НАТАЛИЯ АНАТОЛЬЕВНА</t>
  </si>
  <si>
    <t>М ТАТЬЯНА НИКОЛАЕВНА</t>
  </si>
  <si>
    <t>Ц СЕРГЕЙ ВЛАДИМИРОВИЧ</t>
  </si>
  <si>
    <t>П ТАТЬЯНА БОРИСОВНА</t>
  </si>
  <si>
    <t>С АНДРЕЕВИЧ СУШЕНЦЕВ</t>
  </si>
  <si>
    <t>Ш Ленар Назибович</t>
  </si>
  <si>
    <t>С АЛЕКСАНДРОВНА КАТЛЕНОК</t>
  </si>
  <si>
    <t>Г АЛЕКСЕЙ ВАСИЛЬЕВИЧ</t>
  </si>
  <si>
    <t>Л ВАЛЕРИЯ ВЯЧЕСЛАВОВНА</t>
  </si>
  <si>
    <t>Р Евгений Вячеславович</t>
  </si>
  <si>
    <t>Л Александр Борисович</t>
  </si>
  <si>
    <t>В АЛЕКСАНДРА ВАСИЛЬЕВНА</t>
  </si>
  <si>
    <t>С Анна Дммтриевна</t>
  </si>
  <si>
    <t>Л АЛЕКСАНДР СЕРГЕЕВИЧ</t>
  </si>
  <si>
    <t>К НАТАЛЬЯ ПЕТРОВНА</t>
  </si>
  <si>
    <t>Я Семен Владимирович</t>
  </si>
  <si>
    <t>Д НИКОЛАЙ ВЛАДИМИРОВИЧ</t>
  </si>
  <si>
    <t>А ЕЛЕНА КОНСТАНТИНОВНА</t>
  </si>
  <si>
    <t>З Дмитрий Львович</t>
  </si>
  <si>
    <t>Л МАРИЯ ВЛАДИМИРОВНА</t>
  </si>
  <si>
    <t>Г ВИКТОР ПАВЛОВИЧ</t>
  </si>
  <si>
    <t>С ЛИЛИЯ АЛЕКСАНДРОВНА</t>
  </si>
  <si>
    <t>К СЕРГЕЙ ВЛАДИМИРОВИЧ</t>
  </si>
  <si>
    <t>А АЛЬБИРИНА РАДИКОВНА</t>
  </si>
  <si>
    <t>М ПАВЕЛ ЮРЬЕВИЧ</t>
  </si>
  <si>
    <t>М АЛИНА ВАЛЕРЬЕВНА</t>
  </si>
  <si>
    <t>К Светлана Ярославовна</t>
  </si>
  <si>
    <t>К ЭДУАРД ВИКТОРОВИЧ</t>
  </si>
  <si>
    <t>Д ОЛЕСЯ СЕРГЕЕВНА</t>
  </si>
  <si>
    <t>С СОФИЯ ГЕННАДЬЕВНА</t>
  </si>
  <si>
    <t>И МАРИЯ ВЛАДИМИРОВНА</t>
  </si>
  <si>
    <t>З ЕЛЕНА ВЛАДИМИРОВНА</t>
  </si>
  <si>
    <t>Т ВИКТОРИЯ ЭДУАРДОВНА</t>
  </si>
  <si>
    <t>Я ЕКАТЕРИНА АНДРЕЕВНА</t>
  </si>
  <si>
    <t>М Александр Сергеевич</t>
  </si>
  <si>
    <t>П ДМИТРИЙ ВИКТОРОВИЧ</t>
  </si>
  <si>
    <t>Г Борис Львович</t>
  </si>
  <si>
    <t>Р Юлия Павловна</t>
  </si>
  <si>
    <t>Г АНАСТАСИЯ АЛЕКСЕЕВНА</t>
  </si>
  <si>
    <t>В НАТАЛЬЯ НИКОЛАЕВНА</t>
  </si>
  <si>
    <t>Н Денис Алексеевич</t>
  </si>
  <si>
    <t>Г МАКСИМ ЮРЬЕВИЧ</t>
  </si>
  <si>
    <t>Б КСЕНИЯ ИГОРЕВНА</t>
  </si>
  <si>
    <t>Д КСЕНИЯ АНАТОЛЬЕВНА</t>
  </si>
  <si>
    <t>С ЕВГЕНИЙ АЛЕКСЕЕВИЧ</t>
  </si>
  <si>
    <t>Д ДМИТРИЙ СЕРГЕЕВИЧ</t>
  </si>
  <si>
    <t>З АНДРЕЙ СЕРГЕЕВИЧ</t>
  </si>
  <si>
    <t>М НАТАЛЬЯ АЛЕКСАНДРОВНА</t>
  </si>
  <si>
    <t>Р Дмитрий Геннадьевич</t>
  </si>
  <si>
    <t>Н ОЛЬГА АЛЕКСАНДРОВНА</t>
  </si>
  <si>
    <t>И МАРИЯ АНДРЕЕВНА</t>
  </si>
  <si>
    <t>О НАТАЛЬЯ СЕРГЕЕВНА</t>
  </si>
  <si>
    <t>А СВЕТЛАНА АЛЕКСАНДРОВНА</t>
  </si>
  <si>
    <t>Г ЕКАТЕРИНА ВЛАДИМИРОВНА</t>
  </si>
  <si>
    <t>П НАТАЛЬЯ ВЯЧЕСЛАВОВНА</t>
  </si>
  <si>
    <t>А МАКСИМ ВЛАДИМИРОВИЧ</t>
  </si>
  <si>
    <t>Б АЛЕКСЕЙ ВИКТОРОВИЧ</t>
  </si>
  <si>
    <t>К МАРИНА МИХАЙЛОВНА</t>
  </si>
  <si>
    <t>С ЕКАТЕРИНА ИГОРЕВНА</t>
  </si>
  <si>
    <t>С ВАЛЕНТИНА БОРИСОВНА</t>
  </si>
  <si>
    <t>Н Леониж Юрьевич</t>
  </si>
  <si>
    <t>А СЕРГЕЕВИЧ ДРУЖИНИН</t>
  </si>
  <si>
    <t>М Эрнест Нэльсонович</t>
  </si>
  <si>
    <t>Ц СЕРГЕЙ АЛЕКСАНДРОВИЧ</t>
  </si>
  <si>
    <t>Ф Александр Олегович</t>
  </si>
  <si>
    <t>Д ВЕРА НИКОЛАЕВНА</t>
  </si>
  <si>
    <t>Л Константин Олегович</t>
  </si>
  <si>
    <t>Т ВАЛЕРИЙ ИВАНОВИЧ</t>
  </si>
  <si>
    <t>Г Артур Альбертович</t>
  </si>
  <si>
    <t>К МАРИНА ЮРЬЕВНА</t>
  </si>
  <si>
    <t>П АЛЛА ЮРЬЕВНА</t>
  </si>
  <si>
    <t>С АНДРЕЙ АНДРЕЕВИЧ</t>
  </si>
  <si>
    <t>И АЛЕКСАНДРОВНА АНТОНОВА</t>
  </si>
  <si>
    <t>Г Юрий Юрьевич</t>
  </si>
  <si>
    <t>С ВЛАДИМИР АЛЕКСАНДРОВИЧ</t>
  </si>
  <si>
    <t>С МАРИНА НИКОЛАЕВНА</t>
  </si>
  <si>
    <t>х руслан жамидович</t>
  </si>
  <si>
    <t>П АННА ВЛАДИМИРОВНА</t>
  </si>
  <si>
    <t>Е ВИКТОРИЯ ПЕТРОВНА</t>
  </si>
  <si>
    <t>В ЕВГЕНИЙ АЛЕКСАНДРОВИЧ</t>
  </si>
  <si>
    <t>Л АЛЕКСАНДР НИКОЛАЕВИЧ</t>
  </si>
  <si>
    <t>С АННА ВИКТОРОВНА</t>
  </si>
  <si>
    <t>Ф ТАТЬЯНА ВЛАДИМИРОВНА</t>
  </si>
  <si>
    <t>Ч ИГОРЬ ВЛАДИМИРОВИЧ</t>
  </si>
  <si>
    <t>М ЕЛЕНА ЕВГЕНЬЕВНА</t>
  </si>
  <si>
    <t>М ИРИНА АЛЕКСАНДРОВНА</t>
  </si>
  <si>
    <t>К АНДРЕЙ АНДРЕЕВИЧ</t>
  </si>
  <si>
    <t>П НАТАЛЬЯ СЕРГЕЕВНА</t>
  </si>
  <si>
    <t>Х ЮЛИЯ СЕРГЕЕВНА</t>
  </si>
  <si>
    <t>К СЕРГЕЙ НИКОЛАЕВИЧ</t>
  </si>
  <si>
    <t>С АЛЕКСАНДР НИКОЛАЕВИЧ</t>
  </si>
  <si>
    <t>А Кристина Сережаевна</t>
  </si>
  <si>
    <t>Г ЛЮДМИЛА АЛЕКСАНДРОВНА</t>
  </si>
  <si>
    <t>К Илсияр Рафиковна</t>
  </si>
  <si>
    <t>ИП Смирнов Олег Андреевич</t>
  </si>
  <si>
    <t>ГАБДРАШИТОВ АЛЕКСЕЙ РАВИЛЬЕВИЧ (ИП)</t>
  </si>
  <si>
    <t>ООО "Торговый дом "ЭкоТрейд"</t>
  </si>
  <si>
    <t>Филиал "Ростов-на-Дону"КБ "ЛОКО-Банк" (АО)</t>
  </si>
  <si>
    <t>Филиал "Самара КБ "ЛОКО-Банк" (АО)</t>
  </si>
  <si>
    <t>АНО СКпГ "Школа Ольги Капрановой"</t>
  </si>
  <si>
    <t>АО "КОРПОРАЦИЯ "МСП"</t>
  </si>
  <si>
    <t>ЛУКЬЯНОВ АЛЕКСАНДР ВЛАДИМИРОВИЧ (ИП)</t>
  </si>
  <si>
    <t>ООО "Фурия"</t>
  </si>
  <si>
    <t>ООО "ЭлЕВ"</t>
  </si>
  <si>
    <t>ИП Коломейченко Александр Сергеевич</t>
  </si>
  <si>
    <t>ООО"ТОЧКА РОСТА"</t>
  </si>
  <si>
    <t>ИП Гуляев Андрей Вячеславович</t>
  </si>
  <si>
    <t>ООО "ВЫЕЗДНАЯ ДИАГНОСТИКА"</t>
  </si>
  <si>
    <t>ООО "ЛидерПласт"</t>
  </si>
  <si>
    <t>ООО "ГАРАНТ"</t>
  </si>
  <si>
    <t>Быстрова Оксана Александровна (ИП)</t>
  </si>
  <si>
    <t>ООО"МедиТрейд СПБ"</t>
  </si>
  <si>
    <t>АНО СДК "Новые Горизонты"</t>
  </si>
  <si>
    <t>ООО "ДЕМЕТРАКОМП"</t>
  </si>
  <si>
    <t>ООО "Стройкомплект"</t>
  </si>
  <si>
    <t>ООО "ФК "БАЛТИМОР"</t>
  </si>
  <si>
    <t>ООО ВЕЛЛИС</t>
  </si>
  <si>
    <t>ООО БИТУБИ СИСТЕМС</t>
  </si>
  <si>
    <t>ООО "РЕАЛЛАЙТ"</t>
  </si>
  <si>
    <t>ООО "Сэвэн ивентс"</t>
  </si>
  <si>
    <t>АО "БИНБАНК ДИДЖИТАЛ"</t>
  </si>
  <si>
    <t>ООО "ЭКО ТРЕСТ"</t>
  </si>
  <si>
    <t>ООО "АНТЕПРИМА"</t>
  </si>
  <si>
    <t>ГОРЕВ СТАНИСЛАВ ИГОРЕВИЧ (ИП)</t>
  </si>
  <si>
    <t>Анищенко Александр Вадимович (ИП)</t>
  </si>
  <si>
    <t>АО "ВДНХ"</t>
  </si>
  <si>
    <t>ПАО "Ростелеком"</t>
  </si>
  <si>
    <t>ООО Торговая Компания "Аква-Элит"</t>
  </si>
  <si>
    <t>ООО "МЕДИКАЛ ГРУПП"</t>
  </si>
  <si>
    <t>2240</t>
  </si>
  <si>
    <t>5223</t>
  </si>
  <si>
    <t>2173</t>
  </si>
  <si>
    <t>8603</t>
  </si>
  <si>
    <t>9811</t>
  </si>
  <si>
    <t>5829</t>
  </si>
  <si>
    <t>6578</t>
  </si>
  <si>
    <t>8610</t>
  </si>
  <si>
    <t>6114</t>
  </si>
  <si>
    <t>7501</t>
  </si>
  <si>
    <t>2256</t>
  </si>
  <si>
    <t>2638</t>
  </si>
  <si>
    <t>4334</t>
  </si>
  <si>
    <t>0522</t>
  </si>
  <si>
    <t>2139</t>
  </si>
  <si>
    <t>1848</t>
  </si>
  <si>
    <t>1882</t>
  </si>
  <si>
    <t>3411</t>
  </si>
  <si>
    <t>5485</t>
  </si>
  <si>
    <t>2076</t>
  </si>
  <si>
    <t>9832</t>
  </si>
  <si>
    <t>7840</t>
  </si>
  <si>
    <t>0786</t>
  </si>
  <si>
    <t>1609</t>
  </si>
  <si>
    <t>7276</t>
  </si>
  <si>
    <t>2034</t>
  </si>
  <si>
    <t>9593</t>
  </si>
  <si>
    <t>6778</t>
  </si>
  <si>
    <t>5864</t>
  </si>
  <si>
    <t>2002</t>
  </si>
  <si>
    <t>1146</t>
  </si>
  <si>
    <t>0805</t>
  </si>
  <si>
    <t>3259</t>
  </si>
  <si>
    <t>3630</t>
  </si>
  <si>
    <t>0045</t>
  </si>
  <si>
    <t>6336</t>
  </si>
  <si>
    <t>5112</t>
  </si>
  <si>
    <t>9905</t>
  </si>
  <si>
    <t>5699</t>
  </si>
  <si>
    <t>7101</t>
  </si>
  <si>
    <t>9520</t>
  </si>
  <si>
    <t>3229</t>
  </si>
  <si>
    <t>0408</t>
  </si>
  <si>
    <t>8185</t>
  </si>
  <si>
    <t>2568</t>
  </si>
  <si>
    <t>7081</t>
  </si>
  <si>
    <t>3323</t>
  </si>
  <si>
    <t>1675</t>
  </si>
  <si>
    <t>7370</t>
  </si>
  <si>
    <t>8015</t>
  </si>
  <si>
    <t>1916</t>
  </si>
  <si>
    <t>0230</t>
  </si>
  <si>
    <t>7411</t>
  </si>
  <si>
    <t>8075</t>
  </si>
  <si>
    <t>2376</t>
  </si>
  <si>
    <t>2351</t>
  </si>
  <si>
    <t>7831</t>
  </si>
  <si>
    <t>1147</t>
  </si>
  <si>
    <t>7814</t>
  </si>
  <si>
    <t>6215</t>
  </si>
  <si>
    <t>8496</t>
  </si>
  <si>
    <t>8914</t>
  </si>
  <si>
    <t>8577</t>
  </si>
  <si>
    <t>5407</t>
  </si>
  <si>
    <t>8559</t>
  </si>
  <si>
    <t>8020</t>
  </si>
  <si>
    <t>2902</t>
  </si>
  <si>
    <t>9296</t>
  </si>
  <si>
    <t>2334</t>
  </si>
  <si>
    <t>8323</t>
  </si>
  <si>
    <t>2636</t>
  </si>
  <si>
    <t>2155</t>
  </si>
  <si>
    <t>1008</t>
  </si>
  <si>
    <t>4447</t>
  </si>
  <si>
    <t>2525</t>
  </si>
  <si>
    <t>2734</t>
  </si>
  <si>
    <t>5739</t>
  </si>
  <si>
    <t>0116</t>
  </si>
  <si>
    <t>3824</t>
  </si>
  <si>
    <t>5542</t>
  </si>
  <si>
    <t>5586</t>
  </si>
  <si>
    <t>1959</t>
  </si>
  <si>
    <t>8041</t>
  </si>
  <si>
    <t>7120</t>
  </si>
  <si>
    <t>3001</t>
  </si>
  <si>
    <t>2759</t>
  </si>
  <si>
    <t>9465</t>
  </si>
  <si>
    <t>7850</t>
  </si>
  <si>
    <t>2652</t>
  </si>
  <si>
    <t>4528</t>
  </si>
  <si>
    <t>8462</t>
  </si>
  <si>
    <t>3284</t>
  </si>
  <si>
    <t>2311</t>
  </si>
  <si>
    <t>8227</t>
  </si>
  <si>
    <t>3911</t>
  </si>
  <si>
    <t>7945</t>
  </si>
  <si>
    <t>0382</t>
  </si>
  <si>
    <t>8537</t>
  </si>
  <si>
    <t>3957</t>
  </si>
  <si>
    <t>4753</t>
  </si>
  <si>
    <t>5062</t>
  </si>
  <si>
    <t>5288</t>
  </si>
  <si>
    <t>8066</t>
  </si>
  <si>
    <t>2526</t>
  </si>
  <si>
    <t>0908</t>
  </si>
  <si>
    <t>6929</t>
  </si>
  <si>
    <t>1407</t>
  </si>
  <si>
    <t>2121</t>
  </si>
  <si>
    <t>4994</t>
  </si>
  <si>
    <t>1728</t>
  </si>
  <si>
    <t>0328</t>
  </si>
  <si>
    <t>1463</t>
  </si>
  <si>
    <t>4267</t>
  </si>
  <si>
    <t>9843</t>
  </si>
  <si>
    <t>7126</t>
  </si>
  <si>
    <t>4823</t>
  </si>
  <si>
    <t>4923</t>
  </si>
  <si>
    <t>9633</t>
  </si>
  <si>
    <t>0431</t>
  </si>
  <si>
    <t>9008</t>
  </si>
  <si>
    <t>8587</t>
  </si>
  <si>
    <t>0076</t>
  </si>
  <si>
    <t>0392</t>
  </si>
  <si>
    <t>4711</t>
  </si>
  <si>
    <t>8013</t>
  </si>
  <si>
    <t>5650</t>
  </si>
  <si>
    <t>2341</t>
  </si>
  <si>
    <t>2752</t>
  </si>
  <si>
    <t>7772</t>
  </si>
  <si>
    <t>1865</t>
  </si>
  <si>
    <t>1286</t>
  </si>
  <si>
    <t>0498</t>
  </si>
  <si>
    <t>7149</t>
  </si>
  <si>
    <t>2776</t>
  </si>
  <si>
    <t>3672</t>
  </si>
  <si>
    <t>9142</t>
  </si>
  <si>
    <t>8104</t>
  </si>
  <si>
    <t>3011</t>
  </si>
  <si>
    <t>8046</t>
  </si>
  <si>
    <t>5316</t>
  </si>
  <si>
    <t>7892</t>
  </si>
  <si>
    <t>7854</t>
  </si>
  <si>
    <t>9111</t>
  </si>
  <si>
    <t>6961</t>
  </si>
  <si>
    <t>5053</t>
  </si>
  <si>
    <t>0953</t>
  </si>
  <si>
    <t>9653</t>
  </si>
  <si>
    <t>4844</t>
  </si>
  <si>
    <t>5690</t>
  </si>
  <si>
    <t>6790</t>
  </si>
  <si>
    <t>3996</t>
  </si>
  <si>
    <t>2242</t>
  </si>
  <si>
    <t>9071</t>
  </si>
  <si>
    <t>5558</t>
  </si>
  <si>
    <t>1191</t>
  </si>
  <si>
    <t>1484</t>
  </si>
  <si>
    <t>4997</t>
  </si>
  <si>
    <t>1712</t>
  </si>
  <si>
    <t>8581</t>
  </si>
  <si>
    <t>0900</t>
  </si>
  <si>
    <t>2488</t>
  </si>
  <si>
    <t>4411</t>
  </si>
  <si>
    <t>5588</t>
  </si>
  <si>
    <t>1525</t>
  </si>
  <si>
    <t>5529</t>
  </si>
  <si>
    <t>8779</t>
  </si>
  <si>
    <t>1155</t>
  </si>
  <si>
    <t>2627</t>
  </si>
  <si>
    <t>0534</t>
  </si>
  <si>
    <t>1347</t>
  </si>
  <si>
    <t>9699</t>
  </si>
  <si>
    <t>0475</t>
  </si>
  <si>
    <t>8298</t>
  </si>
  <si>
    <t>2348</t>
  </si>
  <si>
    <t>9167</t>
  </si>
  <si>
    <t>6520</t>
  </si>
  <si>
    <t>2639</t>
  </si>
  <si>
    <t>1825</t>
  </si>
  <si>
    <t>3149</t>
  </si>
  <si>
    <t>0635</t>
  </si>
  <si>
    <t>8456</t>
  </si>
  <si>
    <t>1051</t>
  </si>
  <si>
    <t>3710</t>
  </si>
  <si>
    <t>5608</t>
  </si>
  <si>
    <t>4536</t>
  </si>
  <si>
    <t>8655</t>
  </si>
  <si>
    <t>1785</t>
  </si>
  <si>
    <t>7167</t>
  </si>
  <si>
    <t>3002</t>
  </si>
  <si>
    <t>2014</t>
  </si>
  <si>
    <t>8933</t>
  </si>
  <si>
    <t>8794</t>
  </si>
  <si>
    <t>9847</t>
  </si>
  <si>
    <t>7856</t>
  </si>
  <si>
    <t>4885</t>
  </si>
  <si>
    <t>3438</t>
  </si>
  <si>
    <t>7432</t>
  </si>
  <si>
    <t>6346</t>
  </si>
  <si>
    <t>7980</t>
  </si>
  <si>
    <t>9790</t>
  </si>
  <si>
    <t>5248</t>
  </si>
  <si>
    <t>6045</t>
  </si>
  <si>
    <t>1991</t>
  </si>
  <si>
    <t>1606</t>
  </si>
  <si>
    <t>9799</t>
  </si>
  <si>
    <t>2804</t>
  </si>
  <si>
    <t>3295</t>
  </si>
  <si>
    <t>7498</t>
  </si>
  <si>
    <t>4292</t>
  </si>
  <si>
    <t>6931</t>
  </si>
  <si>
    <t>5842</t>
  </si>
  <si>
    <t>1213</t>
  </si>
  <si>
    <t>9751</t>
  </si>
  <si>
    <t>7073</t>
  </si>
  <si>
    <t>2032</t>
  </si>
  <si>
    <t>6749</t>
  </si>
  <si>
    <t>6130</t>
  </si>
  <si>
    <t>5165</t>
  </si>
  <si>
    <t>3666</t>
  </si>
  <si>
    <t>2140</t>
  </si>
  <si>
    <t>5984</t>
  </si>
  <si>
    <t>5564</t>
  </si>
  <si>
    <t>3045</t>
  </si>
  <si>
    <t>0487</t>
  </si>
  <si>
    <t>9497</t>
  </si>
  <si>
    <t>4359</t>
  </si>
  <si>
    <t>1247</t>
  </si>
  <si>
    <t>1197</t>
  </si>
  <si>
    <t>6896</t>
  </si>
  <si>
    <t>0004</t>
  </si>
  <si>
    <t>3917</t>
  </si>
  <si>
    <t>4108</t>
  </si>
  <si>
    <t>7981</t>
  </si>
  <si>
    <t>8883</t>
  </si>
  <si>
    <t>2719</t>
  </si>
  <si>
    <t>8858</t>
  </si>
  <si>
    <t>4002</t>
  </si>
  <si>
    <t>5424</t>
  </si>
  <si>
    <t>8632</t>
  </si>
  <si>
    <t>8839</t>
  </si>
  <si>
    <t>3277</t>
  </si>
  <si>
    <t>7569</t>
  </si>
  <si>
    <t>0559</t>
  </si>
  <si>
    <t>0592</t>
  </si>
  <si>
    <t>9705</t>
  </si>
  <si>
    <t>9996</t>
  </si>
  <si>
    <t>6912</t>
  </si>
  <si>
    <t>3600</t>
  </si>
  <si>
    <t>0425</t>
  </si>
  <si>
    <t>1543</t>
  </si>
  <si>
    <t>0469</t>
  </si>
  <si>
    <t>4008</t>
  </si>
  <si>
    <t>6180</t>
  </si>
  <si>
    <t>5785</t>
  </si>
  <si>
    <t>2016</t>
  </si>
  <si>
    <t>2057</t>
  </si>
  <si>
    <t>9655</t>
  </si>
  <si>
    <t>4183</t>
  </si>
  <si>
    <t>9709</t>
  </si>
  <si>
    <t>8887</t>
  </si>
  <si>
    <t>8384</t>
  </si>
  <si>
    <t>8935</t>
  </si>
  <si>
    <t>2255</t>
  </si>
  <si>
    <t>1046</t>
  </si>
  <si>
    <t>4770</t>
  </si>
  <si>
    <t>3501</t>
  </si>
  <si>
    <t>2420</t>
  </si>
  <si>
    <t>4017</t>
  </si>
  <si>
    <t>5986</t>
  </si>
  <si>
    <t>1174</t>
  </si>
  <si>
    <t>4537</t>
  </si>
  <si>
    <t>2647</t>
  </si>
  <si>
    <t>7153</t>
  </si>
  <si>
    <t>4257</t>
  </si>
  <si>
    <t>6167</t>
  </si>
  <si>
    <t>0976</t>
  </si>
  <si>
    <t>5952</t>
  </si>
  <si>
    <t>1791</t>
  </si>
  <si>
    <t>1567</t>
  </si>
  <si>
    <t>6684</t>
  </si>
  <si>
    <t>1573</t>
  </si>
  <si>
    <t>6455</t>
  </si>
  <si>
    <t>5289</t>
  </si>
  <si>
    <t>7543</t>
  </si>
  <si>
    <t>9044</t>
  </si>
  <si>
    <t>8961</t>
  </si>
  <si>
    <t>8745</t>
  </si>
  <si>
    <t>4206</t>
  </si>
  <si>
    <t>1710</t>
  </si>
  <si>
    <t>9493</t>
  </si>
  <si>
    <t>1856</t>
  </si>
  <si>
    <t>1810</t>
  </si>
  <si>
    <t>8649</t>
  </si>
  <si>
    <t>8593</t>
  </si>
  <si>
    <t>9050</t>
  </si>
  <si>
    <t>9258</t>
  </si>
  <si>
    <t>1099</t>
  </si>
  <si>
    <t>3463</t>
  </si>
  <si>
    <t>9148</t>
  </si>
  <si>
    <t>3406</t>
  </si>
  <si>
    <t>2791</t>
  </si>
  <si>
    <t>0628</t>
  </si>
  <si>
    <t>4948</t>
  </si>
  <si>
    <t>5490</t>
  </si>
  <si>
    <t>8705</t>
  </si>
  <si>
    <t>5191</t>
  </si>
  <si>
    <t>5488</t>
  </si>
  <si>
    <t>1444</t>
  </si>
  <si>
    <t>6194</t>
  </si>
  <si>
    <t>7413</t>
  </si>
  <si>
    <t>7552</t>
  </si>
  <si>
    <t>4666</t>
  </si>
  <si>
    <t>4813</t>
  </si>
  <si>
    <t>4835</t>
  </si>
  <si>
    <t>2407</t>
  </si>
  <si>
    <t>5532</t>
  </si>
  <si>
    <t>7305</t>
  </si>
  <si>
    <t>9195</t>
  </si>
  <si>
    <t>0185</t>
  </si>
  <si>
    <t>0743</t>
  </si>
  <si>
    <t>3445</t>
  </si>
  <si>
    <t>5495</t>
  </si>
  <si>
    <t>1552</t>
  </si>
  <si>
    <t>9712</t>
  </si>
  <si>
    <t>3930</t>
  </si>
  <si>
    <t>8515</t>
  </si>
  <si>
    <t>7195</t>
  </si>
  <si>
    <t>9563</t>
  </si>
  <si>
    <t>6157</t>
  </si>
  <si>
    <t>5733</t>
  </si>
  <si>
    <t>9289</t>
  </si>
  <si>
    <t>0311</t>
  </si>
  <si>
    <t>2644</t>
  </si>
  <si>
    <t>5536</t>
  </si>
  <si>
    <t>2124</t>
  </si>
  <si>
    <t>8341</t>
  </si>
  <si>
    <t>1646</t>
  </si>
  <si>
    <t>6415</t>
  </si>
  <si>
    <t>2161</t>
  </si>
  <si>
    <t>9577</t>
  </si>
  <si>
    <t>1312</t>
  </si>
  <si>
    <t>7789</t>
  </si>
  <si>
    <t>2539</t>
  </si>
  <si>
    <t>7762</t>
  </si>
  <si>
    <t>3913</t>
  </si>
  <si>
    <t>5834</t>
  </si>
  <si>
    <t>0146</t>
  </si>
  <si>
    <t>8409</t>
  </si>
  <si>
    <t>5791</t>
  </si>
  <si>
    <t>0286</t>
  </si>
  <si>
    <t>8600</t>
  </si>
  <si>
    <t>4397</t>
  </si>
  <si>
    <t>1294</t>
  </si>
  <si>
    <t>9740</t>
  </si>
  <si>
    <t>6082</t>
  </si>
  <si>
    <t>7568</t>
  </si>
  <si>
    <t>7884</t>
  </si>
  <si>
    <t>1961</t>
  </si>
  <si>
    <t>0608</t>
  </si>
  <si>
    <t>6873</t>
  </si>
  <si>
    <t>3369</t>
  </si>
  <si>
    <t>5290</t>
  </si>
  <si>
    <t>5562</t>
  </si>
  <si>
    <t>8569</t>
  </si>
  <si>
    <t>8851</t>
  </si>
  <si>
    <t>2646</t>
  </si>
  <si>
    <t>5706</t>
  </si>
  <si>
    <t>9018</t>
  </si>
  <si>
    <t>9625</t>
  </si>
  <si>
    <t>2099</t>
  </si>
  <si>
    <t>8843</t>
  </si>
  <si>
    <t>2665</t>
  </si>
  <si>
    <t>4438</t>
  </si>
  <si>
    <t>9146</t>
  </si>
  <si>
    <t>4274</t>
  </si>
  <si>
    <t>8471</t>
  </si>
  <si>
    <t>3355</t>
  </si>
  <si>
    <t>3511</t>
  </si>
  <si>
    <t>3963</t>
  </si>
  <si>
    <t>6938</t>
  </si>
  <si>
    <t>4670</t>
  </si>
  <si>
    <t>8065</t>
  </si>
  <si>
    <t>8985</t>
  </si>
  <si>
    <t>4744</t>
  </si>
  <si>
    <t>3896</t>
  </si>
  <si>
    <t>4155</t>
  </si>
  <si>
    <t>0127</t>
  </si>
  <si>
    <t>3410</t>
  </si>
  <si>
    <t>1782</t>
  </si>
  <si>
    <t>4708</t>
  </si>
  <si>
    <t>3348</t>
  </si>
  <si>
    <t>5944</t>
  </si>
  <si>
    <t>6942</t>
  </si>
  <si>
    <t>2546</t>
  </si>
  <si>
    <t>8030</t>
  </si>
  <si>
    <t>1787</t>
  </si>
  <si>
    <t>1554</t>
  </si>
  <si>
    <t>2210</t>
  </si>
  <si>
    <t>8780</t>
  </si>
  <si>
    <t>1273</t>
  </si>
  <si>
    <t>9311</t>
  </si>
  <si>
    <t>5412</t>
  </si>
  <si>
    <t>6650</t>
  </si>
  <si>
    <t>5693</t>
  </si>
  <si>
    <t>2330</t>
  </si>
  <si>
    <t>0063</t>
  </si>
  <si>
    <t>4781</t>
  </si>
  <si>
    <t>3374</t>
  </si>
  <si>
    <t>0721</t>
  </si>
  <si>
    <t>1643</t>
  </si>
  <si>
    <t>0497</t>
  </si>
  <si>
    <t>4123</t>
  </si>
  <si>
    <t>5810</t>
  </si>
  <si>
    <t>6285</t>
  </si>
  <si>
    <t>4451</t>
  </si>
  <si>
    <t>8009</t>
  </si>
  <si>
    <t>1485</t>
  </si>
  <si>
    <t>0032</t>
  </si>
  <si>
    <t>2668</t>
  </si>
  <si>
    <t>2694</t>
  </si>
  <si>
    <t>0915</t>
  </si>
  <si>
    <t>2112</t>
  </si>
  <si>
    <t>9462</t>
  </si>
  <si>
    <t>1734</t>
  </si>
  <si>
    <t>4609</t>
  </si>
  <si>
    <t>7598</t>
  </si>
  <si>
    <t>7204</t>
  </si>
  <si>
    <t>2269</t>
  </si>
  <si>
    <t>4444</t>
  </si>
  <si>
    <t>3679</t>
  </si>
  <si>
    <t>2491</t>
  </si>
  <si>
    <t>9657</t>
  </si>
  <si>
    <t>3534</t>
  </si>
  <si>
    <t>0329</t>
  </si>
  <si>
    <t>0099</t>
  </si>
  <si>
    <t>4903</t>
  </si>
  <si>
    <t>4846</t>
  </si>
  <si>
    <t>7624</t>
  </si>
  <si>
    <t>6723</t>
  </si>
  <si>
    <t>0898</t>
  </si>
  <si>
    <t>1189</t>
  </si>
  <si>
    <t>2482</t>
  </si>
  <si>
    <t>4791</t>
  </si>
  <si>
    <t>1166</t>
  </si>
  <si>
    <t>9279</t>
  </si>
  <si>
    <t>8575</t>
  </si>
  <si>
    <t>1677</t>
  </si>
  <si>
    <t>8936</t>
  </si>
  <si>
    <t>5537</t>
  </si>
  <si>
    <t>6880</t>
  </si>
  <si>
    <t>7162</t>
  </si>
  <si>
    <t>4217</t>
  </si>
  <si>
    <t>9263</t>
  </si>
  <si>
    <t>5516</t>
  </si>
  <si>
    <t>6263</t>
  </si>
  <si>
    <t>9658</t>
  </si>
  <si>
    <t>2163</t>
  </si>
  <si>
    <t>2781</t>
  </si>
  <si>
    <t>4170</t>
  </si>
  <si>
    <t>8984</t>
  </si>
  <si>
    <t>0200</t>
  </si>
  <si>
    <t>0491</t>
  </si>
  <si>
    <t>2503</t>
  </si>
  <si>
    <t>6064</t>
  </si>
  <si>
    <t>2382</t>
  </si>
  <si>
    <t>3453</t>
  </si>
  <si>
    <t>7916</t>
  </si>
  <si>
    <t>7953</t>
  </si>
  <si>
    <t>3831</t>
  </si>
  <si>
    <t>1390</t>
  </si>
  <si>
    <t>9959</t>
  </si>
  <si>
    <t>6438</t>
  </si>
  <si>
    <t>7987</t>
  </si>
  <si>
    <t>3643</t>
  </si>
  <si>
    <t>5567</t>
  </si>
  <si>
    <t>2971</t>
  </si>
  <si>
    <t>9514</t>
  </si>
  <si>
    <t>4517</t>
  </si>
  <si>
    <t>6019</t>
  </si>
  <si>
    <t>3420</t>
  </si>
  <si>
    <t>1516</t>
  </si>
  <si>
    <t>8032</t>
  </si>
  <si>
    <t>1412</t>
  </si>
  <si>
    <t>1950</t>
  </si>
  <si>
    <t>6621</t>
  </si>
  <si>
    <t>9153</t>
  </si>
  <si>
    <t>3350</t>
  </si>
  <si>
    <t>8736</t>
  </si>
  <si>
    <t>9943</t>
  </si>
  <si>
    <t>6284</t>
  </si>
  <si>
    <t>1475</t>
  </si>
  <si>
    <t>9066</t>
  </si>
  <si>
    <t>4132</t>
  </si>
  <si>
    <t>5041</t>
  </si>
  <si>
    <t>4966</t>
  </si>
  <si>
    <t>5554</t>
  </si>
  <si>
    <t>6200</t>
  </si>
  <si>
    <t>6849</t>
  </si>
  <si>
    <t>5214</t>
  </si>
  <si>
    <t>7393</t>
  </si>
  <si>
    <t>5183</t>
  </si>
  <si>
    <t>3536</t>
  </si>
  <si>
    <t>3567</t>
  </si>
  <si>
    <t>0334</t>
  </si>
  <si>
    <t>2606</t>
  </si>
  <si>
    <t>3237</t>
  </si>
  <si>
    <t>6756</t>
  </si>
  <si>
    <t>2088</t>
  </si>
  <si>
    <t>9815</t>
  </si>
  <si>
    <t>9645</t>
  </si>
  <si>
    <t>7191</t>
  </si>
  <si>
    <t>2731</t>
  </si>
  <si>
    <t>4986</t>
  </si>
  <si>
    <t>1327</t>
  </si>
  <si>
    <t>8753</t>
  </si>
  <si>
    <t>9535</t>
  </si>
  <si>
    <t>8677</t>
  </si>
  <si>
    <t>0849</t>
  </si>
  <si>
    <t>3063</t>
  </si>
  <si>
    <t>6491</t>
  </si>
  <si>
    <t>1995</t>
  </si>
  <si>
    <t>8003</t>
  </si>
  <si>
    <t>9656</t>
  </si>
  <si>
    <t>4466</t>
  </si>
  <si>
    <t>0009</t>
  </si>
  <si>
    <t>4777</t>
  </si>
  <si>
    <t>5951</t>
  </si>
  <si>
    <t>9157</t>
  </si>
  <si>
    <t>4187</t>
  </si>
  <si>
    <t>3932</t>
  </si>
  <si>
    <t>0380</t>
  </si>
  <si>
    <t>8177</t>
  </si>
  <si>
    <t>0529</t>
  </si>
  <si>
    <t>1185</t>
  </si>
  <si>
    <t>4804</t>
  </si>
  <si>
    <t>9935</t>
  </si>
  <si>
    <t>0042</t>
  </si>
  <si>
    <t>8934</t>
  </si>
  <si>
    <t>5229</t>
  </si>
  <si>
    <t>4443</t>
  </si>
  <si>
    <t>2465</t>
  </si>
  <si>
    <t>5720</t>
  </si>
  <si>
    <t>2643</t>
  </si>
  <si>
    <t>9026</t>
  </si>
  <si>
    <t>5061</t>
  </si>
  <si>
    <t>5781</t>
  </si>
  <si>
    <t>5146</t>
  </si>
  <si>
    <t>9759</t>
  </si>
  <si>
    <t>8504</t>
  </si>
  <si>
    <t>5173</t>
  </si>
  <si>
    <t>2726</t>
  </si>
  <si>
    <t>8270</t>
  </si>
  <si>
    <t>8908</t>
  </si>
  <si>
    <t>2429</t>
  </si>
  <si>
    <t>7185</t>
  </si>
  <si>
    <t>5518</t>
  </si>
  <si>
    <t>2980</t>
  </si>
  <si>
    <t>5185</t>
  </si>
  <si>
    <t>1084</t>
  </si>
  <si>
    <t>2651</t>
  </si>
  <si>
    <t>0158</t>
  </si>
  <si>
    <t>7512</t>
  </si>
  <si>
    <t>9544</t>
  </si>
  <si>
    <t>1005</t>
  </si>
  <si>
    <t>4482</t>
  </si>
  <si>
    <t>5778</t>
  </si>
  <si>
    <t>7642</t>
  </si>
  <si>
    <t>1945</t>
  </si>
  <si>
    <t>7335</t>
  </si>
  <si>
    <t>6266</t>
  </si>
  <si>
    <t>1942</t>
  </si>
  <si>
    <t>7265</t>
  </si>
  <si>
    <t>1922</t>
  </si>
  <si>
    <t>6202</t>
  </si>
  <si>
    <t>1680</t>
  </si>
  <si>
    <t>7699</t>
  </si>
  <si>
    <t>2004</t>
  </si>
  <si>
    <t>0319</t>
  </si>
  <si>
    <t>4419</t>
  </si>
  <si>
    <t>2589</t>
  </si>
  <si>
    <t>6295</t>
  </si>
  <si>
    <t>0987</t>
  </si>
  <si>
    <t>3192</t>
  </si>
  <si>
    <t>3691</t>
  </si>
  <si>
    <t>4098</t>
  </si>
  <si>
    <t>4598</t>
  </si>
  <si>
    <t>8964</t>
  </si>
  <si>
    <t>9994</t>
  </si>
  <si>
    <t>2247</t>
  </si>
  <si>
    <t>0136</t>
  </si>
  <si>
    <t>2063</t>
  </si>
  <si>
    <t>7641</t>
  </si>
  <si>
    <t>2117</t>
  </si>
  <si>
    <t>4307</t>
  </si>
  <si>
    <t>0283</t>
  </si>
  <si>
    <t>8468</t>
  </si>
  <si>
    <t>5770</t>
  </si>
  <si>
    <t>5819</t>
  </si>
  <si>
    <t>2000</t>
  </si>
  <si>
    <t>2577</t>
  </si>
  <si>
    <t>1562</t>
  </si>
  <si>
    <t>4506</t>
  </si>
  <si>
    <t>9897</t>
  </si>
  <si>
    <t>8459</t>
  </si>
  <si>
    <t>1952</t>
  </si>
  <si>
    <t>4435</t>
  </si>
  <si>
    <t>7270</t>
  </si>
  <si>
    <t>5337</t>
  </si>
  <si>
    <t>7301</t>
  </si>
  <si>
    <t>6660</t>
  </si>
  <si>
    <t>0626</t>
  </si>
  <si>
    <t>4607</t>
  </si>
  <si>
    <t>6437</t>
  </si>
  <si>
    <t>5900</t>
  </si>
  <si>
    <t>8562</t>
  </si>
  <si>
    <t>4864</t>
  </si>
  <si>
    <t>6792</t>
  </si>
  <si>
    <t>3881</t>
  </si>
  <si>
    <t>9233</t>
  </si>
  <si>
    <t>7111</t>
  </si>
  <si>
    <t>4227</t>
  </si>
  <si>
    <t>2315</t>
  </si>
  <si>
    <t>7200</t>
  </si>
  <si>
    <t>8974</t>
  </si>
  <si>
    <t>1389</t>
  </si>
  <si>
    <t>4554</t>
  </si>
  <si>
    <t>4003</t>
  </si>
  <si>
    <t>4830</t>
  </si>
  <si>
    <t>3980</t>
  </si>
  <si>
    <t>4838</t>
  </si>
  <si>
    <t>2118</t>
  </si>
  <si>
    <t>2809</t>
  </si>
  <si>
    <t>5729</t>
  </si>
  <si>
    <t>3105</t>
  </si>
  <si>
    <t>1616</t>
  </si>
  <si>
    <t>5868</t>
  </si>
  <si>
    <t>5657</t>
  </si>
  <si>
    <t>1598</t>
  </si>
  <si>
    <t>8663</t>
  </si>
  <si>
    <t>7133</t>
  </si>
  <si>
    <t>7217</t>
  </si>
  <si>
    <t>5499</t>
  </si>
  <si>
    <t>0891</t>
  </si>
  <si>
    <t>3394</t>
  </si>
  <si>
    <t>8761</t>
  </si>
  <si>
    <t>6679</t>
  </si>
  <si>
    <t>9048</t>
  </si>
  <si>
    <t>2610</t>
  </si>
  <si>
    <t>7003</t>
  </si>
  <si>
    <t>1280</t>
  </si>
  <si>
    <t>2043</t>
  </si>
  <si>
    <t>8370</t>
  </si>
  <si>
    <t>9844</t>
  </si>
  <si>
    <t>7466</t>
  </si>
  <si>
    <t>4712</t>
  </si>
  <si>
    <t>6317</t>
  </si>
  <si>
    <t>3825</t>
  </si>
  <si>
    <t>8327</t>
  </si>
  <si>
    <t>1509</t>
  </si>
  <si>
    <t>0636</t>
  </si>
  <si>
    <t>2996</t>
  </si>
  <si>
    <t>6511</t>
  </si>
  <si>
    <t>5286</t>
  </si>
  <si>
    <t>8210</t>
  </si>
  <si>
    <t>0789</t>
  </si>
  <si>
    <t>1841</t>
  </si>
  <si>
    <t>0797</t>
  </si>
  <si>
    <t>9682</t>
  </si>
  <si>
    <t>7755</t>
  </si>
  <si>
    <t>3427</t>
  </si>
  <si>
    <t>1080</t>
  </si>
  <si>
    <t>9034</t>
  </si>
  <si>
    <t>8799</t>
  </si>
  <si>
    <t>0496</t>
  </si>
  <si>
    <t>9820</t>
  </si>
  <si>
    <t>7951</t>
  </si>
  <si>
    <t>2113</t>
  </si>
  <si>
    <t>5871</t>
  </si>
  <si>
    <t>9915</t>
  </si>
  <si>
    <t>2705</t>
  </si>
  <si>
    <t>8146</t>
  </si>
  <si>
    <t>3839</t>
  </si>
  <si>
    <t>0124</t>
  </si>
  <si>
    <t>9350</t>
  </si>
  <si>
    <t>8113</t>
  </si>
  <si>
    <t>9430</t>
  </si>
  <si>
    <t>5907</t>
  </si>
  <si>
    <t>9771</t>
  </si>
  <si>
    <t>1890</t>
  </si>
  <si>
    <t>8004</t>
  </si>
  <si>
    <t>7050</t>
  </si>
  <si>
    <t>0477</t>
  </si>
  <si>
    <t>6495</t>
  </si>
  <si>
    <t>2561</t>
  </si>
  <si>
    <t>2957</t>
  </si>
  <si>
    <t>8511</t>
  </si>
  <si>
    <t>8929</t>
  </si>
  <si>
    <t>7366</t>
  </si>
  <si>
    <t>4047</t>
  </si>
  <si>
    <t>7410</t>
  </si>
  <si>
    <t>4 500,00</t>
  </si>
  <si>
    <t>1 000,00</t>
  </si>
  <si>
    <t>10 000,00</t>
  </si>
  <si>
    <t>2 000,00</t>
  </si>
  <si>
    <t>5 000,00</t>
  </si>
  <si>
    <t>Victoria G.</t>
  </si>
  <si>
    <t>Ольга</t>
  </si>
  <si>
    <t>Ирина Ч.</t>
  </si>
  <si>
    <t>Станислав К.</t>
  </si>
  <si>
    <t>Анонимное пожертвование</t>
  </si>
  <si>
    <t>Елена В.</t>
  </si>
  <si>
    <t>Алексей М.</t>
  </si>
  <si>
    <t>Наталья Л.</t>
  </si>
  <si>
    <t>Елена У.</t>
  </si>
  <si>
    <t>Maxim V.</t>
  </si>
  <si>
    <t>Марина К.</t>
  </si>
  <si>
    <t>К Р</t>
  </si>
  <si>
    <t>Сергей К.</t>
  </si>
  <si>
    <t>Антон П.</t>
  </si>
  <si>
    <t>Анатолий К.</t>
  </si>
  <si>
    <t>Александр С.</t>
  </si>
  <si>
    <t>Александр Е.</t>
  </si>
  <si>
    <t>Ю С</t>
  </si>
  <si>
    <t>Наталья Б.</t>
  </si>
  <si>
    <t>Людмила Г.</t>
  </si>
  <si>
    <t>Анна Ф.</t>
  </si>
  <si>
    <t>Артем У.</t>
  </si>
  <si>
    <t>Илья Д.</t>
  </si>
  <si>
    <t>Юрий С.</t>
  </si>
  <si>
    <t>Лидия Е.</t>
  </si>
  <si>
    <t>Сергей И.</t>
  </si>
  <si>
    <t>Михаил К.</t>
  </si>
  <si>
    <t>Нина Р.</t>
  </si>
  <si>
    <t>Саша Б.</t>
  </si>
  <si>
    <t>Марина Х.</t>
  </si>
  <si>
    <t>Елена М.</t>
  </si>
  <si>
    <t>Ирина Ф.</t>
  </si>
  <si>
    <t>Алексей С</t>
  </si>
  <si>
    <t>Валентина К.</t>
  </si>
  <si>
    <t>Татьяна Д.</t>
  </si>
  <si>
    <t>SVETLANA K.</t>
  </si>
  <si>
    <t>Антон К.</t>
  </si>
  <si>
    <t>Анастасия Д.</t>
  </si>
  <si>
    <t>Наталия П.</t>
  </si>
  <si>
    <t>Arthur I.C.D.</t>
  </si>
  <si>
    <t>Александр И.</t>
  </si>
  <si>
    <t>Игорь Г.</t>
  </si>
  <si>
    <t>alexsandr s.</t>
  </si>
  <si>
    <t>Иван К.</t>
  </si>
  <si>
    <t>Алексей И.</t>
  </si>
  <si>
    <t>Дмитрий К.</t>
  </si>
  <si>
    <t>Елена П.</t>
  </si>
  <si>
    <t>Нина С.</t>
  </si>
  <si>
    <t>Елена Г.</t>
  </si>
  <si>
    <t>Валера Т.</t>
  </si>
  <si>
    <t>Алекс К.</t>
  </si>
  <si>
    <t>Николай Г.</t>
  </si>
  <si>
    <t>Оксана Ж.</t>
  </si>
  <si>
    <t>Марина Тер.</t>
  </si>
  <si>
    <t>Сергей С.</t>
  </si>
  <si>
    <t>Павел Е.</t>
  </si>
  <si>
    <t>Мерседес ремонт</t>
  </si>
  <si>
    <t>Ната А.</t>
  </si>
  <si>
    <t>Антон В.</t>
  </si>
  <si>
    <t>Елена Р.</t>
  </si>
  <si>
    <t>Ирина К.</t>
  </si>
  <si>
    <t>Русфонд в Иркутской области</t>
  </si>
  <si>
    <t>Игорь М.</t>
  </si>
  <si>
    <t>Алиса Т.</t>
  </si>
  <si>
    <t>Кирилл С.</t>
  </si>
  <si>
    <t>Павел К.</t>
  </si>
  <si>
    <t>Иришка Б.</t>
  </si>
  <si>
    <t>Алена Н.</t>
  </si>
  <si>
    <t>Оля М.</t>
  </si>
  <si>
    <t>Рамис Х.</t>
  </si>
  <si>
    <t>Ольга В.</t>
  </si>
  <si>
    <t>Лютик МК</t>
  </si>
  <si>
    <t>Site 2pc</t>
  </si>
  <si>
    <t>Наталия И.</t>
  </si>
  <si>
    <t>aleksandr u.</t>
  </si>
  <si>
    <t>Саша К.</t>
  </si>
  <si>
    <t>Сергей М.</t>
  </si>
  <si>
    <t>Sun Black</t>
  </si>
  <si>
    <t>REMZO сервис</t>
  </si>
  <si>
    <t>1 2</t>
  </si>
  <si>
    <t>Lexy</t>
  </si>
  <si>
    <t>Вячеслав Я.</t>
  </si>
  <si>
    <t>Таисия Н.</t>
  </si>
  <si>
    <t>Алексей К.</t>
  </si>
  <si>
    <t>Ириша Л.</t>
  </si>
  <si>
    <t>Эдуард К.</t>
  </si>
  <si>
    <t>Елена К.</t>
  </si>
  <si>
    <t>Рустам К.</t>
  </si>
  <si>
    <t>Евгений А.</t>
  </si>
  <si>
    <t>Сергей Ш.</t>
  </si>
  <si>
    <t>Анна Е.</t>
  </si>
  <si>
    <t>Марат Г.</t>
  </si>
  <si>
    <t>Дмитрий Д.</t>
  </si>
  <si>
    <t>Ирина Г.</t>
  </si>
  <si>
    <t>Ольга К.</t>
  </si>
  <si>
    <t>Аня Б.</t>
  </si>
  <si>
    <t>Евгений Я.</t>
  </si>
  <si>
    <t>Людмила Е.</t>
  </si>
  <si>
    <t>Ирина О.</t>
  </si>
  <si>
    <t>Бизнес Продаж</t>
  </si>
  <si>
    <t>Петр Б.</t>
  </si>
  <si>
    <t>Сергей З.</t>
  </si>
  <si>
    <t>All off</t>
  </si>
  <si>
    <t>школа №2</t>
  </si>
  <si>
    <t>Светлана М.</t>
  </si>
  <si>
    <t>Артем В.</t>
  </si>
  <si>
    <t>Алексей А.</t>
  </si>
  <si>
    <t>Stepan K.</t>
  </si>
  <si>
    <t>Владимир И.</t>
  </si>
  <si>
    <t>Юлия Г.</t>
  </si>
  <si>
    <t>Виктор Б.</t>
  </si>
  <si>
    <t>Ирина З.</t>
  </si>
  <si>
    <t>Олеся К.</t>
  </si>
  <si>
    <t>Анна Л.</t>
  </si>
  <si>
    <t>Елена Т.</t>
  </si>
  <si>
    <t>Алексей Б.</t>
  </si>
  <si>
    <t>Марина Ч.</t>
  </si>
  <si>
    <t>Валерий Я.</t>
  </si>
  <si>
    <t>Татьяна М.</t>
  </si>
  <si>
    <t>Сергей В.</t>
  </si>
  <si>
    <t>Алексей С.</t>
  </si>
  <si>
    <t>Юлия В.</t>
  </si>
  <si>
    <t>Наталья Ш.</t>
  </si>
  <si>
    <t>Павел Б. Мастер сервис</t>
  </si>
  <si>
    <t>Юля Юля</t>
  </si>
  <si>
    <t>Ринета П.</t>
  </si>
  <si>
    <t>Сергей Е.</t>
  </si>
  <si>
    <t>Людмила К.</t>
  </si>
  <si>
    <t>Денис</t>
  </si>
  <si>
    <t>Лилия З.</t>
  </si>
  <si>
    <t>Александра Ч.</t>
  </si>
  <si>
    <t>Vika Vika</t>
  </si>
  <si>
    <t>Юлия П.</t>
  </si>
  <si>
    <t>Сергей Л.</t>
  </si>
  <si>
    <t>Галина Д.</t>
  </si>
  <si>
    <t>Андрей Андрей</t>
  </si>
  <si>
    <t>Алексей Е.</t>
  </si>
  <si>
    <t>Хатира Г.</t>
  </si>
  <si>
    <t>Александра С.</t>
  </si>
  <si>
    <t>Любовь Л.</t>
  </si>
  <si>
    <t>сергей с.</t>
  </si>
  <si>
    <t>Елена Ф.</t>
  </si>
  <si>
    <t>Шурик С.</t>
  </si>
  <si>
    <t>Новый мир</t>
  </si>
  <si>
    <t>Александр П.</t>
  </si>
  <si>
    <t>Эдуард Д.</t>
  </si>
  <si>
    <t>Татьяна Ш.</t>
  </si>
  <si>
    <t>Евгений К.</t>
  </si>
  <si>
    <t>Анна Ч.</t>
  </si>
  <si>
    <t>Татьяна Х.</t>
  </si>
  <si>
    <t>Дмитрий Ш.</t>
  </si>
  <si>
    <t>Мария К.</t>
  </si>
  <si>
    <t>Анна Ж.</t>
  </si>
  <si>
    <t>Надежда О.</t>
  </si>
  <si>
    <t>Алексей О.</t>
  </si>
  <si>
    <t>Светлана К.</t>
  </si>
  <si>
    <t>Сергей Б.</t>
  </si>
  <si>
    <t>Vlad Boy</t>
  </si>
  <si>
    <t>Иван Ф.</t>
  </si>
  <si>
    <t>Ксения С.</t>
  </si>
  <si>
    <t>Александр К.</t>
  </si>
  <si>
    <t>Nina K.</t>
  </si>
  <si>
    <t>Ирина С.</t>
  </si>
  <si>
    <t>Надя Ш.</t>
  </si>
  <si>
    <t>Елена П.К.</t>
  </si>
  <si>
    <t>Алла П.</t>
  </si>
  <si>
    <t>Галина Л.</t>
  </si>
  <si>
    <t>Александр О.</t>
  </si>
  <si>
    <t>Елена Б.</t>
  </si>
  <si>
    <t>Владимир М.</t>
  </si>
  <si>
    <t>Катерина Катерина</t>
  </si>
  <si>
    <t>Дмитрий В.</t>
  </si>
  <si>
    <t>Алексей Ж.</t>
  </si>
  <si>
    <t>ВЛ В</t>
  </si>
  <si>
    <t>Flex consulting</t>
  </si>
  <si>
    <t>Управление экономики</t>
  </si>
  <si>
    <t>Вера Д.</t>
  </si>
  <si>
    <t>Евгения П.</t>
  </si>
  <si>
    <t>Виталий П.</t>
  </si>
  <si>
    <t>Дарья Ч.</t>
  </si>
  <si>
    <t>Ольга .</t>
  </si>
  <si>
    <t>Наталья К.</t>
  </si>
  <si>
    <t>Оксана М.</t>
  </si>
  <si>
    <t>Александр Т.</t>
  </si>
  <si>
    <t>Алексей Т.</t>
  </si>
  <si>
    <t>Chateau Fleur... интернет-магазин</t>
  </si>
  <si>
    <t>стройтек стройтек</t>
  </si>
  <si>
    <t>Олег Н.А.</t>
  </si>
  <si>
    <t>andrey z.</t>
  </si>
  <si>
    <t>Медузик</t>
  </si>
  <si>
    <t>Андрей 1</t>
  </si>
  <si>
    <t>Александр Б.</t>
  </si>
  <si>
    <t>Sergej P.</t>
  </si>
  <si>
    <t>ООО Телестрой</t>
  </si>
  <si>
    <t>Анна Крав</t>
  </si>
  <si>
    <t>Владимир Б.</t>
  </si>
  <si>
    <t>Юрий ****</t>
  </si>
  <si>
    <t>Вячеслав А.</t>
  </si>
  <si>
    <t>Константин Е.</t>
  </si>
  <si>
    <t>Андрей П.</t>
  </si>
  <si>
    <t>Евгения С.</t>
  </si>
  <si>
    <t>Marianna N.</t>
  </si>
  <si>
    <t>ВИШНЕВОЕ НАСТРОЕНИЕ</t>
  </si>
  <si>
    <t>Тарлан Д.</t>
  </si>
  <si>
    <t>Игорь Ш.</t>
  </si>
  <si>
    <t>Олег Г.</t>
  </si>
  <si>
    <t>Angel L.</t>
  </si>
  <si>
    <t>Галина К.</t>
  </si>
  <si>
    <t>Александра Л. (С.)</t>
  </si>
  <si>
    <t>Наталья С.</t>
  </si>
  <si>
    <t>Оксана О.</t>
  </si>
  <si>
    <t>Алена С.</t>
  </si>
  <si>
    <t>Олег С.</t>
  </si>
  <si>
    <t>Ирина М.</t>
  </si>
  <si>
    <t>Людмила С.</t>
  </si>
  <si>
    <t>Максим З.</t>
  </si>
  <si>
    <t>НИКОЛАЙ Ф.</t>
  </si>
  <si>
    <t>Елена С.</t>
  </si>
  <si>
    <t>Анна С.</t>
  </si>
  <si>
    <t>Стас К.</t>
  </si>
  <si>
    <t>Надежда Ч.</t>
  </si>
  <si>
    <t>Алексей Г.</t>
  </si>
  <si>
    <t>Лариса К.</t>
  </si>
  <si>
    <t>Уралнефтеснаб ООО</t>
  </si>
  <si>
    <t>Ameli *</t>
  </si>
  <si>
    <t>maxim s.</t>
  </si>
  <si>
    <t>Наталья Н.</t>
  </si>
  <si>
    <t>Светлана П.</t>
  </si>
  <si>
    <t>Галина П.</t>
  </si>
  <si>
    <t>Компания Медисса</t>
  </si>
  <si>
    <t>Алсу Н.</t>
  </si>
  <si>
    <t>Кашапов</t>
  </si>
  <si>
    <t>Светлана З.</t>
  </si>
  <si>
    <t>Соня М.</t>
  </si>
  <si>
    <t>ИКАР Стулова Е.К.</t>
  </si>
  <si>
    <t>Эдуард У.</t>
  </si>
  <si>
    <t>Светлана С.</t>
  </si>
  <si>
    <t>Yulia L.</t>
  </si>
  <si>
    <t>Елена Н.</t>
  </si>
  <si>
    <t>Leka</t>
  </si>
  <si>
    <t>Лена В.</t>
  </si>
  <si>
    <t>Анна П.</t>
  </si>
  <si>
    <t>Владимир Щ.</t>
  </si>
  <si>
    <t>Denis B</t>
  </si>
  <si>
    <t>Флагман Абакан</t>
  </si>
  <si>
    <t>Дмитрий Ф.</t>
  </si>
  <si>
    <t>Аква Доктор</t>
  </si>
  <si>
    <t>Михаил И.</t>
  </si>
  <si>
    <t>Валерия К.</t>
  </si>
  <si>
    <t>Роберт Ш.</t>
  </si>
  <si>
    <t>Alexey D.</t>
  </si>
  <si>
    <t>Электростройкомплект</t>
  </si>
  <si>
    <t>Алина С.</t>
  </si>
  <si>
    <t>Natalia V.</t>
  </si>
  <si>
    <t>Sergey B.</t>
  </si>
  <si>
    <t>Талия М.</t>
  </si>
  <si>
    <t>Ruslan M.</t>
  </si>
  <si>
    <t>Диана П.</t>
  </si>
  <si>
    <t>Anatoly R.</t>
  </si>
  <si>
    <t>С. Н. Тищенко</t>
  </si>
  <si>
    <t>Виталий Р.</t>
  </si>
  <si>
    <t>Александр Я.</t>
  </si>
  <si>
    <t>Максим К.</t>
  </si>
  <si>
    <t>Дмитрий А.Н.</t>
  </si>
  <si>
    <t>Светлана Б.</t>
  </si>
  <si>
    <t>Ярослав Ж.</t>
  </si>
  <si>
    <t>Марина В.</t>
  </si>
  <si>
    <t>ООО ТАРАТРЕЙД склад Печатники</t>
  </si>
  <si>
    <t>Анна Х.</t>
  </si>
  <si>
    <t>Максим М.</t>
  </si>
  <si>
    <t>Igor K.</t>
  </si>
  <si>
    <t>Катя Х.</t>
  </si>
  <si>
    <t>dtv catransport</t>
  </si>
  <si>
    <t>Катя Г.</t>
  </si>
  <si>
    <t>Rafael S.</t>
  </si>
  <si>
    <t>J S</t>
  </si>
  <si>
    <t>Fidel K.</t>
  </si>
  <si>
    <t>Михаил С.</t>
  </si>
  <si>
    <t>та ша</t>
  </si>
  <si>
    <t>Алексей В.</t>
  </si>
  <si>
    <t>Отдел учр-й мол.политики и соц КДДМ</t>
  </si>
  <si>
    <t>Елена З.</t>
  </si>
  <si>
    <t>Галина Б.</t>
  </si>
  <si>
    <t>Андрей Г.</t>
  </si>
  <si>
    <t>Надежда К.</t>
  </si>
  <si>
    <t>Марат К.</t>
  </si>
  <si>
    <t>Валерия Л.</t>
  </si>
  <si>
    <t>ООО Стройтехкомплекс</t>
  </si>
  <si>
    <t>Vladimir M.</t>
  </si>
  <si>
    <t>Екатерина Ш.</t>
  </si>
  <si>
    <t>Paul v.K.</t>
  </si>
  <si>
    <t>Денис О.</t>
  </si>
  <si>
    <t>Роза Я.</t>
  </si>
  <si>
    <t>Андрей К.</t>
  </si>
  <si>
    <t>Артем art375</t>
  </si>
  <si>
    <t>Ольга Н.</t>
  </si>
  <si>
    <t>Айгуль С.</t>
  </si>
  <si>
    <t>ug region</t>
  </si>
  <si>
    <t>Вера З.</t>
  </si>
  <si>
    <t>Иван С.</t>
  </si>
  <si>
    <t>Татьяна К.</t>
  </si>
  <si>
    <t>Юлия К.</t>
  </si>
  <si>
    <t>Дмитрий Ч.</t>
  </si>
  <si>
    <t>Джемо</t>
  </si>
  <si>
    <t>Станислав S.</t>
  </si>
  <si>
    <t>Анастасия Л.</t>
  </si>
  <si>
    <t>Ольга У.</t>
  </si>
  <si>
    <t>Марина Н.</t>
  </si>
  <si>
    <t>Павел Р.</t>
  </si>
  <si>
    <t>Яна М.</t>
  </si>
  <si>
    <t>Аура В.</t>
  </si>
  <si>
    <t>Ирина Х.</t>
  </si>
  <si>
    <t>Денис С.</t>
  </si>
  <si>
    <t>Пол В.</t>
  </si>
  <si>
    <t>Александр Н.</t>
  </si>
  <si>
    <t>Артем П.</t>
  </si>
  <si>
    <t>Петр С.</t>
  </si>
  <si>
    <t>Катерина К.</t>
  </si>
  <si>
    <t>Тимофей В.</t>
  </si>
  <si>
    <t>Евгения К.</t>
  </si>
  <si>
    <t>Марина Ф.</t>
  </si>
  <si>
    <t>Николай К.</t>
  </si>
  <si>
    <t>Denis S.</t>
  </si>
  <si>
    <t>Татьяна Н.</t>
  </si>
  <si>
    <t>Alena M.</t>
  </si>
  <si>
    <t>Лена К.</t>
  </si>
  <si>
    <t>Эмилия Г.</t>
  </si>
  <si>
    <t>Константин Я.</t>
  </si>
  <si>
    <t>Дмитрий О.</t>
  </si>
  <si>
    <t>Евгений С.</t>
  </si>
  <si>
    <t>OOO Plaza</t>
  </si>
  <si>
    <t>Александр В.</t>
  </si>
  <si>
    <t>Моряк Моряк</t>
  </si>
  <si>
    <t>Иван З.</t>
  </si>
  <si>
    <t>Игорь !!!</t>
  </si>
  <si>
    <t>Андрей g</t>
  </si>
  <si>
    <t>Елена Л.</t>
  </si>
  <si>
    <t>Надежда З.</t>
  </si>
  <si>
    <t>Nastya O.</t>
  </si>
  <si>
    <t>Деловой партнер</t>
  </si>
  <si>
    <t>Маргарита Х.</t>
  </si>
  <si>
    <t>Дарья Ш.</t>
  </si>
  <si>
    <t>Илья П.</t>
  </si>
  <si>
    <t>Оксана П.</t>
  </si>
  <si>
    <t>Л*</t>
  </si>
  <si>
    <t>Таня К.</t>
  </si>
  <si>
    <t>Жанна</t>
  </si>
  <si>
    <t>Светлана Г.</t>
  </si>
  <si>
    <t>Ирка С.</t>
  </si>
  <si>
    <t>Вячеслав О.</t>
  </si>
  <si>
    <t>al kir</t>
  </si>
  <si>
    <t>Юлия Федотова</t>
  </si>
  <si>
    <t>Oganes P.</t>
  </si>
  <si>
    <t>Daria B.</t>
  </si>
  <si>
    <t>Даниил Ш.</t>
  </si>
  <si>
    <t>Anastasia T.</t>
  </si>
  <si>
    <t>Юлия Ф.</t>
  </si>
  <si>
    <t>Natalia T.</t>
  </si>
  <si>
    <t>Liana P.</t>
  </si>
  <si>
    <t>Юлианна В.</t>
  </si>
  <si>
    <t>Vladimir T.</t>
  </si>
  <si>
    <t>Anton S.</t>
  </si>
  <si>
    <t>Konstantine K.</t>
  </si>
  <si>
    <t>Dina Kamilla N.</t>
  </si>
  <si>
    <t>Даша А.</t>
  </si>
  <si>
    <t>Александр Д.</t>
  </si>
  <si>
    <t>Alexey T.</t>
  </si>
  <si>
    <t>Elena K.</t>
  </si>
  <si>
    <t>Maria S.</t>
  </si>
  <si>
    <t>Петр П.</t>
  </si>
  <si>
    <t>Рахиль Б.</t>
  </si>
  <si>
    <t>Tanya B.</t>
  </si>
  <si>
    <t>Galina T.</t>
  </si>
  <si>
    <t>Lev K.</t>
  </si>
  <si>
    <t>Diana M.</t>
  </si>
  <si>
    <t>Kate D.</t>
  </si>
  <si>
    <t>Таня П.</t>
  </si>
  <si>
    <t>Gayk L.</t>
  </si>
  <si>
    <t>Natalia C.</t>
  </si>
  <si>
    <t>Varvara K.</t>
  </si>
  <si>
    <t>Olga D.</t>
  </si>
  <si>
    <t>Аlsu А.</t>
  </si>
  <si>
    <t>Буряк М.</t>
  </si>
  <si>
    <t>Каринэ Т.</t>
  </si>
  <si>
    <t>Anna B.</t>
  </si>
  <si>
    <t>Maria O.</t>
  </si>
  <si>
    <t>Daryna P.</t>
  </si>
  <si>
    <t>Marjana Z.</t>
  </si>
  <si>
    <t>Валерий Б.</t>
  </si>
  <si>
    <t>Zara Z.</t>
  </si>
  <si>
    <t>Elena S.</t>
  </si>
  <si>
    <t>Natalia P.</t>
  </si>
  <si>
    <t>Irina T.</t>
  </si>
  <si>
    <t>Daria R.</t>
  </si>
  <si>
    <t>Tamara B.</t>
  </si>
  <si>
    <t>Lia S.</t>
  </si>
  <si>
    <t>Лала П.</t>
  </si>
  <si>
    <t>Lyudmila V.</t>
  </si>
  <si>
    <t>Айса Г.</t>
  </si>
  <si>
    <t>Clueless B.</t>
  </si>
  <si>
    <t>Gor O.</t>
  </si>
  <si>
    <t>01.07.2017</t>
  </si>
  <si>
    <t>02.07.2017</t>
  </si>
  <si>
    <t>03.07.2017</t>
  </si>
  <si>
    <t>04.07.2017</t>
  </si>
  <si>
    <t>05.07.2017</t>
  </si>
  <si>
    <t>06.07.2017</t>
  </si>
  <si>
    <t>07.07.2017</t>
  </si>
  <si>
    <t>08.07.2017</t>
  </si>
  <si>
    <t>09.07.2017</t>
  </si>
  <si>
    <t>10.07.2017</t>
  </si>
  <si>
    <t>11.07.2017</t>
  </si>
  <si>
    <t>12.07.2017</t>
  </si>
  <si>
    <t>13.07.2017</t>
  </si>
  <si>
    <t>14.07.2017</t>
  </si>
  <si>
    <t>15.07.2017</t>
  </si>
  <si>
    <t>17.07.2017</t>
  </si>
  <si>
    <t>19.07.2017</t>
  </si>
  <si>
    <t>20.07.2017</t>
  </si>
  <si>
    <t>21.07.2017</t>
  </si>
  <si>
    <t>22.07.2017</t>
  </si>
  <si>
    <t>23.07.2017</t>
  </si>
  <si>
    <t>24.07.2017</t>
  </si>
  <si>
    <t>25.07.2017</t>
  </si>
  <si>
    <t>26.07.2017</t>
  </si>
  <si>
    <t>27.07.2017</t>
  </si>
  <si>
    <t>28.07.2017</t>
  </si>
  <si>
    <t>29.07.2017</t>
  </si>
  <si>
    <t>30.07.2017</t>
  </si>
  <si>
    <t>31.07.2017</t>
  </si>
  <si>
    <t>0,00</t>
  </si>
  <si>
    <t>Инна И.</t>
  </si>
  <si>
    <t>Natalija R.</t>
  </si>
  <si>
    <t>Олег М.</t>
  </si>
  <si>
    <t>Irina A.</t>
  </si>
  <si>
    <t>Leonid B.</t>
  </si>
  <si>
    <t>Валерия Т.</t>
  </si>
  <si>
    <t>яна а.</t>
  </si>
  <si>
    <t>Alla P.</t>
  </si>
  <si>
    <t>Kristina K.</t>
  </si>
  <si>
    <t>Иван П.</t>
  </si>
  <si>
    <t>Artem K.</t>
  </si>
  <si>
    <t>Андрей Ч.</t>
  </si>
  <si>
    <t>Konstantin I.</t>
  </si>
  <si>
    <t>NIKOLAY L.</t>
  </si>
  <si>
    <t>Вероника К.</t>
  </si>
  <si>
    <t>Юлия Ш.</t>
  </si>
  <si>
    <t>Aleksandr D.</t>
  </si>
  <si>
    <t>Marie-Pier F.</t>
  </si>
  <si>
    <t>Olesya L.</t>
  </si>
  <si>
    <t>Sergey P.</t>
  </si>
  <si>
    <t>Андрей  В.</t>
  </si>
  <si>
    <t>Alexey S.</t>
  </si>
  <si>
    <t>Ольга Ш.</t>
  </si>
  <si>
    <t>Константин К.</t>
  </si>
  <si>
    <t>Aleksey S.</t>
  </si>
  <si>
    <t>Aleksandr G.</t>
  </si>
  <si>
    <t>Евгений И.</t>
  </si>
  <si>
    <t>EVGENIA N.</t>
  </si>
  <si>
    <t>Semyon G.</t>
  </si>
  <si>
    <t>Alexander P.</t>
  </si>
  <si>
    <t>Екатерина С.</t>
  </si>
  <si>
    <t>Elizaveta P.</t>
  </si>
  <si>
    <t>Денис М.</t>
  </si>
  <si>
    <t>Tatiana M.</t>
  </si>
  <si>
    <t>Elena A.</t>
  </si>
  <si>
    <t>Jason N.</t>
  </si>
  <si>
    <t>Larissa K.</t>
  </si>
  <si>
    <t>Михаил П.</t>
  </si>
  <si>
    <t>Anna M.</t>
  </si>
  <si>
    <t>Anastasia R.</t>
  </si>
  <si>
    <t>Mariia K.</t>
  </si>
  <si>
    <t>Екатерина Х.</t>
  </si>
  <si>
    <t>Полина Ф.</t>
  </si>
  <si>
    <t>Yaroslava S.</t>
  </si>
  <si>
    <t>Amanda R.</t>
  </si>
  <si>
    <t>Victor F.</t>
  </si>
  <si>
    <t>Ksenija I.</t>
  </si>
  <si>
    <t>Вячеслав К.</t>
  </si>
  <si>
    <t>Viktoriya Y.</t>
  </si>
  <si>
    <t>Anna Z.</t>
  </si>
  <si>
    <t>Анастасия М.</t>
  </si>
  <si>
    <t>Svetlana E.</t>
  </si>
  <si>
    <t>Inga S.</t>
  </si>
  <si>
    <t>Roman A.</t>
  </si>
  <si>
    <t>KIM B.</t>
  </si>
  <si>
    <t>Stanislav N.</t>
  </si>
  <si>
    <t>Oleg K.</t>
  </si>
  <si>
    <t>Alexandra V.</t>
  </si>
  <si>
    <t>Элеонора Г.</t>
  </si>
  <si>
    <t>Konstantin Z.</t>
  </si>
  <si>
    <t>Вера П.</t>
  </si>
  <si>
    <t>Максим Г.</t>
  </si>
  <si>
    <t>Goryuchkin M.</t>
  </si>
  <si>
    <t>Илья И.</t>
  </si>
  <si>
    <t>Тамила К.</t>
  </si>
  <si>
    <t>Алла Х.</t>
  </si>
  <si>
    <t>Ильгар М.</t>
  </si>
  <si>
    <t>irina s.</t>
  </si>
  <si>
    <t>Zhanna K.</t>
  </si>
  <si>
    <t>Elena G.</t>
  </si>
  <si>
    <t>Alexander L.</t>
  </si>
  <si>
    <t>Dzianis Y.</t>
  </si>
  <si>
    <t>Борис Б.</t>
  </si>
  <si>
    <t>Dmitry D.</t>
  </si>
  <si>
    <t>Али Ба.</t>
  </si>
  <si>
    <t>Anton B.</t>
  </si>
  <si>
    <t>Илья С.</t>
  </si>
  <si>
    <t>Евгений П.</t>
  </si>
  <si>
    <t>Елизавета С.</t>
  </si>
  <si>
    <t>Ольга С.</t>
  </si>
  <si>
    <t>Александр Ч.</t>
  </si>
  <si>
    <t>Артем К.</t>
  </si>
  <si>
    <t>Наталья Г.</t>
  </si>
  <si>
    <t>Сергей П.</t>
  </si>
  <si>
    <t>Galina S.</t>
  </si>
  <si>
    <t>Екатерина М.</t>
  </si>
  <si>
    <t>Артём Р.</t>
  </si>
  <si>
    <t>Владимир Т.</t>
  </si>
  <si>
    <t>Иляна А.</t>
  </si>
  <si>
    <t>VYACHESLAV M.</t>
  </si>
  <si>
    <t>Игорь Л.</t>
  </si>
  <si>
    <t>Ievgen K.</t>
  </si>
  <si>
    <t>Серафим У.</t>
  </si>
  <si>
    <t>Михаил В.</t>
  </si>
  <si>
    <t>Karina M.</t>
  </si>
  <si>
    <t>Валентин Ф.</t>
  </si>
  <si>
    <t>Анна К.</t>
  </si>
  <si>
    <t>Dmitry S.</t>
  </si>
  <si>
    <t>Александра Ф.</t>
  </si>
  <si>
    <t>Konstantin G.</t>
  </si>
  <si>
    <t>Виктор Ш.</t>
  </si>
  <si>
    <t>IRINA D.</t>
  </si>
  <si>
    <t>Stuart O.</t>
  </si>
  <si>
    <t>ELENA S.</t>
  </si>
  <si>
    <t>Пожертвовать -  Яна Аджикильдеева</t>
  </si>
  <si>
    <t>Пожертвовать - без адресации</t>
  </si>
  <si>
    <t>Пожертвовать - Сергей Редичкин</t>
  </si>
  <si>
    <t>Пожертвовать -  Александр Скрыпник</t>
  </si>
  <si>
    <t>Пожертвовать - Александр Гайсаров</t>
  </si>
  <si>
    <t>Пожертвовать - Анастасия Ярош</t>
  </si>
  <si>
    <t>Пожертвовать - Семен Смирнов</t>
  </si>
  <si>
    <t>Пожертвовать - Алина Гуменная</t>
  </si>
  <si>
    <t>Пожертвовать - Игорь Весельский</t>
  </si>
  <si>
    <t>Пожертвовать - Илья Владимиров</t>
  </si>
  <si>
    <t>Пожертвовать - Анастасия Нечипуренко</t>
  </si>
  <si>
    <t>Пожертвовать - Иоана Ильин</t>
  </si>
  <si>
    <t>Пожертвовать -   София Лоладзе</t>
  </si>
  <si>
    <t>Пожертвовать - Илья Лозицкий</t>
  </si>
  <si>
    <t>Пожертвовать - Давид Бетеев</t>
  </si>
  <si>
    <t>Пожертвовать - Роберт Кондрашов</t>
  </si>
  <si>
    <t>Пожертвовать - Леонид Казанов</t>
  </si>
  <si>
    <t>Пожертвовать - Арам Аванесян</t>
  </si>
  <si>
    <t>Пожертвовать - Темиркан Лиев</t>
  </si>
  <si>
    <t>Пожертвовать - Алим Зекиряев</t>
  </si>
  <si>
    <t>Пожертвовать - Самир Мирзаев</t>
  </si>
  <si>
    <t>Пожертвовать - Ярахмед Ярахмедов</t>
  </si>
  <si>
    <t>Пожертвовать - Марьям Усманова</t>
  </si>
  <si>
    <t>Пожертвовать - Варвара Корнева</t>
  </si>
  <si>
    <t>Пожертвовать - Моника Бадикян</t>
  </si>
  <si>
    <t>Пожертвовать - Артем Сергевнин</t>
  </si>
  <si>
    <t xml:space="preserve">Пожертвовать - Андрей Пожидаев </t>
  </si>
  <si>
    <t xml:space="preserve">Пожертвовать - Богдан Зеленский </t>
  </si>
  <si>
    <t>Пожертвовать - Максим Мадар</t>
  </si>
  <si>
    <t>5987</t>
  </si>
  <si>
    <t>7874</t>
  </si>
  <si>
    <t>8230</t>
  </si>
  <si>
    <t>5305</t>
  </si>
  <si>
    <t>9622</t>
  </si>
  <si>
    <t>2676</t>
  </si>
  <si>
    <t>0113</t>
  </si>
  <si>
    <t>2677</t>
  </si>
  <si>
    <t>5832</t>
  </si>
  <si>
    <t>9120</t>
  </si>
  <si>
    <t>1111</t>
  </si>
  <si>
    <t>2928</t>
  </si>
  <si>
    <t>8349</t>
  </si>
  <si>
    <t>0822</t>
  </si>
  <si>
    <t>5560</t>
  </si>
  <si>
    <t>8338</t>
  </si>
  <si>
    <t>8011</t>
  </si>
  <si>
    <t>0383</t>
  </si>
  <si>
    <t>5574</t>
  </si>
  <si>
    <t>0705</t>
  </si>
  <si>
    <t>5937</t>
  </si>
  <si>
    <t>1003</t>
  </si>
  <si>
    <t>5551</t>
  </si>
  <si>
    <t>8271</t>
  </si>
  <si>
    <t>1818</t>
  </si>
  <si>
    <t>4430</t>
  </si>
  <si>
    <t>3569</t>
  </si>
  <si>
    <t>9178</t>
  </si>
  <si>
    <t>1114</t>
  </si>
  <si>
    <t>1118</t>
  </si>
  <si>
    <t>0414</t>
  </si>
  <si>
    <t>3623</t>
  </si>
  <si>
    <t>1929</t>
  </si>
  <si>
    <t>6457</t>
  </si>
  <si>
    <t>2551</t>
  </si>
  <si>
    <t>4000</t>
  </si>
  <si>
    <t>3200</t>
  </si>
  <si>
    <t>7036</t>
  </si>
  <si>
    <t>5271</t>
  </si>
  <si>
    <t>5777</t>
  </si>
  <si>
    <t>6372</t>
  </si>
  <si>
    <t>7145</t>
  </si>
  <si>
    <t>0150</t>
  </si>
  <si>
    <t>7776</t>
  </si>
  <si>
    <t>7311</t>
  </si>
  <si>
    <t>5935</t>
  </si>
  <si>
    <t>3444</t>
  </si>
  <si>
    <t>1065</t>
  </si>
  <si>
    <t>1625</t>
  </si>
  <si>
    <t>1198</t>
  </si>
  <si>
    <t>2968</t>
  </si>
  <si>
    <t>9246</t>
  </si>
  <si>
    <t>4454</t>
  </si>
  <si>
    <t>3289</t>
  </si>
  <si>
    <t>7069</t>
  </si>
  <si>
    <t>7775</t>
  </si>
  <si>
    <t>3210</t>
  </si>
  <si>
    <t>0201</t>
  </si>
  <si>
    <t>1416</t>
  </si>
  <si>
    <t>4338</t>
  </si>
  <si>
    <t>6229</t>
  </si>
  <si>
    <t>5297</t>
  </si>
  <si>
    <t>0225</t>
  </si>
  <si>
    <t>1471</t>
  </si>
  <si>
    <t>6921</t>
  </si>
  <si>
    <t>3478</t>
  </si>
  <si>
    <t>8721</t>
  </si>
  <si>
    <t>3777</t>
  </si>
  <si>
    <t>8972</t>
  </si>
  <si>
    <t>9266</t>
  </si>
  <si>
    <t>1492</t>
  </si>
  <si>
    <t>4500</t>
  </si>
  <si>
    <t>2452</t>
  </si>
  <si>
    <t>0067</t>
  </si>
  <si>
    <t>0959</t>
  </si>
  <si>
    <t>5013</t>
  </si>
  <si>
    <t>7726</t>
  </si>
  <si>
    <t>2837</t>
  </si>
  <si>
    <t>2569</t>
  </si>
  <si>
    <t>0046</t>
  </si>
  <si>
    <t>0785</t>
  </si>
  <si>
    <t>0826</t>
  </si>
  <si>
    <t>4573</t>
  </si>
  <si>
    <t>6315</t>
  </si>
  <si>
    <t>3887</t>
  </si>
  <si>
    <t>4070</t>
  </si>
  <si>
    <t>6324</t>
  </si>
  <si>
    <t>3134</t>
  </si>
  <si>
    <t>3610</t>
  </si>
  <si>
    <t>4583</t>
  </si>
  <si>
    <t>4119</t>
  </si>
  <si>
    <t>6525</t>
  </si>
  <si>
    <t>1901</t>
  </si>
  <si>
    <t>4455</t>
  </si>
  <si>
    <t>7890</t>
  </si>
  <si>
    <t>5578</t>
  </si>
  <si>
    <t>4824</t>
  </si>
  <si>
    <t>1348</t>
  </si>
  <si>
    <t>0707</t>
  </si>
  <si>
    <t>9700</t>
  </si>
  <si>
    <t>2248</t>
  </si>
  <si>
    <t>8200</t>
  </si>
  <si>
    <t>0895</t>
  </si>
  <si>
    <t>0706</t>
  </si>
  <si>
    <t>7999</t>
  </si>
  <si>
    <t>9579</t>
  </si>
  <si>
    <t>3226</t>
  </si>
  <si>
    <t>3580</t>
  </si>
  <si>
    <t>6999</t>
  </si>
  <si>
    <t>5443</t>
  </si>
  <si>
    <t>9566</t>
  </si>
  <si>
    <t>7331</t>
  </si>
  <si>
    <t>5771</t>
  </si>
  <si>
    <t>6668</t>
  </si>
  <si>
    <t>7005</t>
  </si>
  <si>
    <t>7722</t>
  </si>
  <si>
    <t>3047</t>
  </si>
  <si>
    <t>4457</t>
  </si>
  <si>
    <t>2055</t>
  </si>
  <si>
    <t>9652</t>
  </si>
  <si>
    <t>5953</t>
  </si>
  <si>
    <t>1209</t>
  </si>
  <si>
    <t>6633</t>
  </si>
  <si>
    <t>3089</t>
  </si>
  <si>
    <t>5572</t>
  </si>
  <si>
    <t>4983</t>
  </si>
  <si>
    <t>3344</t>
  </si>
  <si>
    <t>1630</t>
  </si>
  <si>
    <t>4191</t>
  </si>
  <si>
    <t>4625</t>
  </si>
  <si>
    <t>0991</t>
  </si>
  <si>
    <t>4902</t>
  </si>
  <si>
    <t>2620</t>
  </si>
  <si>
    <t>0997</t>
  </si>
  <si>
    <t>4750</t>
  </si>
  <si>
    <t>2599</t>
  </si>
  <si>
    <t>0139</t>
  </si>
  <si>
    <t>2035</t>
  </si>
  <si>
    <t>7745</t>
  </si>
  <si>
    <t>9826</t>
  </si>
  <si>
    <t>6272</t>
  </si>
  <si>
    <t>9808</t>
  </si>
  <si>
    <t>7207</t>
  </si>
  <si>
    <t>5905</t>
  </si>
  <si>
    <t>2096</t>
  </si>
  <si>
    <t>6539</t>
  </si>
  <si>
    <t>9328</t>
  </si>
  <si>
    <t>3133</t>
  </si>
  <si>
    <t>6547</t>
  </si>
  <si>
    <t>6886</t>
  </si>
  <si>
    <t>5181</t>
  </si>
  <si>
    <t>9078</t>
  </si>
  <si>
    <t>2204</t>
  </si>
  <si>
    <t>5442</t>
  </si>
  <si>
    <t>9113</t>
  </si>
  <si>
    <t>7664</t>
  </si>
  <si>
    <t>3342</t>
  </si>
  <si>
    <t>0701</t>
  </si>
  <si>
    <t>5643</t>
  </si>
  <si>
    <t>9437</t>
  </si>
  <si>
    <t>7580</t>
  </si>
  <si>
    <t>1717</t>
  </si>
  <si>
    <t>0394</t>
  </si>
  <si>
    <t>0135</t>
  </si>
  <si>
    <t>8211</t>
  </si>
  <si>
    <t>9005</t>
  </si>
  <si>
    <t>0560</t>
  </si>
  <si>
    <t>0821</t>
  </si>
  <si>
    <t>1587</t>
  </si>
  <si>
    <t>5072</t>
  </si>
  <si>
    <t>4914</t>
  </si>
  <si>
    <t>8582</t>
  </si>
  <si>
    <t>1321</t>
  </si>
  <si>
    <t>9460</t>
  </si>
  <si>
    <t>8962</t>
  </si>
  <si>
    <t>1362</t>
  </si>
  <si>
    <t>8570</t>
  </si>
  <si>
    <t>5671</t>
  </si>
  <si>
    <t>0831</t>
  </si>
  <si>
    <t>0314</t>
  </si>
  <si>
    <t>8097</t>
  </si>
  <si>
    <t>1603</t>
  </si>
  <si>
    <t>9758</t>
  </si>
  <si>
    <t>4327</t>
  </si>
  <si>
    <t>4124</t>
  </si>
  <si>
    <t>0760</t>
  </si>
  <si>
    <t>3136</t>
  </si>
  <si>
    <t>8747</t>
  </si>
  <si>
    <t>3321</t>
  </si>
  <si>
    <t>0576</t>
  </si>
  <si>
    <t>6576</t>
  </si>
  <si>
    <t>0479</t>
  </si>
  <si>
    <t>5612</t>
  </si>
  <si>
    <t>3527</t>
  </si>
  <si>
    <t>1745</t>
  </si>
  <si>
    <t>3737</t>
  </si>
  <si>
    <t>5936</t>
  </si>
  <si>
    <t>9990</t>
  </si>
  <si>
    <t>2384</t>
  </si>
  <si>
    <t>5899</t>
  </si>
  <si>
    <t>5809</t>
  </si>
  <si>
    <t>9982</t>
  </si>
  <si>
    <t>0645</t>
  </si>
  <si>
    <t>8957</t>
  </si>
  <si>
    <t>6473</t>
  </si>
  <si>
    <t>3160</t>
  </si>
  <si>
    <t>3905</t>
  </si>
  <si>
    <t>9795</t>
  </si>
  <si>
    <t>1824</t>
  </si>
  <si>
    <t>3138</t>
  </si>
  <si>
    <t>1620</t>
  </si>
  <si>
    <t>8921</t>
  </si>
  <si>
    <t>8888</t>
  </si>
  <si>
    <t>7965</t>
  </si>
  <si>
    <t>4569</t>
  </si>
  <si>
    <t>6819</t>
  </si>
  <si>
    <t>1341</t>
  </si>
  <si>
    <t>6922</t>
  </si>
  <si>
    <t>6009</t>
  </si>
  <si>
    <t>8084</t>
  </si>
  <si>
    <t>9681</t>
  </si>
  <si>
    <t>0747</t>
  </si>
  <si>
    <t>0447</t>
  </si>
  <si>
    <t>9546</t>
  </si>
  <si>
    <t>1375</t>
  </si>
  <si>
    <t>8164</t>
  </si>
  <si>
    <t>3332</t>
  </si>
  <si>
    <t>9922</t>
  </si>
  <si>
    <t>6422</t>
  </si>
  <si>
    <t>6162</t>
  </si>
  <si>
    <t>7907</t>
  </si>
  <si>
    <t>2010</t>
  </si>
  <si>
    <t>0700</t>
  </si>
  <si>
    <t>2945</t>
  </si>
  <si>
    <t>3425</t>
  </si>
  <si>
    <t>4481</t>
  </si>
  <si>
    <t>5521</t>
  </si>
  <si>
    <t>5688</t>
  </si>
  <si>
    <t>9420</t>
  </si>
  <si>
    <t>4399</t>
  </si>
  <si>
    <t>5066</t>
  </si>
  <si>
    <t>6305</t>
  </si>
  <si>
    <t>8337</t>
  </si>
  <si>
    <t>9200</t>
  </si>
  <si>
    <t>1119</t>
  </si>
  <si>
    <t>8448</t>
  </si>
  <si>
    <t>5557</t>
  </si>
  <si>
    <t>1018</t>
  </si>
  <si>
    <t>3214</t>
  </si>
  <si>
    <t>8825</t>
  </si>
  <si>
    <t>8199</t>
  </si>
  <si>
    <t>8907</t>
  </si>
  <si>
    <t>4959</t>
  </si>
  <si>
    <t>3984</t>
  </si>
  <si>
    <t>8549</t>
  </si>
  <si>
    <t>9816</t>
  </si>
  <si>
    <t>9419</t>
  </si>
  <si>
    <t>8245</t>
  </si>
  <si>
    <t>2317</t>
  </si>
  <si>
    <t>3918</t>
  </si>
  <si>
    <t>6535</t>
  </si>
  <si>
    <t>8812</t>
  </si>
  <si>
    <t>4244</t>
  </si>
  <si>
    <t>4877</t>
  </si>
  <si>
    <t>2230</t>
  </si>
  <si>
    <t>1117</t>
  </si>
  <si>
    <t>8899</t>
  </si>
  <si>
    <t>7457</t>
  </si>
  <si>
    <t>1419</t>
  </si>
  <si>
    <t>0877</t>
  </si>
  <si>
    <t>1989</t>
  </si>
  <si>
    <t>3583</t>
  </si>
  <si>
    <t>6704</t>
  </si>
  <si>
    <t>6969</t>
  </si>
  <si>
    <t>8491</t>
  </si>
  <si>
    <t>4741</t>
  </si>
  <si>
    <t>4766</t>
  </si>
  <si>
    <t>5196</t>
  </si>
  <si>
    <t>6244</t>
  </si>
  <si>
    <t>9621</t>
  </si>
  <si>
    <t>4535</t>
  </si>
  <si>
    <t>9807</t>
  </si>
  <si>
    <t>8886</t>
  </si>
  <si>
    <t>1244</t>
  </si>
  <si>
    <t>6250</t>
  </si>
  <si>
    <t>9732</t>
  </si>
  <si>
    <t>8904</t>
  </si>
  <si>
    <t>9528</t>
  </si>
  <si>
    <t>7597</t>
  </si>
  <si>
    <t>1399</t>
  </si>
  <si>
    <t>8700</t>
  </si>
  <si>
    <t>8401</t>
  </si>
  <si>
    <t>1255</t>
  </si>
  <si>
    <t>8006</t>
  </si>
  <si>
    <t>0814</t>
  </si>
  <si>
    <t>2749</t>
  </si>
  <si>
    <t>3436</t>
  </si>
  <si>
    <t>1997</t>
  </si>
  <si>
    <t>7201</t>
  </si>
  <si>
    <t>6451</t>
  </si>
  <si>
    <t>8269</t>
  </si>
  <si>
    <t>8740</t>
  </si>
  <si>
    <t>6446</t>
  </si>
  <si>
    <t>5273</t>
  </si>
  <si>
    <t>0110</t>
  </si>
  <si>
    <t>9989</t>
  </si>
  <si>
    <t>3856</t>
  </si>
  <si>
    <t>9857</t>
  </si>
  <si>
    <t>5320</t>
  </si>
  <si>
    <t>3837</t>
  </si>
  <si>
    <t>2274</t>
  </si>
  <si>
    <t>3123</t>
  </si>
  <si>
    <t>6025</t>
  </si>
  <si>
    <t>5727</t>
  </si>
  <si>
    <t>3572</t>
  </si>
  <si>
    <t>1097</t>
  </si>
  <si>
    <t>9850</t>
  </si>
  <si>
    <t>9222</t>
  </si>
  <si>
    <t>8325</t>
  </si>
  <si>
    <t>8804</t>
  </si>
  <si>
    <t>3135</t>
  </si>
  <si>
    <t>9399</t>
  </si>
  <si>
    <t>6404</t>
  </si>
  <si>
    <t>6022</t>
  </si>
  <si>
    <t>0439</t>
  </si>
  <si>
    <t>4162</t>
  </si>
  <si>
    <t>1582</t>
  </si>
  <si>
    <t>0934</t>
  </si>
  <si>
    <t>6973</t>
  </si>
  <si>
    <t>9557</t>
  </si>
  <si>
    <t>5055</t>
  </si>
  <si>
    <t>1087</t>
  </si>
  <si>
    <t>6352</t>
  </si>
  <si>
    <t>6035</t>
  </si>
  <si>
    <t>7629</t>
  </si>
  <si>
    <t>8789</t>
  </si>
  <si>
    <t>0244</t>
  </si>
  <si>
    <t>2402</t>
  </si>
  <si>
    <t>8385</t>
  </si>
  <si>
    <t>1016</t>
  </si>
  <si>
    <t>9724</t>
  </si>
  <si>
    <t>3366</t>
  </si>
  <si>
    <t>0584</t>
  </si>
  <si>
    <t>5675</t>
  </si>
  <si>
    <t>5920</t>
  </si>
  <si>
    <t>5358</t>
  </si>
  <si>
    <t>8525</t>
  </si>
  <si>
    <t>7391</t>
  </si>
  <si>
    <t>3811</t>
  </si>
  <si>
    <t>0727</t>
  </si>
  <si>
    <t>7233</t>
  </si>
  <si>
    <t>8201</t>
  </si>
  <si>
    <t>5763</t>
  </si>
  <si>
    <t>3412</t>
  </si>
  <si>
    <t>0834</t>
  </si>
  <si>
    <t>7000</t>
  </si>
  <si>
    <t>2544</t>
  </si>
  <si>
    <t>7735</t>
  </si>
  <si>
    <t>9841</t>
  </si>
  <si>
    <t>4620</t>
  </si>
  <si>
    <t>9874</t>
  </si>
  <si>
    <t>2233</t>
  </si>
  <si>
    <t>2741</t>
  </si>
  <si>
    <t>8748</t>
  </si>
  <si>
    <t>4890</t>
  </si>
  <si>
    <t>6718</t>
  </si>
  <si>
    <t>9376</t>
  </si>
  <si>
    <t>7935</t>
  </si>
  <si>
    <t>2977</t>
  </si>
  <si>
    <t>0847</t>
  </si>
  <si>
    <t>3034</t>
  </si>
  <si>
    <t>1299</t>
  </si>
  <si>
    <t>8885</t>
  </si>
  <si>
    <t>2888</t>
  </si>
  <si>
    <t>7968</t>
  </si>
  <si>
    <t>7969</t>
  </si>
  <si>
    <t>9288</t>
  </si>
  <si>
    <t>3066</t>
  </si>
  <si>
    <t>0838</t>
  </si>
  <si>
    <t>1899</t>
  </si>
  <si>
    <t>1700</t>
  </si>
  <si>
    <t>8712</t>
  </si>
  <si>
    <t>2339</t>
  </si>
  <si>
    <t>5627</t>
  </si>
  <si>
    <t>9372</t>
  </si>
  <si>
    <t>6274</t>
  </si>
  <si>
    <t>7008</t>
  </si>
  <si>
    <t>4860</t>
  </si>
  <si>
    <t>0505</t>
  </si>
  <si>
    <t>4754</t>
  </si>
  <si>
    <t>3983</t>
  </si>
  <si>
    <t>3989</t>
  </si>
  <si>
    <t>7080</t>
  </si>
  <si>
    <t>1694</t>
  </si>
  <si>
    <t>3248</t>
  </si>
  <si>
    <t>4990</t>
  </si>
  <si>
    <t>9287</t>
  </si>
  <si>
    <t>2703</t>
  </si>
  <si>
    <t>0554</t>
  </si>
  <si>
    <t>7505</t>
  </si>
  <si>
    <t>7649</t>
  </si>
  <si>
    <t>2483</t>
  </si>
  <si>
    <t>6561</t>
  </si>
  <si>
    <t>3727</t>
  </si>
  <si>
    <t>7863</t>
  </si>
  <si>
    <t>0281</t>
  </si>
  <si>
    <t>3213</t>
  </si>
  <si>
    <t>2194</t>
  </si>
  <si>
    <t>7227</t>
  </si>
  <si>
    <t>4004</t>
  </si>
  <si>
    <t>2674</t>
  </si>
  <si>
    <t>9283</t>
  </si>
  <si>
    <t>7930</t>
  </si>
  <si>
    <t>5050</t>
  </si>
  <si>
    <t>4892</t>
  </si>
  <si>
    <t>0731</t>
  </si>
  <si>
    <t>5654</t>
  </si>
  <si>
    <t>0247</t>
  </si>
  <si>
    <t>0765</t>
  </si>
  <si>
    <t>3922</t>
  </si>
  <si>
    <t>5639</t>
  </si>
  <si>
    <t>6687</t>
  </si>
  <si>
    <t>1817</t>
  </si>
  <si>
    <t>0767</t>
  </si>
  <si>
    <t>4314</t>
  </si>
  <si>
    <t>1216</t>
  </si>
  <si>
    <t>2340</t>
  </si>
  <si>
    <t>9948</t>
  </si>
  <si>
    <t>1064</t>
  </si>
  <si>
    <t>5056</t>
  </si>
  <si>
    <t>3894</t>
  </si>
  <si>
    <t>1624</t>
  </si>
  <si>
    <t>5445</t>
  </si>
  <si>
    <t>8395</t>
  </si>
  <si>
    <t>6595</t>
  </si>
  <si>
    <t>2232</t>
  </si>
  <si>
    <t>1229</t>
  </si>
  <si>
    <t>4343</t>
  </si>
  <si>
    <t>5048</t>
  </si>
  <si>
    <t>5141</t>
  </si>
  <si>
    <t>7769</t>
  </si>
  <si>
    <t>9664</t>
  </si>
  <si>
    <t>8144</t>
  </si>
  <si>
    <t>3660</t>
  </si>
  <si>
    <t>3124</t>
  </si>
  <si>
    <t>4200</t>
  </si>
  <si>
    <t>7770</t>
  </si>
  <si>
    <t>8877</t>
  </si>
  <si>
    <t>8130</t>
  </si>
  <si>
    <t>8638</t>
  </si>
  <si>
    <t>1186</t>
  </si>
  <si>
    <t>8866</t>
  </si>
  <si>
    <t>7810</t>
  </si>
  <si>
    <t>4410</t>
  </si>
  <si>
    <t>9929</t>
  </si>
  <si>
    <t>0300</t>
  </si>
  <si>
    <t>6965</t>
  </si>
  <si>
    <t>6630</t>
  </si>
  <si>
    <t>3939</t>
  </si>
  <si>
    <t>0470</t>
  </si>
  <si>
    <t>8754</t>
  </si>
  <si>
    <t>7123</t>
  </si>
  <si>
    <t>6874</t>
  </si>
  <si>
    <t>0060</t>
  </si>
  <si>
    <t>1423</t>
  </si>
  <si>
    <t>6119</t>
  </si>
  <si>
    <t>0713</t>
  </si>
  <si>
    <t>9574</t>
  </si>
  <si>
    <t>7077</t>
  </si>
  <si>
    <t>1030</t>
  </si>
  <si>
    <t>0000</t>
  </si>
  <si>
    <t>3318</t>
  </si>
  <si>
    <t>0210</t>
  </si>
  <si>
    <t>8400</t>
  </si>
  <si>
    <t>5157</t>
  </si>
  <si>
    <t>7226</t>
  </si>
  <si>
    <t>8958</t>
  </si>
  <si>
    <t>5099</t>
  </si>
  <si>
    <t>2953</t>
  </si>
  <si>
    <t>3333</t>
  </si>
  <si>
    <t>2069</t>
  </si>
  <si>
    <t>3986</t>
  </si>
  <si>
    <t>7952</t>
  </si>
  <si>
    <t>8787</t>
  </si>
  <si>
    <t>8788</t>
  </si>
  <si>
    <t>6091</t>
  </si>
  <si>
    <t>6799</t>
  </si>
  <si>
    <t>1180</t>
  </si>
  <si>
    <t>6442</t>
  </si>
  <si>
    <t>3638</t>
  </si>
  <si>
    <t>9126</t>
  </si>
  <si>
    <t>0868</t>
  </si>
  <si>
    <t>5057</t>
  </si>
  <si>
    <t>2901</t>
  </si>
  <si>
    <t>7315</t>
  </si>
  <si>
    <t>8997</t>
  </si>
  <si>
    <t>3405</t>
  </si>
  <si>
    <t>5786</t>
  </si>
  <si>
    <t>6634</t>
  </si>
  <si>
    <t>8120</t>
  </si>
  <si>
    <t>8481</t>
  </si>
  <si>
    <t>2182</t>
  </si>
  <si>
    <t>0243</t>
  </si>
  <si>
    <t>8708</t>
  </si>
  <si>
    <t>9559</t>
  </si>
  <si>
    <t>2068</t>
  </si>
  <si>
    <t>9747</t>
  </si>
  <si>
    <t>9281</t>
  </si>
  <si>
    <t>1512</t>
  </si>
  <si>
    <t>8944</t>
  </si>
  <si>
    <t>0751</t>
  </si>
  <si>
    <t>1881</t>
  </si>
  <si>
    <t>4790</t>
  </si>
  <si>
    <t>7373</t>
  </si>
  <si>
    <t>7445</t>
  </si>
  <si>
    <t>4166</t>
  </si>
  <si>
    <t>0627</t>
  </si>
  <si>
    <t>6954</t>
  </si>
  <si>
    <t>5251</t>
  </si>
  <si>
    <t>7879</t>
  </si>
  <si>
    <t>8449</t>
  </si>
  <si>
    <t>9531</t>
  </si>
  <si>
    <t>2732</t>
  </si>
  <si>
    <t>3539</t>
  </si>
  <si>
    <t>9720</t>
  </si>
  <si>
    <t>4969</t>
  </si>
  <si>
    <t>5111</t>
  </si>
  <si>
    <t>0499</t>
  </si>
  <si>
    <t>7455</t>
  </si>
  <si>
    <t>0066</t>
  </si>
  <si>
    <t>4539</t>
  </si>
  <si>
    <t>1896</t>
  </si>
  <si>
    <t>2885</t>
  </si>
  <si>
    <t>3757</t>
  </si>
  <si>
    <t>2631</t>
  </si>
  <si>
    <t>3050</t>
  </si>
  <si>
    <t>9888</t>
  </si>
  <si>
    <t>5555</t>
  </si>
  <si>
    <t>3631</t>
  </si>
  <si>
    <t>2214</t>
  </si>
  <si>
    <t>6420</t>
  </si>
  <si>
    <t>3131</t>
  </si>
  <si>
    <t>8586</t>
  </si>
  <si>
    <t>2446</t>
  </si>
  <si>
    <t>8966</t>
  </si>
  <si>
    <t>3019</t>
  </si>
  <si>
    <t>1435</t>
  </si>
  <si>
    <t>2338</t>
  </si>
  <si>
    <t>1967</t>
  </si>
  <si>
    <t>9865</t>
  </si>
  <si>
    <t>8660</t>
  </si>
  <si>
    <t>0294</t>
  </si>
  <si>
    <t>6916</t>
  </si>
  <si>
    <t>5354</t>
  </si>
  <si>
    <t>5601</t>
  </si>
  <si>
    <t>7121</t>
  </si>
  <si>
    <t>8902</t>
  </si>
  <si>
    <t>5371</t>
  </si>
  <si>
    <t>1041</t>
  </si>
  <si>
    <t>5553</t>
  </si>
  <si>
    <t>2038</t>
  </si>
  <si>
    <t>5063</t>
  </si>
  <si>
    <t>9478</t>
  </si>
  <si>
    <t>9930</t>
  </si>
  <si>
    <t>0444</t>
  </si>
  <si>
    <t>7426</t>
  </si>
  <si>
    <t>9767</t>
  </si>
  <si>
    <t>5927</t>
  </si>
  <si>
    <t>7096</t>
  </si>
  <si>
    <t>4371</t>
  </si>
  <si>
    <t>1250</t>
  </si>
  <si>
    <t>0845</t>
  </si>
  <si>
    <t>2600</t>
  </si>
  <si>
    <t>6588</t>
  </si>
  <si>
    <t>7016</t>
  </si>
  <si>
    <t>0313</t>
  </si>
  <si>
    <t>8802</t>
  </si>
  <si>
    <t>1377</t>
  </si>
  <si>
    <t>1627</t>
  </si>
  <si>
    <t>2132</t>
  </si>
  <si>
    <t>5960</t>
  </si>
  <si>
    <t>3784</t>
  </si>
  <si>
    <t>8083</t>
  </si>
  <si>
    <t>5307</t>
  </si>
  <si>
    <t>2267</t>
  </si>
  <si>
    <t>9585</t>
  </si>
  <si>
    <t>0936</t>
  </si>
  <si>
    <t>5465</t>
  </si>
  <si>
    <t>6476</t>
  </si>
  <si>
    <t>8731</t>
  </si>
  <si>
    <t>6642</t>
  </si>
  <si>
    <t>0703</t>
  </si>
  <si>
    <t>3944</t>
  </si>
  <si>
    <t>6146</t>
  </si>
  <si>
    <t>0596</t>
  </si>
  <si>
    <t>3550</t>
  </si>
  <si>
    <t>5115</t>
  </si>
  <si>
    <t>2458</t>
  </si>
  <si>
    <t>5025</t>
  </si>
  <si>
    <t>4449</t>
  </si>
  <si>
    <t>2304</t>
  </si>
  <si>
    <t>2545</t>
  </si>
  <si>
    <t>5040</t>
  </si>
  <si>
    <t>8281</t>
  </si>
  <si>
    <t>9969</t>
  </si>
  <si>
    <t>9292</t>
  </si>
  <si>
    <t>1090</t>
  </si>
  <si>
    <t>0079</t>
  </si>
  <si>
    <t>9191</t>
  </si>
  <si>
    <t>5934</t>
  </si>
  <si>
    <t>6733</t>
  </si>
  <si>
    <t>2450</t>
  </si>
  <si>
    <t>9749</t>
  </si>
  <si>
    <t>9485</t>
  </si>
  <si>
    <t>4096</t>
  </si>
  <si>
    <t>4033</t>
  </si>
  <si>
    <t>0106</t>
  </si>
  <si>
    <t>1522</t>
  </si>
  <si>
    <t>6199</t>
  </si>
  <si>
    <t>4555</t>
  </si>
  <si>
    <t>9923</t>
  </si>
  <si>
    <t>0823</t>
  </si>
  <si>
    <t>2003</t>
  </si>
  <si>
    <t>2584</t>
  </si>
  <si>
    <t>8132</t>
  </si>
  <si>
    <t>4934</t>
  </si>
  <si>
    <t>7581</t>
  </si>
  <si>
    <t>2963</t>
  </si>
  <si>
    <t>2135</t>
  </si>
  <si>
    <t>8612</t>
  </si>
  <si>
    <t>5993</t>
  </si>
  <si>
    <t>7102</t>
  </si>
  <si>
    <t>6160</t>
  </si>
  <si>
    <t>4853</t>
  </si>
  <si>
    <t>8169</t>
  </si>
  <si>
    <t>7681</t>
  </si>
  <si>
    <t>2053</t>
  </si>
  <si>
    <t>9560</t>
  </si>
  <si>
    <t>9715</t>
  </si>
  <si>
    <t>9020</t>
  </si>
  <si>
    <t>7685</t>
  </si>
  <si>
    <t>8554</t>
  </si>
  <si>
    <t>3776</t>
  </si>
  <si>
    <t>2780</t>
  </si>
  <si>
    <t>3298</t>
  </si>
  <si>
    <t>7872</t>
  </si>
  <si>
    <t>8366</t>
  </si>
  <si>
    <t>6753</t>
  </si>
  <si>
    <t>9032</t>
  </si>
  <si>
    <t>0770</t>
  </si>
  <si>
    <t>5005</t>
  </si>
  <si>
    <t>6371</t>
  </si>
  <si>
    <t>7555</t>
  </si>
  <si>
    <t>2030</t>
  </si>
  <si>
    <t>9006</t>
  </si>
  <si>
    <t>6050</t>
  </si>
  <si>
    <t>1805</t>
  </si>
  <si>
    <t>7356</t>
  </si>
  <si>
    <t>5380</t>
  </si>
  <si>
    <t>3734</t>
  </si>
  <si>
    <t>7602</t>
  </si>
  <si>
    <t>0047</t>
  </si>
  <si>
    <t>9877</t>
  </si>
  <si>
    <t>6432</t>
  </si>
  <si>
    <t>6498</t>
  </si>
  <si>
    <t>5086</t>
  </si>
  <si>
    <t>3684</t>
  </si>
  <si>
    <t>8153</t>
  </si>
  <si>
    <t>0008</t>
  </si>
  <si>
    <t>1752</t>
  </si>
  <si>
    <t>4549</t>
  </si>
  <si>
    <t>5284</t>
  </si>
  <si>
    <t>5773</t>
  </si>
  <si>
    <t>5818</t>
  </si>
  <si>
    <t>4127</t>
  </si>
  <si>
    <t>2253</t>
  </si>
  <si>
    <t>7592</t>
  </si>
  <si>
    <t>0996</t>
  </si>
  <si>
    <t>5625</t>
  </si>
  <si>
    <t>0485</t>
  </si>
  <si>
    <t>5149</t>
  </si>
  <si>
    <t>0745</t>
  </si>
  <si>
    <t>7816</t>
  </si>
  <si>
    <t>3247</t>
  </si>
  <si>
    <t>4323</t>
  </si>
  <si>
    <t>1687</t>
  </si>
  <si>
    <t>5917</t>
  </si>
  <si>
    <t>1095</t>
  </si>
  <si>
    <t>3188</t>
  </si>
  <si>
    <t>2064</t>
  </si>
  <si>
    <t>6077</t>
  </si>
  <si>
    <t>4792</t>
  </si>
  <si>
    <t>1176</t>
  </si>
  <si>
    <t>2393</t>
  </si>
  <si>
    <t>8896</t>
  </si>
  <si>
    <t>4470</t>
  </si>
  <si>
    <t>3878</t>
  </si>
  <si>
    <t>1240</t>
  </si>
  <si>
    <t>7676</t>
  </si>
  <si>
    <t>3531</t>
  </si>
  <si>
    <t>9257</t>
  </si>
  <si>
    <t>4563</t>
  </si>
  <si>
    <t>6468</t>
  </si>
  <si>
    <t>6689</t>
  </si>
  <si>
    <t>6212</t>
  </si>
  <si>
    <t>0869</t>
  </si>
  <si>
    <t>5469</t>
  </si>
  <si>
    <t>3624</t>
  </si>
  <si>
    <t>8160</t>
  </si>
  <si>
    <t>7886</t>
  </si>
  <si>
    <t>8340</t>
  </si>
  <si>
    <t>9650</t>
  </si>
  <si>
    <t>8661</t>
  </si>
  <si>
    <t>4465</t>
  </si>
  <si>
    <t>4354</t>
  </si>
  <si>
    <t>3335</t>
  </si>
  <si>
    <t>9226</t>
  </si>
  <si>
    <t>2494</t>
  </si>
  <si>
    <t>3514</t>
  </si>
  <si>
    <t>1379</t>
  </si>
  <si>
    <t>4404</t>
  </si>
  <si>
    <t>0906</t>
  </si>
  <si>
    <t>8706</t>
  </si>
  <si>
    <t>2590</t>
  </si>
  <si>
    <t>2630</t>
  </si>
  <si>
    <t>7405</t>
  </si>
  <si>
    <t>9269</t>
  </si>
  <si>
    <t>0108</t>
  </si>
  <si>
    <t>6402</t>
  </si>
  <si>
    <t>1434</t>
  </si>
  <si>
    <t>4390</t>
  </si>
  <si>
    <t>6218</t>
  </si>
  <si>
    <t>0163</t>
  </si>
  <si>
    <t>4418</t>
  </si>
  <si>
    <t>3678</t>
  </si>
  <si>
    <t>9380</t>
  </si>
  <si>
    <t>6661</t>
  </si>
  <si>
    <t>5015</t>
  </si>
  <si>
    <t>1948</t>
  </si>
  <si>
    <t>0437</t>
  </si>
  <si>
    <t>7938</t>
  </si>
  <si>
    <t>3676</t>
  </si>
  <si>
    <t>8112</t>
  </si>
  <si>
    <t>0621</t>
  </si>
  <si>
    <t>0544</t>
  </si>
  <si>
    <t>8620</t>
  </si>
  <si>
    <t>8207</t>
  </si>
  <si>
    <t>3738</t>
  </si>
  <si>
    <t>9000</t>
  </si>
  <si>
    <t>1793</t>
  </si>
  <si>
    <t>0159</t>
  </si>
  <si>
    <t>0254</t>
  </si>
  <si>
    <t>9137</t>
  </si>
  <si>
    <t>8844</t>
  </si>
  <si>
    <t>8180</t>
  </si>
  <si>
    <t>5107</t>
  </si>
  <si>
    <t>9534</t>
  </si>
  <si>
    <t>9763</t>
  </si>
  <si>
    <t>2849</t>
  </si>
  <si>
    <t>0702</t>
  </si>
  <si>
    <t>5748</t>
  </si>
  <si>
    <t>3494</t>
  </si>
  <si>
    <t>2919</t>
  </si>
  <si>
    <t>2227</t>
  </si>
  <si>
    <t>9921</t>
  </si>
  <si>
    <t>9718</t>
  </si>
  <si>
    <t>4484</t>
  </si>
  <si>
    <t>2702</t>
  </si>
  <si>
    <t>1478</t>
  </si>
  <si>
    <t>0457</t>
  </si>
  <si>
    <t>6553</t>
  </si>
  <si>
    <t>5224</t>
  </si>
  <si>
    <t>5867</t>
  </si>
  <si>
    <t>1431</t>
  </si>
  <si>
    <t>7376</t>
  </si>
  <si>
    <t>0514</t>
  </si>
  <si>
    <t>7114</t>
  </si>
  <si>
    <t>2821</t>
  </si>
  <si>
    <t>9058</t>
  </si>
  <si>
    <t>1779</t>
  </si>
  <si>
    <t>3466</t>
  </si>
  <si>
    <t>4188</t>
  </si>
  <si>
    <t>7378</t>
  </si>
  <si>
    <t>9009</t>
  </si>
  <si>
    <t>7905</t>
  </si>
  <si>
    <t>0857</t>
  </si>
  <si>
    <t>1907</t>
  </si>
  <si>
    <t>6604</t>
  </si>
  <si>
    <t>2111</t>
  </si>
  <si>
    <t>9421</t>
  </si>
  <si>
    <t>7487</t>
  </si>
  <si>
    <t>4185</t>
  </si>
  <si>
    <t>3652</t>
  </si>
  <si>
    <t>2827</t>
  </si>
  <si>
    <t>4210</t>
  </si>
  <si>
    <t>9578</t>
  </si>
  <si>
    <t>6255</t>
  </si>
  <si>
    <t>0325</t>
  </si>
  <si>
    <t>3024</t>
  </si>
  <si>
    <t>3904</t>
  </si>
  <si>
    <t>2426</t>
  </si>
  <si>
    <t>1673</t>
  </si>
  <si>
    <t>0064</t>
  </si>
  <si>
    <t>4479</t>
  </si>
  <si>
    <t>6841</t>
  </si>
  <si>
    <t>1623</t>
  </si>
  <si>
    <t>7259</t>
  </si>
  <si>
    <t>8086</t>
  </si>
  <si>
    <t>7274</t>
  </si>
  <si>
    <t>4719</t>
  </si>
  <si>
    <t>3095</t>
  </si>
  <si>
    <t>9016</t>
  </si>
  <si>
    <t>4131</t>
  </si>
  <si>
    <t>0839</t>
  </si>
  <si>
    <t>8842</t>
  </si>
  <si>
    <t>0411</t>
  </si>
  <si>
    <t>3818</t>
  </si>
  <si>
    <t>2196</t>
  </si>
  <si>
    <t>8824</t>
  </si>
  <si>
    <t>6488</t>
  </si>
  <si>
    <t>8268</t>
  </si>
  <si>
    <t>5735</t>
  </si>
  <si>
    <t>4815</t>
  </si>
  <si>
    <t>9077</t>
  </si>
  <si>
    <t>2200</t>
  </si>
  <si>
    <t>3575</t>
  </si>
  <si>
    <t>1542</t>
  </si>
  <si>
    <t>0360</t>
  </si>
  <si>
    <t>5092</t>
  </si>
  <si>
    <t>3000</t>
  </si>
  <si>
    <t>8039</t>
  </si>
  <si>
    <t>9872</t>
  </si>
  <si>
    <t>0241</t>
  </si>
  <si>
    <t>9966</t>
  </si>
  <si>
    <t>9696</t>
  </si>
  <si>
    <t>4546</t>
  </si>
  <si>
    <t>2979</t>
  </si>
  <si>
    <t>8421</t>
  </si>
  <si>
    <t>1644</t>
  </si>
  <si>
    <t>0070</t>
  </si>
  <si>
    <t>1215</t>
  </si>
  <si>
    <t>5036</t>
  </si>
  <si>
    <t>7095</t>
  </si>
  <si>
    <t>7765</t>
  </si>
  <si>
    <t>6980</t>
  </si>
  <si>
    <t>6108</t>
  </si>
  <si>
    <t>5577</t>
  </si>
  <si>
    <t>9442</t>
  </si>
  <si>
    <t>9352</t>
  </si>
  <si>
    <t>7473</t>
  </si>
  <si>
    <t>3435</t>
  </si>
  <si>
    <t>8248</t>
  </si>
  <si>
    <t>9015</t>
  </si>
  <si>
    <t>1975</t>
  </si>
  <si>
    <t>7819</t>
  </si>
  <si>
    <t>5088</t>
  </si>
  <si>
    <t>1885</t>
  </si>
  <si>
    <t>3808</t>
  </si>
  <si>
    <t>1888</t>
  </si>
  <si>
    <t>5719</t>
  </si>
  <si>
    <t>9185</t>
  </si>
  <si>
    <t>3121</t>
  </si>
  <si>
    <t>8010</t>
  </si>
  <si>
    <t>5805</t>
  </si>
  <si>
    <t>0930</t>
  </si>
  <si>
    <t>4976</t>
  </si>
  <si>
    <t>3617</t>
  </si>
  <si>
    <t>0810</t>
  </si>
  <si>
    <t>6870</t>
  </si>
  <si>
    <t>3337</t>
  </si>
  <si>
    <t>5570</t>
  </si>
  <si>
    <t>8715</t>
  </si>
  <si>
    <t>8099</t>
  </si>
  <si>
    <t>4709</t>
  </si>
  <si>
    <t>8414</t>
  </si>
  <si>
    <t>2508</t>
  </si>
  <si>
    <t>7705</t>
  </si>
  <si>
    <t>1771</t>
  </si>
  <si>
    <t>2988</t>
  </si>
  <si>
    <t>3488</t>
  </si>
  <si>
    <t>7657</t>
  </si>
  <si>
    <t>5367</t>
  </si>
  <si>
    <t>7056</t>
  </si>
  <si>
    <t>6242</t>
  </si>
  <si>
    <t>1910</t>
  </si>
  <si>
    <t>2101</t>
  </si>
  <si>
    <t>4540</t>
  </si>
  <si>
    <t>6861</t>
  </si>
  <si>
    <t>9975</t>
  </si>
  <si>
    <t>1124</t>
  </si>
  <si>
    <t>0387</t>
  </si>
  <si>
    <t>1927</t>
  </si>
  <si>
    <t>8687</t>
  </si>
  <si>
    <t>9334</t>
  </si>
  <si>
    <t>0632</t>
  </si>
  <si>
    <t>2908</t>
  </si>
  <si>
    <t>8776</t>
  </si>
  <si>
    <t>0808</t>
  </si>
  <si>
    <t>3073</t>
  </si>
  <si>
    <t>0220</t>
  </si>
  <si>
    <t>8723</t>
  </si>
  <si>
    <t>4596</t>
  </si>
  <si>
    <t>6543</t>
  </si>
  <si>
    <t>2367</t>
  </si>
  <si>
    <t>8096</t>
  </si>
  <si>
    <t>6549</t>
  </si>
  <si>
    <t>1323</t>
  </si>
  <si>
    <t>4685</t>
  </si>
  <si>
    <t>3562</t>
  </si>
  <si>
    <t>1951</t>
  </si>
  <si>
    <t>3508</t>
  </si>
  <si>
    <t>0790</t>
  </si>
  <si>
    <t>0973</t>
  </si>
  <si>
    <t>6465</t>
  </si>
  <si>
    <t>3325</t>
  </si>
  <si>
    <t>4710</t>
  </si>
  <si>
    <t>4373</t>
  </si>
  <si>
    <t>4737</t>
  </si>
  <si>
    <t>2110</t>
  </si>
  <si>
    <t>0054</t>
  </si>
  <si>
    <t>1558</t>
  </si>
  <si>
    <t>3883</t>
  </si>
  <si>
    <t>7334</t>
  </si>
  <si>
    <t>0013</t>
  </si>
  <si>
    <t>2427</t>
  </si>
  <si>
    <t>2828</t>
  </si>
  <si>
    <t>6390</t>
  </si>
  <si>
    <t>8107</t>
  </si>
  <si>
    <t>6798</t>
  </si>
  <si>
    <t>4067</t>
  </si>
  <si>
    <t>3843</t>
  </si>
  <si>
    <t>9697</t>
  </si>
  <si>
    <t>9063</t>
  </si>
  <si>
    <t>0617</t>
  </si>
  <si>
    <t>0742</t>
  </si>
  <si>
    <t>6448</t>
  </si>
  <si>
    <t>5463</t>
  </si>
  <si>
    <t>2441</t>
  </si>
  <si>
    <t>0091</t>
  </si>
  <si>
    <t>7319</t>
  </si>
  <si>
    <t>6484</t>
  </si>
  <si>
    <t>1685</t>
  </si>
  <si>
    <t>5732</t>
  </si>
  <si>
    <t>4588</t>
  </si>
  <si>
    <t>1858</t>
  </si>
  <si>
    <t>5505</t>
  </si>
  <si>
    <t>9187</t>
  </si>
  <si>
    <t>2698</t>
  </si>
  <si>
    <t>8531</t>
  </si>
  <si>
    <t>6565</t>
  </si>
  <si>
    <t>5155</t>
  </si>
  <si>
    <t>6519</t>
  </si>
  <si>
    <t>8057</t>
  </si>
  <si>
    <t>9074</t>
  </si>
  <si>
    <t>4102</t>
  </si>
  <si>
    <t>4524</t>
  </si>
  <si>
    <t>5858</t>
  </si>
  <si>
    <t>0274</t>
  </si>
  <si>
    <t>5757</t>
  </si>
  <si>
    <t>3193</t>
  </si>
  <si>
    <t>8527</t>
  </si>
  <si>
    <t>6424</t>
  </si>
  <si>
    <t>4243</t>
  </si>
  <si>
    <t>3055</t>
  </si>
  <si>
    <t>9060</t>
  </si>
  <si>
    <t>3219</t>
  </si>
  <si>
    <t>5444</t>
  </si>
  <si>
    <t>2466</t>
  </si>
  <si>
    <t>7675</t>
  </si>
  <si>
    <t>3151</t>
  </si>
  <si>
    <t>9508</t>
  </si>
  <si>
    <t>9096</t>
  </si>
  <si>
    <t>7275</t>
  </si>
  <si>
    <t>4745</t>
  </si>
  <si>
    <t>4099</t>
  </si>
  <si>
    <t>5799</t>
  </si>
  <si>
    <t>7499</t>
  </si>
  <si>
    <t>7155</t>
  </si>
  <si>
    <t>4557</t>
  </si>
  <si>
    <t>7367</t>
  </si>
  <si>
    <t>9358</t>
  </si>
  <si>
    <t>8282</t>
  </si>
  <si>
    <t>9997</t>
  </si>
  <si>
    <t>0030</t>
  </si>
  <si>
    <t>9717</t>
  </si>
  <si>
    <t>2298</t>
  </si>
  <si>
    <t>9522</t>
  </si>
  <si>
    <t>3351</t>
  </si>
  <si>
    <t>9899</t>
  </si>
  <si>
    <t>2007</t>
  </si>
  <si>
    <t>7032</t>
  </si>
  <si>
    <t>7801</t>
  </si>
  <si>
    <t>5394</t>
  </si>
  <si>
    <t>4394</t>
  </si>
  <si>
    <t>7949</t>
  </si>
  <si>
    <t>4783</t>
  </si>
  <si>
    <t>7595</t>
  </si>
  <si>
    <t>1502</t>
  </si>
  <si>
    <t>0020</t>
  </si>
  <si>
    <t>1809</t>
  </si>
  <si>
    <t>0985</t>
  </si>
  <si>
    <t>0964</t>
  </si>
  <si>
    <t>4117</t>
  </si>
  <si>
    <t>7530</t>
  </si>
  <si>
    <t>0441</t>
  </si>
  <si>
    <t>3082</t>
  </si>
  <si>
    <t>1849</t>
  </si>
  <si>
    <t>0460</t>
  </si>
  <si>
    <t>0198</t>
  </si>
  <si>
    <t>8718</t>
  </si>
  <si>
    <t>3743</t>
  </si>
  <si>
    <t>9661</t>
  </si>
  <si>
    <t>3568</t>
  </si>
  <si>
    <t>7421</t>
  </si>
  <si>
    <t>4955</t>
  </si>
  <si>
    <t>3867</t>
  </si>
  <si>
    <t>5159</t>
  </si>
  <si>
    <t>4045</t>
  </si>
  <si>
    <t>1933</t>
  </si>
  <si>
    <t>7909</t>
  </si>
  <si>
    <t>1742</t>
  </si>
  <si>
    <t>9270</t>
  </si>
  <si>
    <t>6392</t>
  </si>
  <si>
    <t>5294</t>
  </si>
  <si>
    <t>2306</t>
  </si>
  <si>
    <t>0264</t>
  </si>
  <si>
    <t>6482</t>
  </si>
  <si>
    <t>7300</t>
  </si>
  <si>
    <t>2006</t>
  </si>
  <si>
    <t>2802</t>
  </si>
  <si>
    <t>8292</t>
  </si>
  <si>
    <t>0967</t>
  </si>
  <si>
    <t>6278</t>
  </si>
  <si>
    <t>1850</t>
  </si>
  <si>
    <t>6836</t>
  </si>
  <si>
    <t>3474</t>
  </si>
  <si>
    <t>2714</t>
  </si>
  <si>
    <t>9333</t>
  </si>
  <si>
    <t>3078</t>
  </si>
  <si>
    <t>7674</t>
  </si>
  <si>
    <t>8106</t>
  </si>
  <si>
    <t>5093</t>
  </si>
  <si>
    <t>7971</t>
  </si>
  <si>
    <t>4544</t>
  </si>
  <si>
    <t>8616</t>
  </si>
  <si>
    <t>0080</t>
  </si>
  <si>
    <t>6867</t>
  </si>
  <si>
    <t>9527</t>
  </si>
  <si>
    <t>9056</t>
  </si>
  <si>
    <t>8135</t>
  </si>
  <si>
    <t>7137</t>
  </si>
  <si>
    <t>5838</t>
  </si>
  <si>
    <t>0696</t>
  </si>
  <si>
    <t>0202</t>
  </si>
  <si>
    <t>0251</t>
  </si>
  <si>
    <t>4425</t>
  </si>
  <si>
    <t>4452</t>
  </si>
  <si>
    <t>4751</t>
  </si>
  <si>
    <t>8522</t>
  </si>
  <si>
    <t>8850</t>
  </si>
  <si>
    <t>1589</t>
  </si>
  <si>
    <t>5745</t>
  </si>
  <si>
    <t>3823</t>
  </si>
  <si>
    <t>6907</t>
  </si>
  <si>
    <t>1000</t>
  </si>
  <si>
    <t>2490</t>
  </si>
  <si>
    <t>3015</t>
  </si>
  <si>
    <t>3761</t>
  </si>
  <si>
    <t>4112</t>
  </si>
  <si>
    <t>6977</t>
  </si>
  <si>
    <t>5348</t>
  </si>
  <si>
    <t>4283</t>
  </si>
  <si>
    <t>1776</t>
  </si>
  <si>
    <t>4240</t>
  </si>
  <si>
    <t>6700</t>
  </si>
  <si>
    <t>4074</t>
  </si>
  <si>
    <t>3393</t>
  </si>
  <si>
    <t>6501</t>
  </si>
  <si>
    <t>8953</t>
  </si>
  <si>
    <t>2798</t>
  </si>
  <si>
    <t>2211</t>
  </si>
  <si>
    <t>0348</t>
  </si>
  <si>
    <t>6410</t>
  </si>
  <si>
    <t>8453</t>
  </si>
  <si>
    <t>7351</t>
  </si>
  <si>
    <t>5017</t>
  </si>
  <si>
    <t>7480</t>
  </si>
  <si>
    <t>9773</t>
  </si>
  <si>
    <t>9260</t>
  </si>
  <si>
    <t>0291</t>
  </si>
  <si>
    <t>8643</t>
  </si>
  <si>
    <t>6787</t>
  </si>
  <si>
    <t>7506</t>
  </si>
  <si>
    <t>7496</t>
  </si>
  <si>
    <t>9778</t>
  </si>
  <si>
    <t>7320</t>
  </si>
  <si>
    <t>7436</t>
  </si>
  <si>
    <t>6909</t>
  </si>
  <si>
    <t>5544</t>
  </si>
  <si>
    <t>3389</t>
  </si>
  <si>
    <t>2222</t>
  </si>
  <si>
    <t>0407</t>
  </si>
  <si>
    <t>0385</t>
  </si>
  <si>
    <t>8617</t>
  </si>
  <si>
    <t>1852</t>
  </si>
  <si>
    <t>6388</t>
  </si>
  <si>
    <t>1756</t>
  </si>
  <si>
    <t>4636</t>
  </si>
  <si>
    <t>8838</t>
  </si>
  <si>
    <t>6116</t>
  </si>
  <si>
    <t>4695</t>
  </si>
  <si>
    <t>8988</t>
  </si>
  <si>
    <t>9729</t>
  </si>
  <si>
    <t>3174</t>
  </si>
  <si>
    <t>7586</t>
  </si>
  <si>
    <t>7249</t>
  </si>
  <si>
    <t>5347</t>
  </si>
  <si>
    <t>8879</t>
  </si>
  <si>
    <t>3364</t>
  </si>
  <si>
    <t>7895</t>
  </si>
  <si>
    <t>1320</t>
  </si>
  <si>
    <t>6806</t>
  </si>
  <si>
    <t>0979</t>
  </si>
  <si>
    <t>9725</t>
  </si>
  <si>
    <t>1291</t>
  </si>
  <si>
    <t>9125</t>
  </si>
  <si>
    <t>9045</t>
  </si>
  <si>
    <t>2534</t>
  </si>
  <si>
    <t>0977</t>
  </si>
  <si>
    <t>2621</t>
  </si>
  <si>
    <t>8465</t>
  </si>
  <si>
    <t>2799</t>
  </si>
  <si>
    <t>6297</t>
  </si>
  <si>
    <t>0680</t>
  </si>
  <si>
    <t>2840</t>
  </si>
  <si>
    <t>6201</t>
  </si>
  <si>
    <t>6900</t>
  </si>
  <si>
    <t>8948</t>
  </si>
  <si>
    <t>0466</t>
  </si>
  <si>
    <t>1647</t>
  </si>
  <si>
    <t>7175</t>
  </si>
  <si>
    <t>3356</t>
  </si>
  <si>
    <t>3764</t>
  </si>
  <si>
    <t>2540</t>
  </si>
  <si>
    <t>3171</t>
  </si>
  <si>
    <t>3233</t>
  </si>
  <si>
    <t>0648</t>
  </si>
  <si>
    <t>8938</t>
  </si>
  <si>
    <t>2987</t>
  </si>
  <si>
    <t>5964</t>
  </si>
  <si>
    <t>6714</t>
  </si>
  <si>
    <t>9706</t>
  </si>
  <si>
    <t>8560</t>
  </si>
  <si>
    <t>9728</t>
  </si>
  <si>
    <t>0052</t>
  </si>
  <si>
    <t>0258</t>
  </si>
  <si>
    <t>2853</t>
  </si>
  <si>
    <t>2324</t>
  </si>
  <si>
    <t>5618</t>
  </si>
  <si>
    <t>8052</t>
  </si>
  <si>
    <t>5981</t>
  </si>
  <si>
    <t>9098</t>
  </si>
  <si>
    <t>1365</t>
  </si>
  <si>
    <t>0333</t>
  </si>
  <si>
    <t>5327</t>
  </si>
  <si>
    <t>1535</t>
  </si>
  <si>
    <t>2387</t>
  </si>
  <si>
    <t>7363</t>
  </si>
  <si>
    <t>7858</t>
  </si>
  <si>
    <t>1138</t>
  </si>
  <si>
    <t>8320</t>
  </si>
  <si>
    <t>1738</t>
  </si>
  <si>
    <t>0310</t>
  </si>
  <si>
    <t>8695</t>
  </si>
  <si>
    <t>7507</t>
  </si>
  <si>
    <t>1096</t>
  </si>
  <si>
    <t>2198</t>
  </si>
  <si>
    <t>1143</t>
  </si>
  <si>
    <t>9848</t>
  </si>
  <si>
    <t>6566</t>
  </si>
  <si>
    <t>2512</t>
  </si>
  <si>
    <t>9382</t>
  </si>
  <si>
    <t>8811</t>
  </si>
  <si>
    <t>2607</t>
  </si>
  <si>
    <t>2279</t>
  </si>
  <si>
    <t>5136</t>
  </si>
  <si>
    <t>4674</t>
  </si>
  <si>
    <t>0203</t>
  </si>
  <si>
    <t>8945</t>
  </si>
  <si>
    <t>7465</t>
  </si>
  <si>
    <t>9188</t>
  </si>
  <si>
    <t>7420</t>
  </si>
  <si>
    <t>1256</t>
  </si>
  <si>
    <t>0970</t>
  </si>
  <si>
    <t>7677</t>
  </si>
  <si>
    <t>5885</t>
  </si>
  <si>
    <t>6105</t>
  </si>
  <si>
    <t>9631</t>
  </si>
  <si>
    <t>6205</t>
  </si>
  <si>
    <t>6414</t>
  </si>
  <si>
    <t>4325</t>
  </si>
  <si>
    <t>2438</t>
  </si>
  <si>
    <t>2872</t>
  </si>
  <si>
    <t>4541</t>
  </si>
  <si>
    <t>4648</t>
  </si>
  <si>
    <t>7560</t>
  </si>
  <si>
    <t>7482</t>
  </si>
  <si>
    <t>5343</t>
  </si>
  <si>
    <t>4161</t>
  </si>
  <si>
    <t>0950</t>
  </si>
  <si>
    <t>6400</t>
  </si>
  <si>
    <t>0324</t>
  </si>
  <si>
    <t>9701</t>
  </si>
  <si>
    <t>3201</t>
  </si>
  <si>
    <t>5265</t>
  </si>
  <si>
    <t>3742</t>
  </si>
  <si>
    <t>3921</t>
  </si>
  <si>
    <t>2595</t>
  </si>
  <si>
    <t>9176</t>
  </si>
  <si>
    <t>1048</t>
  </si>
  <si>
    <t>2585</t>
  </si>
  <si>
    <t>7089</t>
  </si>
  <si>
    <t>8205</t>
  </si>
  <si>
    <t>5122</t>
  </si>
  <si>
    <t>9640</t>
  </si>
  <si>
    <t>7449</t>
  </si>
  <si>
    <t>9555</t>
  </si>
  <si>
    <t>6376</t>
  </si>
  <si>
    <t>1026</t>
  </si>
  <si>
    <t>0141</t>
  </si>
  <si>
    <t>4729</t>
  </si>
  <si>
    <t>7247</t>
  </si>
  <si>
    <t>3383</t>
  </si>
  <si>
    <t>3282</t>
  </si>
  <si>
    <t>8682</t>
  </si>
  <si>
    <t>6135</t>
  </si>
  <si>
    <t>7589</t>
  </si>
  <si>
    <t>0922</t>
  </si>
  <si>
    <t>6968</t>
  </si>
  <si>
    <t>8061</t>
  </si>
  <si>
    <t>6386</t>
  </si>
  <si>
    <t>6825</t>
  </si>
  <si>
    <t>2221</t>
  </si>
  <si>
    <t>1621</t>
  </si>
  <si>
    <t>2763</t>
  </si>
  <si>
    <t>3597</t>
  </si>
  <si>
    <t>2179</t>
  </si>
  <si>
    <t>0171</t>
  </si>
  <si>
    <t>9295</t>
  </si>
  <si>
    <t>1777</t>
  </si>
  <si>
    <t>7277</t>
  </si>
  <si>
    <t>9737</t>
  </si>
  <si>
    <t>9595</t>
  </si>
  <si>
    <t>1187</t>
  </si>
  <si>
    <t>4105</t>
  </si>
  <si>
    <t>7632</t>
  </si>
  <si>
    <t>3390</t>
  </si>
  <si>
    <t>9912</t>
  </si>
  <si>
    <t>2852</t>
  </si>
  <si>
    <t>6617</t>
  </si>
  <si>
    <t>5606</t>
  </si>
  <si>
    <t>6055</t>
  </si>
  <si>
    <t>4393</t>
  </si>
  <si>
    <t>0055</t>
  </si>
  <si>
    <t>0777</t>
  </si>
  <si>
    <t>7098</t>
  </si>
  <si>
    <t>5193</t>
  </si>
  <si>
    <t>7970</t>
  </si>
  <si>
    <t>0257</t>
  </si>
  <si>
    <t>5704</t>
  </si>
  <si>
    <t>2457</t>
  </si>
  <si>
    <t>3112</t>
  </si>
  <si>
    <t>6021</t>
  </si>
  <si>
    <t>8849</t>
  </si>
  <si>
    <t>9907</t>
  </si>
  <si>
    <t>2640</t>
  </si>
  <si>
    <t>1575</t>
  </si>
  <si>
    <t>5028</t>
  </si>
  <si>
    <t>5850</t>
  </si>
  <si>
    <t>0994</t>
  </si>
  <si>
    <t>4684</t>
  </si>
  <si>
    <t>5204</t>
  </si>
  <si>
    <t>8855</t>
  </si>
  <si>
    <t>2943</t>
  </si>
  <si>
    <t>4693</t>
  </si>
  <si>
    <t>0564</t>
  </si>
  <si>
    <t>9974</t>
  </si>
  <si>
    <t>7404</t>
  </si>
  <si>
    <t>5938</t>
  </si>
  <si>
    <t>1878</t>
  </si>
  <si>
    <t>9059</t>
  </si>
  <si>
    <t>0094</t>
  </si>
  <si>
    <t>7477</t>
  </si>
  <si>
    <t>7158</t>
  </si>
  <si>
    <t>7764</t>
  </si>
  <si>
    <t>2779</t>
  </si>
  <si>
    <t>4677</t>
  </si>
  <si>
    <t>3184</t>
  </si>
  <si>
    <t>8686</t>
  </si>
  <si>
    <t>2499</t>
  </si>
  <si>
    <t>0303</t>
  </si>
  <si>
    <t>3646</t>
  </si>
  <si>
    <t>0462</t>
  </si>
  <si>
    <t>8857</t>
  </si>
  <si>
    <t>3500</t>
  </si>
  <si>
    <t>4379</t>
  </si>
  <si>
    <t>0093</t>
  </si>
  <si>
    <t>8676</t>
  </si>
  <si>
    <t>6835</t>
  </si>
  <si>
    <t>0356</t>
  </si>
  <si>
    <t>1206</t>
  </si>
  <si>
    <t>6691</t>
  </si>
  <si>
    <t>5909</t>
  </si>
  <si>
    <t>6655</t>
  </si>
  <si>
    <t>5338</t>
  </si>
  <si>
    <t>3220</t>
  </si>
  <si>
    <t>8088</t>
  </si>
  <si>
    <t>7029</t>
  </si>
  <si>
    <t>1761</t>
  </si>
  <si>
    <t>9942</t>
  </si>
  <si>
    <t>7540</t>
  </si>
  <si>
    <t>7222</t>
  </si>
  <si>
    <t>1526</t>
  </si>
  <si>
    <t>8388</t>
  </si>
  <si>
    <t>9356</t>
  </si>
  <si>
    <t>8959</t>
  </si>
  <si>
    <t>2557</t>
  </si>
  <si>
    <t>3756</t>
  </si>
  <si>
    <t>7333</t>
  </si>
  <si>
    <t>8078</t>
  </si>
  <si>
    <t>0326</t>
  </si>
  <si>
    <t>8495</t>
  </si>
  <si>
    <t>9205</t>
  </si>
  <si>
    <t>9429</t>
  </si>
  <si>
    <t>4427</t>
  </si>
  <si>
    <t>1430</t>
  </si>
  <si>
    <t>2265</t>
  </si>
  <si>
    <t>8232</t>
  </si>
  <si>
    <t>2936</t>
  </si>
  <si>
    <t>2333</t>
  </si>
  <si>
    <t>7415</t>
  </si>
  <si>
    <t>2292</t>
  </si>
  <si>
    <t>6141</t>
  </si>
  <si>
    <t>1572</t>
  </si>
  <si>
    <t>7799</t>
  </si>
  <si>
    <t>1007</t>
  </si>
  <si>
    <t>8588</t>
  </si>
  <si>
    <t>2268</t>
  </si>
  <si>
    <t>1113</t>
  </si>
  <si>
    <t>5177</t>
  </si>
  <si>
    <t>6246</t>
  </si>
  <si>
    <t>6044</t>
  </si>
  <si>
    <t>5369</t>
  </si>
  <si>
    <t>1014</t>
  </si>
  <si>
    <t>6883</t>
  </si>
  <si>
    <t>2314</t>
  </si>
  <si>
    <t>6265</t>
  </si>
  <si>
    <t>9992</t>
  </si>
  <si>
    <t>1236</t>
  </si>
  <si>
    <t>4116</t>
  </si>
  <si>
    <t>7542</t>
  </si>
  <si>
    <t>2241</t>
  </si>
  <si>
    <t>3668</t>
  </si>
  <si>
    <t>6696</t>
  </si>
  <si>
    <t>2100</t>
  </si>
  <si>
    <t>4061</t>
  </si>
  <si>
    <t>0345</t>
  </si>
  <si>
    <t>6695</t>
  </si>
  <si>
    <t>8352</t>
  </si>
  <si>
    <t>0918</t>
  </si>
  <si>
    <t>0270</t>
  </si>
  <si>
    <t>0077</t>
  </si>
  <si>
    <t>0800</t>
  </si>
  <si>
    <t>2083</t>
  </si>
  <si>
    <t>6319</t>
  </si>
  <si>
    <t>5962</t>
  </si>
  <si>
    <t>8278</t>
  </si>
  <si>
    <t>2531</t>
  </si>
  <si>
    <t>6971</t>
  </si>
  <si>
    <t>3736</t>
  </si>
  <si>
    <t>7396</t>
  </si>
  <si>
    <t>7919</t>
  </si>
  <si>
    <t>8156</t>
  </si>
  <si>
    <t>8342</t>
  </si>
  <si>
    <t>8333</t>
  </si>
  <si>
    <t>4679</t>
  </si>
  <si>
    <t>5299</t>
  </si>
  <si>
    <t>9777</t>
  </si>
  <si>
    <t>4662</t>
  </si>
  <si>
    <t>5262</t>
  </si>
  <si>
    <t>7502</t>
  </si>
  <si>
    <t>8986</t>
  </si>
  <si>
    <t>0065</t>
  </si>
  <si>
    <t>4646</t>
  </si>
  <si>
    <t>1112</t>
  </si>
  <si>
    <t>0170</t>
  </si>
  <si>
    <t>2392</t>
  </si>
  <si>
    <t>5619</t>
  </si>
  <si>
    <t>4157</t>
  </si>
  <si>
    <t>1384</t>
  </si>
  <si>
    <t>8303</t>
  </si>
  <si>
    <t>7336</t>
  </si>
  <si>
    <t>6619</t>
  </si>
  <si>
    <t>8382</t>
  </si>
  <si>
    <t>0842</t>
  </si>
  <si>
    <t>1297</t>
  </si>
  <si>
    <t>3547</t>
  </si>
  <si>
    <t>5880</t>
  </si>
  <si>
    <t>5421</t>
  </si>
  <si>
    <t>0005</t>
  </si>
  <si>
    <t>6813</t>
  </si>
  <si>
    <t>4984</t>
  </si>
  <si>
    <t>5198</t>
  </si>
  <si>
    <t>9480</t>
  </si>
  <si>
    <t>9537</t>
  </si>
  <si>
    <t>7116</t>
  </si>
  <si>
    <t>1161</t>
  </si>
  <si>
    <t>4624</t>
  </si>
  <si>
    <t>7752</t>
  </si>
  <si>
    <t>5413</t>
  </si>
  <si>
    <t>8056</t>
  </si>
  <si>
    <t>6533</t>
  </si>
  <si>
    <t>7845</t>
  </si>
  <si>
    <t>2790</t>
  </si>
  <si>
    <t>7353</t>
  </si>
  <si>
    <t>2711</t>
  </si>
  <si>
    <t>1238</t>
  </si>
  <si>
    <t>8077</t>
  </si>
  <si>
    <t>7768</t>
  </si>
  <si>
    <t>2027</t>
  </si>
  <si>
    <t>7076</t>
  </si>
  <si>
    <t>4111</t>
  </si>
  <si>
    <t>5383</t>
  </si>
  <si>
    <t>8430</t>
  </si>
  <si>
    <t>1427</t>
  </si>
  <si>
    <t>9425</t>
  </si>
  <si>
    <t>5835</t>
  </si>
  <si>
    <t>3040</t>
  </si>
  <si>
    <t>6675</t>
  </si>
  <si>
    <t>8949</t>
  </si>
  <si>
    <t>0853</t>
  </si>
  <si>
    <t>5631</t>
  </si>
  <si>
    <t>9502</t>
  </si>
  <si>
    <t>8976</t>
  </si>
  <si>
    <t>6111</t>
  </si>
  <si>
    <t>6541</t>
  </si>
  <si>
    <t>1332</t>
  </si>
  <si>
    <t>0724</t>
  </si>
  <si>
    <t>0353</t>
  </si>
  <si>
    <t>7709</t>
  </si>
  <si>
    <t>3303</t>
  </si>
  <si>
    <t>2571</t>
  </si>
  <si>
    <t>9361</t>
  </si>
  <si>
    <t>7518</t>
  </si>
  <si>
    <t>5375</t>
  </si>
  <si>
    <t>4007</t>
  </si>
  <si>
    <t>8867</t>
  </si>
  <si>
    <t>0677</t>
  </si>
  <si>
    <t>2345</t>
  </si>
  <si>
    <t>7877</t>
  </si>
  <si>
    <t>9441</t>
  </si>
  <si>
    <t>9952</t>
  </si>
  <si>
    <t>9321</t>
  </si>
  <si>
    <t>3150</t>
  </si>
  <si>
    <t>0107</t>
  </si>
  <si>
    <t>3215</t>
  </si>
  <si>
    <t>2052</t>
  </si>
  <si>
    <t>8433</t>
  </si>
  <si>
    <t>2322</t>
  </si>
  <si>
    <t>1092</t>
  </si>
  <si>
    <t>4949</t>
  </si>
  <si>
    <t>8672</t>
  </si>
  <si>
    <t>6137</t>
  </si>
  <si>
    <t>3758</t>
  </si>
  <si>
    <t>1679</t>
  </si>
  <si>
    <t>9227</t>
  </si>
  <si>
    <t>4011</t>
  </si>
  <si>
    <t>5534</t>
  </si>
  <si>
    <t>7244</t>
  </si>
  <si>
    <t>2662</t>
  </si>
  <si>
    <t>5754</t>
  </si>
  <si>
    <t>6252</t>
  </si>
  <si>
    <t>5582</t>
  </si>
  <si>
    <t>7616</t>
  </si>
  <si>
    <t>2400</t>
  </si>
  <si>
    <t>5800</t>
  </si>
  <si>
    <t>9277</t>
  </si>
  <si>
    <t>6719</t>
  </si>
  <si>
    <t>1343</t>
  </si>
  <si>
    <t>8012</t>
  </si>
  <si>
    <t>9963</t>
  </si>
  <si>
    <t>7720</t>
  </si>
  <si>
    <t>4407</t>
  </si>
  <si>
    <t>7286</t>
  </si>
  <si>
    <t>3584</t>
  </si>
  <si>
    <t>0165</t>
  </si>
  <si>
    <t>1513</t>
  </si>
  <si>
    <t>3755</t>
  </si>
  <si>
    <t>0951</t>
  </si>
  <si>
    <t>5373</t>
  </si>
  <si>
    <t>5001</t>
  </si>
  <si>
    <t>0317</t>
  </si>
  <si>
    <t>5109</t>
  </si>
  <si>
    <t>4818</t>
  </si>
  <si>
    <t>9742</t>
  </si>
  <si>
    <t>7009</t>
  </si>
  <si>
    <t>7355</t>
  </si>
  <si>
    <t>4698</t>
  </si>
  <si>
    <t>3080</t>
  </si>
  <si>
    <t>5019</t>
  </si>
  <si>
    <t>1960</t>
  </si>
  <si>
    <t>6326</t>
  </si>
  <si>
    <t>4025</t>
  </si>
  <si>
    <t>7758</t>
  </si>
  <si>
    <t>4512</t>
  </si>
  <si>
    <t>6898</t>
  </si>
  <si>
    <t>8028</t>
  </si>
  <si>
    <t>7737</t>
  </si>
  <si>
    <t>9230</t>
  </si>
  <si>
    <t>2162</t>
  </si>
  <si>
    <t>0897</t>
  </si>
  <si>
    <t>9225</t>
  </si>
  <si>
    <t>9765</t>
  </si>
  <si>
    <t>9965</t>
  </si>
  <si>
    <t>7751</t>
  </si>
  <si>
    <t>2769</t>
  </si>
  <si>
    <t>1843</t>
  </si>
  <si>
    <t>2398</t>
  </si>
  <si>
    <t>6676</t>
  </si>
  <si>
    <t>7700</t>
  </si>
  <si>
    <t>1629</t>
  </si>
  <si>
    <t>6845</t>
  </si>
  <si>
    <t>4900</t>
  </si>
  <si>
    <t>9215</t>
  </si>
  <si>
    <t>3943</t>
  </si>
  <si>
    <t>6671</t>
  </si>
  <si>
    <t>7122</t>
  </si>
  <si>
    <t>5234</t>
  </si>
  <si>
    <t>3526</t>
  </si>
  <si>
    <t>2299</t>
  </si>
  <si>
    <t>3936</t>
  </si>
  <si>
    <t>4794</t>
  </si>
  <si>
    <t>2831</t>
  </si>
  <si>
    <t>0779</t>
  </si>
  <si>
    <t>7372</t>
  </si>
  <si>
    <t>5906</t>
  </si>
  <si>
    <t>9532</t>
  </si>
  <si>
    <t>4207</t>
  </si>
  <si>
    <t>0919</t>
  </si>
  <si>
    <t>4803</t>
  </si>
  <si>
    <t>7303</t>
  </si>
  <si>
    <t>0111</t>
  </si>
  <si>
    <t>4884</t>
  </si>
  <si>
    <t>4237</t>
  </si>
  <si>
    <t>3538</t>
  </si>
  <si>
    <t>8222</t>
  </si>
  <si>
    <t>5959</t>
  </si>
  <si>
    <t>8383</t>
  </si>
  <si>
    <t>3378</t>
  </si>
  <si>
    <t>8335</t>
  </si>
  <si>
    <t>3773</t>
  </si>
  <si>
    <t>2838</t>
  </si>
  <si>
    <t>5807</t>
  </si>
  <si>
    <t>3388</t>
  </si>
  <si>
    <t>0945</t>
  </si>
  <si>
    <t>7444</t>
  </si>
  <si>
    <t>5563</t>
  </si>
  <si>
    <t>6078</t>
  </si>
  <si>
    <t>4734</t>
  </si>
  <si>
    <t>2397</t>
  </si>
  <si>
    <t>8946</t>
  </si>
  <si>
    <t>0516</t>
  </si>
  <si>
    <t>8415</t>
  </si>
  <si>
    <t>0435</t>
  </si>
  <si>
    <t>8322</t>
  </si>
  <si>
    <t>4713</t>
  </si>
  <si>
    <t>0649</t>
  </si>
  <si>
    <t>5660</t>
  </si>
  <si>
    <t>6855</t>
  </si>
  <si>
    <t>5100</t>
  </si>
  <si>
    <t>6513</t>
  </si>
  <si>
    <t>5451</t>
  </si>
  <si>
    <t>1285</t>
  </si>
  <si>
    <t>8092</t>
  </si>
  <si>
    <t>8362</t>
  </si>
  <si>
    <t>3130</t>
  </si>
  <si>
    <t>1730</t>
  </si>
  <si>
    <t>8486</t>
  </si>
  <si>
    <t>5000</t>
  </si>
  <si>
    <t>0400</t>
  </si>
  <si>
    <t>1577</t>
  </si>
  <si>
    <t>0330</t>
  </si>
  <si>
    <t>4262</t>
  </si>
  <si>
    <t>8758</t>
  </si>
  <si>
    <t>2188</t>
  </si>
  <si>
    <t>2319</t>
  </si>
  <si>
    <t>2955</t>
  </si>
  <si>
    <t>4515</t>
  </si>
  <si>
    <t>0176</t>
  </si>
  <si>
    <t>2728</t>
  </si>
  <si>
    <t>0246</t>
  </si>
  <si>
    <t>1062</t>
  </si>
  <si>
    <t>3817</t>
  </si>
  <si>
    <t>0799</t>
  </si>
  <si>
    <t>1498</t>
  </si>
  <si>
    <t>5481</t>
  </si>
  <si>
    <t>4876</t>
  </si>
  <si>
    <t>5138</t>
  </si>
  <si>
    <t>9373</t>
  </si>
  <si>
    <t>7780</t>
  </si>
  <si>
    <t>0140</t>
  </si>
  <si>
    <t>6759</t>
  </si>
  <si>
    <t>7196</t>
  </si>
  <si>
    <t>2093</t>
  </si>
  <si>
    <t>4252</t>
  </si>
  <si>
    <t>8594</t>
  </si>
  <si>
    <t>1103</t>
  </si>
  <si>
    <t>9792</t>
  </si>
  <si>
    <t>8635</t>
  </si>
  <si>
    <t>4474</t>
  </si>
  <si>
    <t>8432</t>
  </si>
  <si>
    <t>7520</t>
  </si>
  <si>
    <t>5221</t>
  </si>
  <si>
    <t>8981</t>
  </si>
  <si>
    <t>9343</t>
  </si>
  <si>
    <t>4135</t>
  </si>
  <si>
    <t>1753</t>
  </si>
  <si>
    <t>7437</t>
  </si>
  <si>
    <t>6100</t>
  </si>
  <si>
    <t>3790</t>
  </si>
  <si>
    <t>8553</t>
  </si>
  <si>
    <t>6042</t>
  </si>
  <si>
    <t>1035</t>
  </si>
  <si>
    <t>9252</t>
  </si>
  <si>
    <t>8215</t>
  </si>
  <si>
    <t>7328</t>
  </si>
  <si>
    <t>3108</t>
  </si>
  <si>
    <t>3540</t>
  </si>
  <si>
    <t>5815</t>
  </si>
  <si>
    <t>4889</t>
  </si>
  <si>
    <t>2501</t>
  </si>
  <si>
    <t>4415</t>
  </si>
  <si>
    <t>6993</t>
  </si>
  <si>
    <t>8585</t>
  </si>
  <si>
    <t>7504</t>
  </si>
  <si>
    <t>5213</t>
  </si>
  <si>
    <t>7996</t>
  </si>
  <si>
    <t>0728</t>
  </si>
  <si>
    <t>5863</t>
  </si>
  <si>
    <t>7322</t>
  </si>
  <si>
    <t>3855</t>
  </si>
  <si>
    <t>3458</t>
  </si>
  <si>
    <t>6378</t>
  </si>
  <si>
    <t>0179</t>
  </si>
  <si>
    <t>0963</t>
  </si>
  <si>
    <t>0232</t>
  </si>
  <si>
    <t>6827</t>
  </si>
  <si>
    <t>6358</t>
  </si>
  <si>
    <t>7885</t>
  </si>
  <si>
    <t>8418</t>
  </si>
  <si>
    <t>5965</t>
  </si>
  <si>
    <t>6417</t>
  </si>
  <si>
    <t>5292</t>
  </si>
  <si>
    <t>3748</t>
  </si>
  <si>
    <t>0660</t>
  </si>
  <si>
    <t>4761</t>
  </si>
  <si>
    <t>7127</t>
  </si>
  <si>
    <t>5676</t>
  </si>
  <si>
    <t>5857</t>
  </si>
  <si>
    <t>8359</t>
  </si>
  <si>
    <t>7669</t>
  </si>
  <si>
    <t>7557</t>
  </si>
  <si>
    <t>4675</t>
  </si>
  <si>
    <t>1093</t>
  </si>
  <si>
    <t>6444</t>
  </si>
  <si>
    <t>2918</t>
  </si>
  <si>
    <t>4453</t>
  </si>
  <si>
    <t>2116</t>
  </si>
  <si>
    <t>1381</t>
  </si>
  <si>
    <t>$185,00</t>
  </si>
  <si>
    <t>Alexey L.</t>
  </si>
  <si>
    <t>Поступления в евро</t>
  </si>
  <si>
    <t>05.07.20178</t>
  </si>
  <si>
    <t>OLGA S.</t>
  </si>
  <si>
    <t>ANNA F.</t>
  </si>
  <si>
    <t>S K.</t>
  </si>
  <si>
    <t>Роман Ж.</t>
  </si>
  <si>
    <t>Белавин П.</t>
  </si>
  <si>
    <t>ALEKSANDR S.</t>
  </si>
  <si>
    <t>Анна Р.</t>
  </si>
  <si>
    <t>ELVIRA K.</t>
  </si>
  <si>
    <t>Денис И.</t>
  </si>
  <si>
    <t>JULIYA D.</t>
  </si>
  <si>
    <t>18.07.2017</t>
  </si>
  <si>
    <t>ОАО ТД  СЗР</t>
  </si>
  <si>
    <t>ООО "Триколор"</t>
  </si>
  <si>
    <t>ООО ТД "Фортекс"</t>
  </si>
  <si>
    <t>ООО ТД "ПОВОЛЖЬЕ"</t>
  </si>
  <si>
    <t>ООО ТК "Ренко"</t>
  </si>
  <si>
    <t>ООО "Металл-Строй"</t>
  </si>
  <si>
    <t>ООО "КРОНТ"</t>
  </si>
  <si>
    <t>ООО ТК "МИР"</t>
  </si>
  <si>
    <t>ООО ПРОЕКТМАРКЕТИНГ + 1</t>
  </si>
  <si>
    <t>ООО "РЕАЛТОРГ"</t>
  </si>
  <si>
    <t>НОТАРИУС КОРОЛЬ ВИКТОРИЯ АЛЕКСЕЕВНА</t>
  </si>
  <si>
    <t>ООО ОТЛИЧНАЯ КОМПАНИЯ</t>
  </si>
  <si>
    <t>ООО "Мороз Техсервис"</t>
  </si>
  <si>
    <t>ООО "Сатурн-Трейд"</t>
  </si>
  <si>
    <t>ООО "Лидер"</t>
  </si>
  <si>
    <t>ООО "АгроПромЖилстрой"</t>
  </si>
  <si>
    <t>ООО ПЛАН Б</t>
  </si>
  <si>
    <t>ВТБ 24 (ПАО)                      Расчеты по зачету взаимных требований по переводам физических лиц в пользу Фонда Константина Хабенского</t>
  </si>
  <si>
    <t>ООО "СДВ"</t>
  </si>
  <si>
    <t>Обязательства банка по средствам,списанным со счетов б\к физ.лиц по закрытым картам</t>
  </si>
  <si>
    <t>ООО "Траско"</t>
  </si>
  <si>
    <t>ООО "АвтоХимПром"</t>
  </si>
  <si>
    <t>ООО "СнабСтрой"</t>
  </si>
  <si>
    <t>ООО РЕСУРСКОМПЛЕКТ</t>
  </si>
  <si>
    <t>ООО ТРИО</t>
  </si>
  <si>
    <t>ООО "ЛЕКСА"</t>
  </si>
  <si>
    <t>ООО КОМИЛЬФО</t>
  </si>
  <si>
    <t>ООО КОНТИНЕНТ-ПРОФИЛЬ</t>
  </si>
  <si>
    <t>ООО ИНВИК</t>
  </si>
  <si>
    <t>ООО НАЯДА-НЕВА</t>
  </si>
  <si>
    <t>ООО ВОСК</t>
  </si>
  <si>
    <t>ООО "АЛЬЯНС-ЭКСПЕРТ"</t>
  </si>
  <si>
    <t>ООО АЛЬСПАНА</t>
  </si>
  <si>
    <t>ООО "Альянс"</t>
  </si>
  <si>
    <t>ООО БИЗНЕС СЕРВИС</t>
  </si>
  <si>
    <t>ООО "Наутилус"</t>
  </si>
  <si>
    <t>ООО РАЦИОНАЛЬНЫЕ СИСТЕМЫ</t>
  </si>
  <si>
    <t>ООО "ЭКСИМО"</t>
  </si>
  <si>
    <t>ООО ЭКО-ПЛЮС</t>
  </si>
  <si>
    <t>ООО ПРОМГАЗ-ТЕХНОЛОГИЙ</t>
  </si>
  <si>
    <t>ООО СТК-СИБИРЬ</t>
  </si>
  <si>
    <t>ООО "Гранит"</t>
  </si>
  <si>
    <t>ООО КИМ</t>
  </si>
  <si>
    <t>ООО "ОЙЛ"</t>
  </si>
  <si>
    <t>ООО "РесурсПлюс"</t>
  </si>
  <si>
    <t>ООО ОООАРТА</t>
  </si>
  <si>
    <t>ООО "Тараз"</t>
  </si>
  <si>
    <t>ООО "СпецДревМонтаж"</t>
  </si>
  <si>
    <t>ООО МАЛЫШ</t>
  </si>
  <si>
    <t>ООО АСТРА А</t>
  </si>
  <si>
    <t>ООО НАШ ПРОФИЛЬ</t>
  </si>
  <si>
    <t>ООО ВЕКТОР</t>
  </si>
  <si>
    <t>ООО "ПрофАльянс"</t>
  </si>
  <si>
    <t>ООО ОЙЛ-РЕСУРС</t>
  </si>
  <si>
    <t>ООО МИР-НЕДВИЖИМОСТЬ</t>
  </si>
  <si>
    <t>ООО "Ригма СК"</t>
  </si>
  <si>
    <t>ООО СОГЛАСИЕ</t>
  </si>
  <si>
    <t>ООО НОВЫЙ ПОДХОД</t>
  </si>
  <si>
    <t>ООО "Александра"</t>
  </si>
  <si>
    <t>ООО "ВестАвто"</t>
  </si>
  <si>
    <t>ООО ЛИНК-АВТО</t>
  </si>
  <si>
    <t>ООО СТАНДАРТ-ТРЕЙД</t>
  </si>
  <si>
    <t>ООО ПОЖСНАБ-ДВ</t>
  </si>
  <si>
    <t>ООО ПРОМТОРГ</t>
  </si>
  <si>
    <t>ООО "АТЦ Мичуринский"</t>
  </si>
  <si>
    <t>ООО "Аэрис"</t>
  </si>
  <si>
    <t>ООО БРИБЕР</t>
  </si>
  <si>
    <t>ООО "ИнТранс"</t>
  </si>
  <si>
    <t>Обязательства Банка по средствам, списанным со счетов б/к физ.лиц по закрытым картам</t>
  </si>
  <si>
    <t>ООО "Кедр"</t>
  </si>
  <si>
    <t>ООО МОНОЛИТ</t>
  </si>
  <si>
    <t>ООО "СИСТЕМА+"</t>
  </si>
  <si>
    <t>ООО "Триумф"</t>
  </si>
  <si>
    <t>ООО "Вектор"</t>
  </si>
  <si>
    <t>ООО ИНТЕРА</t>
  </si>
  <si>
    <t>ООО "АвтоТех"</t>
  </si>
  <si>
    <t>ООО "Грации Мода"</t>
  </si>
  <si>
    <t>ООО МЕГАПОЛИС</t>
  </si>
  <si>
    <t>ООО "Иволга"</t>
  </si>
  <si>
    <t>ООО "ВАШ БУХГАЛТЕР"</t>
  </si>
  <si>
    <t>ООО"СВ-АВАТ"</t>
  </si>
  <si>
    <t>ООО "Гамма"</t>
  </si>
  <si>
    <t>ООО Стройлес</t>
  </si>
  <si>
    <t>ООО АРТА-КОНСАЛТ</t>
  </si>
  <si>
    <t>ООО ЖИМ</t>
  </si>
  <si>
    <t>ООО ТЭК"РЫСЬ"</t>
  </si>
  <si>
    <t>АДВОКАТ КНЯЗЕВА АЛЕКСЕЯ НИКОЛАЕВИЧА</t>
  </si>
  <si>
    <t>ООО "Нашими руками"</t>
  </si>
  <si>
    <t>ООО ГЛАВНЫЙ БУХГАЛТЕР</t>
  </si>
  <si>
    <t>ООО ФРОНТАЛЬ</t>
  </si>
  <si>
    <t>ООО Багратион</t>
  </si>
  <si>
    <t>ООО "ДиСтудио"</t>
  </si>
  <si>
    <t>ООО "ЭЛЛОПРОМ"</t>
  </si>
  <si>
    <t>ООО "ЮНИОН"</t>
  </si>
  <si>
    <t>ООО "Интеграл"</t>
  </si>
  <si>
    <t>ООО ИКФ ВЕКТОР</t>
  </si>
  <si>
    <t>ООО "СПП"</t>
  </si>
  <si>
    <t>ООО "СП"</t>
  </si>
  <si>
    <t>ООО ДЕМЕТРА</t>
  </si>
  <si>
    <t>ООО "Солнечная лоза"</t>
  </si>
  <si>
    <t>ООО "Интеллект Консалт"</t>
  </si>
  <si>
    <t>ЗАО "Спортивно-оздоровительная база"Токсово"</t>
  </si>
  <si>
    <t>ООО ТК ВОСХОД</t>
  </si>
  <si>
    <t>ООО "Эстель-Арт"</t>
  </si>
  <si>
    <t>ООО ТАМ</t>
  </si>
  <si>
    <t>ООО ЧМС КОМПАНИЯ</t>
  </si>
  <si>
    <t>ООО ПАРК</t>
  </si>
  <si>
    <t>ООО ФАН КЛИНИНГ</t>
  </si>
  <si>
    <t>ООО "Юрправовед"</t>
  </si>
  <si>
    <t>ООО "Тонус"</t>
  </si>
  <si>
    <t>ООО ДВОС</t>
  </si>
  <si>
    <t>ООО "Спецэлектромонтаж"</t>
  </si>
  <si>
    <t>ООО "Промышленный трест "Гонджей-Шебеу"</t>
  </si>
  <si>
    <t>ООО "Феникс"</t>
  </si>
  <si>
    <t>ООО "МедиаГейт"</t>
  </si>
  <si>
    <t>ООО АГОС</t>
  </si>
  <si>
    <t>ООО "ТД Шин"</t>
  </si>
  <si>
    <t>ООО "Э-С"</t>
  </si>
  <si>
    <t>ООО "Вертада"</t>
  </si>
  <si>
    <t>ООО УНИВЕРСАЛ-СКЛАДТЕХНИКА</t>
  </si>
  <si>
    <t>ООО "ЛЕЖНИН-СТРОЙ"</t>
  </si>
  <si>
    <t>ООО "СТРОЙТОРГИНВЕСТ"</t>
  </si>
  <si>
    <t>ООО "ФОРВАРД-СВ"</t>
  </si>
  <si>
    <t>ООО "ОАГЗС"</t>
  </si>
  <si>
    <t>ООО ЕВРОКЛИНСЕРВИС</t>
  </si>
  <si>
    <t>ООО "ЗенитСтрой"</t>
  </si>
  <si>
    <t>ООО ОЛИМП</t>
  </si>
  <si>
    <t>ООО СК ВЕРШИНА</t>
  </si>
  <si>
    <t>ООО "Фаворит"</t>
  </si>
  <si>
    <t>ООО "Династия"</t>
  </si>
  <si>
    <t>ООО "Лайм+"</t>
  </si>
  <si>
    <t>ООО У СТА-ЭНЕРГОНЕФТЕГАЗ</t>
  </si>
  <si>
    <t>ООО "СМУ9"</t>
  </si>
  <si>
    <t>ООО ГАРМОНИЯ</t>
  </si>
  <si>
    <t>ООО "МОДУЛЬ"</t>
  </si>
  <si>
    <t>ООО РОСУПАК</t>
  </si>
  <si>
    <t>ООО ПАРТНЁР</t>
  </si>
  <si>
    <t>ООО "ОлимпСтрой"</t>
  </si>
  <si>
    <t>ООО "СтройДеталь"</t>
  </si>
  <si>
    <t>ООО "НСК ТЕПЛОСТРОЙ"</t>
  </si>
  <si>
    <t>ООО"Вита-мед"</t>
  </si>
  <si>
    <t>ООО "Элитар-консалтинг"</t>
  </si>
  <si>
    <t>ООО "Техно-портал"</t>
  </si>
  <si>
    <t>ООО "Восток"</t>
  </si>
  <si>
    <t>ООО "БЕНЕФИТ"</t>
  </si>
  <si>
    <t>ООО "АгроМарка"</t>
  </si>
  <si>
    <t>ООО ФИТНЕС</t>
  </si>
  <si>
    <t>ООО "СЕРВИС-Цемент"</t>
  </si>
  <si>
    <t>ООО "ИНТЕРЕС"</t>
  </si>
  <si>
    <t>ООО СОЛИДЭЛ</t>
  </si>
  <si>
    <t>ООО РЕСТОРАННЫЕ ТЕХНОЛОГИИ</t>
  </si>
  <si>
    <t>ООО "Автотехцентр"У Иваныча"</t>
  </si>
  <si>
    <t>ООО "СК Витязь"</t>
  </si>
  <si>
    <t>ООО "Экс-Транс"</t>
  </si>
  <si>
    <t>ООО "МЕРКУРИЙ"</t>
  </si>
  <si>
    <t>ООО ФОРТУС</t>
  </si>
  <si>
    <t>ООО ИК КАПИТАЛСТРОЙ</t>
  </si>
  <si>
    <t>ООО БЕЛЫЙ КРОЛИК</t>
  </si>
  <si>
    <t>ООО "Бурение для Вас"</t>
  </si>
  <si>
    <t>ООО "Парма"</t>
  </si>
  <si>
    <t>ООО "ЛОГИСТ"</t>
  </si>
  <si>
    <t>ООО Аякс</t>
  </si>
  <si>
    <t>ООО ГЛОБАЛ ЛИНК</t>
  </si>
  <si>
    <t>ООО ЭлектроЛэнд</t>
  </si>
  <si>
    <t>ООО "ЭЛЕКТРОПРОМ"</t>
  </si>
  <si>
    <t>ООО Ломбард Голд</t>
  </si>
  <si>
    <t>ООО ДАВИД-1</t>
  </si>
  <si>
    <t>ООО ПТЦ</t>
  </si>
  <si>
    <t>ООО "НОВАТЕХ"</t>
  </si>
  <si>
    <t>ООО "Альтернатива"</t>
  </si>
  <si>
    <t>ООО МЕГА ТОРГ</t>
  </si>
  <si>
    <t>ООО "Вернисаж"</t>
  </si>
  <si>
    <t>ООО Орион</t>
  </si>
  <si>
    <t>ООО "ПИТЕРТОРГ"</t>
  </si>
  <si>
    <t>ООО "НПО ПРЕОН"</t>
  </si>
  <si>
    <t>ООО "ИНТЕГРАЛ"</t>
  </si>
  <si>
    <t>ООО "СОЗВЕЗДИЕ"</t>
  </si>
  <si>
    <t>ООО "АРТВЬЮ ГРУПП"</t>
  </si>
  <si>
    <t>ООО "Вертикаль"</t>
  </si>
  <si>
    <t>ООО "Актив поставка"</t>
  </si>
  <si>
    <t>ООО "СМУ-22"</t>
  </si>
  <si>
    <t>ООО ПРОМПЛАСТТРЕЙД</t>
  </si>
  <si>
    <t>ООО "Флагман"</t>
  </si>
  <si>
    <t>ООО "УСПЕХ 22"</t>
  </si>
  <si>
    <t>ЧУ ДПО Автошкола "Формула вождения"</t>
  </si>
  <si>
    <t>ООО "Факел"</t>
  </si>
  <si>
    <t>ООО "ВЕКТОР"</t>
  </si>
  <si>
    <t>ООО "ТЕКСХИМСНАБ"</t>
  </si>
  <si>
    <t>ООО "Максима"</t>
  </si>
  <si>
    <t>ООО "Комфорт"</t>
  </si>
  <si>
    <t>ООО "Техника"</t>
  </si>
  <si>
    <t>ООО "МЕТАЛСТРОЙ"</t>
  </si>
  <si>
    <t>ООО ТД АЙСБЕРГ</t>
  </si>
  <si>
    <t>ООО "ИСТвил 2"</t>
  </si>
  <si>
    <t>ООО"Сибарит"</t>
  </si>
  <si>
    <t>ООО АСТРУМ</t>
  </si>
  <si>
    <t>ООО "БЭЛЛИФТ-СИБИРЬ"</t>
  </si>
  <si>
    <t>ООО СГ СЕВЕР</t>
  </si>
  <si>
    <t>ООО "ТрансСибСервис"</t>
  </si>
  <si>
    <t>ООО "ПрофСектор"</t>
  </si>
  <si>
    <t>ООО "Вива Дент"</t>
  </si>
  <si>
    <t>ООО ПБ Инжениус</t>
  </si>
  <si>
    <t>АДВОКАТ АЙДАГУЛОВ РУСЛАН РАФИСОВИЧ</t>
  </si>
  <si>
    <t>ООО "Бизнес-Финансы"</t>
  </si>
  <si>
    <t>ООО ПОЛИХИМ</t>
  </si>
  <si>
    <t>ООО ЧЕЛЯБСТРОЙМОНТАЖ</t>
  </si>
  <si>
    <t>ООО "Сарта"</t>
  </si>
  <si>
    <t>ООО "Экобетон"</t>
  </si>
  <si>
    <t>ООО ТАМБОВСКАЯ МЯСНАЯ КОМПАНИЯ</t>
  </si>
  <si>
    <t>ООО "ПАРУС"</t>
  </si>
  <si>
    <t>ООО СИТИ</t>
  </si>
  <si>
    <t>ГКФХ КОЛЕСНИКОВ ДЕНИС ОЛЕГОВИЧ</t>
  </si>
  <si>
    <t>ООО "РЕЗЕРВ"</t>
  </si>
  <si>
    <t>ООО "ТОРСОН"</t>
  </si>
  <si>
    <t>ООО "Вектор плюс"</t>
  </si>
  <si>
    <t>ООО "эЛ-принт"</t>
  </si>
  <si>
    <t>ООО "Джи Эл Групп"</t>
  </si>
  <si>
    <t>ООО ТФ СПЕЦОДЕЖДА</t>
  </si>
  <si>
    <t>ООО "Трек"</t>
  </si>
  <si>
    <t>ООО СТРОЙ ДЕКОР</t>
  </si>
  <si>
    <t>МПСТКС "Связист"</t>
  </si>
  <si>
    <t>ООО ВКК</t>
  </si>
  <si>
    <t>ООО Техно-Профиль</t>
  </si>
  <si>
    <t>ООО "РУФСЕРВИС"</t>
  </si>
  <si>
    <t>ООО УЛЬТРА СЕРВИС</t>
  </si>
  <si>
    <t>Обособленное ПОДРАЗДЕЛЕНИЕ Магазин №57 Красногорского Райпо</t>
  </si>
  <si>
    <t>ООО"МодульЭнерго"</t>
  </si>
  <si>
    <t>ООО "Металлоконструкции"</t>
  </si>
  <si>
    <t>ООО "СТФ "Невский альянс"</t>
  </si>
  <si>
    <t>ООО "ЮГХИМПРОМ"</t>
  </si>
  <si>
    <t>ООО ОЛДТРЕЙН</t>
  </si>
  <si>
    <t>ООО ГЕРМЕС</t>
  </si>
  <si>
    <t>ООО "КАФ "АУДИТОРиЯ"</t>
  </si>
  <si>
    <t>ООО СТОЛЯРНЫЕ МАСТЕРСКИЕ-КЛАССИКА</t>
  </si>
  <si>
    <t>ООО АРТОМИКС ГРУП</t>
  </si>
  <si>
    <t>ООО ЮЦ "АТЛАНТ"</t>
  </si>
  <si>
    <t>ООО МАСТАК-М</t>
  </si>
  <si>
    <t>ООО "СервисЭкспресс"</t>
  </si>
  <si>
    <t>ООО "Снабженец"</t>
  </si>
  <si>
    <t>ООО РА-ТЭК</t>
  </si>
  <si>
    <t>ООО ИнвестЦентр</t>
  </si>
  <si>
    <t>ООО УЗГА</t>
  </si>
  <si>
    <t>ООО "ТЕХИНВЕСТ"</t>
  </si>
  <si>
    <t>ООО "КапиталСтрой 2014"</t>
  </si>
  <si>
    <t>ООО ГК</t>
  </si>
  <si>
    <t>ООО ДИНАМИКА</t>
  </si>
  <si>
    <t>ООО АНГАР</t>
  </si>
  <si>
    <t>ООО "Астра"</t>
  </si>
  <si>
    <t>КПК АНГАРА</t>
  </si>
  <si>
    <t>ООО Импульс Юг Строй</t>
  </si>
  <si>
    <t>ООО "ЖелТрансАвто"</t>
  </si>
  <si>
    <t>ООО "Промдизельторг"</t>
  </si>
  <si>
    <t>ООО "Инвестартап"</t>
  </si>
  <si>
    <t>ООО ЛЭС</t>
  </si>
  <si>
    <t>ООО "СТРОЙАКТИВПРОЕКТ"</t>
  </si>
  <si>
    <t>Обособленное ПОДРАЗДЕЛЕНИЕ Магазин №43 Красногорского Райпо</t>
  </si>
  <si>
    <t>ООО МЕТАЛЛ-СТАНДАРТ</t>
  </si>
  <si>
    <t>ООО ГЛАВСНАБТРАНС</t>
  </si>
  <si>
    <t>ООО "НК"</t>
  </si>
  <si>
    <t>ООО "За Горизонтом"</t>
  </si>
  <si>
    <t>МООО "Помощь осужденным и работникам мест лишения свободы"</t>
  </si>
  <si>
    <t>ООО "СК"СОЮЗ"</t>
  </si>
  <si>
    <t>ООО "СибПродОпт"</t>
  </si>
  <si>
    <t>ООО "ПАЙРАЗ"</t>
  </si>
  <si>
    <t>ООО "Центурион"</t>
  </si>
  <si>
    <t>ООО "ЭДЕЛЬВЕЙС"</t>
  </si>
  <si>
    <t>ООО АМЕРОН</t>
  </si>
  <si>
    <t>ООО ГРИН ПАРК</t>
  </si>
  <si>
    <t>ООО АДМ-ГРУПП</t>
  </si>
  <si>
    <t>ООО "ТРАНССТРОЙХОЛДИНГ"</t>
  </si>
  <si>
    <t>ООО РОГНЕДА</t>
  </si>
  <si>
    <t>ООО "ФОРМУЛА"</t>
  </si>
  <si>
    <t>ООО "Ориент Экспресс Камчатка"</t>
  </si>
  <si>
    <t>ООО "Инпром"</t>
  </si>
  <si>
    <t>ООО ТЕХНОАВИАСНАБ</t>
  </si>
  <si>
    <t>ООО МК ЛИПЕЦКПРОФИЛЬ</t>
  </si>
  <si>
    <t>ООО "Искандер"</t>
  </si>
  <si>
    <t>ООО "МАКС-ПРО"</t>
  </si>
  <si>
    <t>ООО "ФИНПРОЕКТ"</t>
  </si>
  <si>
    <t>ООО "Горизонт"</t>
  </si>
  <si>
    <t>ООО ВЭП</t>
  </si>
  <si>
    <t>ООО "ФЕРУМ"</t>
  </si>
  <si>
    <t>ООО "Флорина"</t>
  </si>
  <si>
    <t>ООО РОНДА</t>
  </si>
  <si>
    <t>ООО Соус</t>
  </si>
  <si>
    <t>ООО "Краузе"</t>
  </si>
  <si>
    <t>ООО "АКСИОМА"</t>
  </si>
  <si>
    <t>ООО "Линия Права"</t>
  </si>
  <si>
    <t>ООО "БеСт"</t>
  </si>
  <si>
    <t>ООО ЦНИТ</t>
  </si>
  <si>
    <t>ООО НИМ-СТАРТ</t>
  </si>
  <si>
    <t>ООО ГЛАВТРАНССЕРВИС</t>
  </si>
  <si>
    <t>ООО БОРЕЙ ГРУПП</t>
  </si>
  <si>
    <t>ООО "Анкор-Транс"</t>
  </si>
  <si>
    <t>ООО "ДеЛайн"</t>
  </si>
  <si>
    <t>ООО ЛОМБАРД ПЛЮС</t>
  </si>
  <si>
    <t>ООО ТЕХКОМ</t>
  </si>
  <si>
    <t>ООО АЛЕКС</t>
  </si>
  <si>
    <t>ООО ТРИАДА НК</t>
  </si>
  <si>
    <t>ООО АЛЬЯНС-АВТО</t>
  </si>
  <si>
    <t>ООО "ДимАл СПб"</t>
  </si>
  <si>
    <t>ООО "БОН-АРТ"</t>
  </si>
  <si>
    <t>ООО "НЕО-Технология"</t>
  </si>
  <si>
    <t>ООО "Луч"</t>
  </si>
  <si>
    <t>ООО НЕПОСЕДА</t>
  </si>
  <si>
    <t>ООО СТК "ПромТрансСтрой"</t>
  </si>
  <si>
    <t>ООО "СеверГрад"</t>
  </si>
  <si>
    <t>Общероссийская общественная организация "ПОИСК"</t>
  </si>
  <si>
    <t>ООО "МОРСКОЕ ЕДИНСТВО"</t>
  </si>
  <si>
    <t>ООО "БЛИК"</t>
  </si>
  <si>
    <t>ООО ЭЛЬЧЕ ЦЕНТР</t>
  </si>
  <si>
    <t>ООО ГефестАгро</t>
  </si>
  <si>
    <t>ООО "БТК ГРУПП"</t>
  </si>
  <si>
    <t>ООО Комплект М</t>
  </si>
  <si>
    <t>АДВОКАТ Энгельке Алексей Владимирович</t>
  </si>
  <si>
    <t>ООО ГЛС</t>
  </si>
  <si>
    <t>ООО Техно Транс Сервис</t>
  </si>
  <si>
    <t>ИП Исаев Павел Викторович</t>
  </si>
  <si>
    <t>ИП Карманова Юлиана Юрьевна</t>
  </si>
  <si>
    <t>ИП ХАЧАТУРОВ АРТУР НИКОЛАЕВИЧ</t>
  </si>
  <si>
    <t>ИП Малахов Андрей Анатольевич</t>
  </si>
  <si>
    <t>ИП Поспелов Виталий Николаевич</t>
  </si>
  <si>
    <t>ИП Низаметдинов Рузиль Рафикович</t>
  </si>
  <si>
    <t>ИП Сучков Юрий Геннадьевич</t>
  </si>
  <si>
    <t>ИП Гельман Светлана Александровна</t>
  </si>
  <si>
    <t>ИП ГАЛКИН ЮРИЙ МИХАЙЛОВИЧ</t>
  </si>
  <si>
    <t>ИП Лавренова Лариса Викторовна</t>
  </si>
  <si>
    <t>ИП САФРОНОВ Ю.В.</t>
  </si>
  <si>
    <t>ИП АДРОВ СЕРГЕЙ АЛЕКСЕЕВИЧ</t>
  </si>
  <si>
    <t>ИП МОЛЧАНОВ СТАНИСЛАВ ВАЛЕНТИНОВИЧ</t>
  </si>
  <si>
    <t>ИП Миронов Алексей Сергеевич</t>
  </si>
  <si>
    <t>ИП Дворниченко Яна Ринатовна</t>
  </si>
  <si>
    <t>ИП Удинцев Игорь Евгеньевич</t>
  </si>
  <si>
    <t>ИП Шердис Федор Константинович</t>
  </si>
  <si>
    <t>ИП Самофеев Н.Р.</t>
  </si>
  <si>
    <t>ИП Евдокимов Юрий Викторович</t>
  </si>
  <si>
    <t>ИП Андреев Вадим Владимирович</t>
  </si>
  <si>
    <t>ИП Кодолов Дмитрий Витальевич</t>
  </si>
  <si>
    <t>ИП Мамотько Светлана Владимировна</t>
  </si>
  <si>
    <t>ИП ВОЛОСЕНКОВ АЛЕКСЕЙ ВЛАДИМИРОВИЧ</t>
  </si>
  <si>
    <t>ИП Челышев Владимир Александрович</t>
  </si>
  <si>
    <t>ИП Куликов Роман Владимирович</t>
  </si>
  <si>
    <t>ИП ЧЕПРАКОВА АНАСТАСИЯ ВИКТОРОВНА</t>
  </si>
  <si>
    <t>ИП САДЫГОВ МАФТУН МАРИФ ОГЛЫ</t>
  </si>
  <si>
    <t>ИП Уколова Евгения Ивановна</t>
  </si>
  <si>
    <t>ИП Маковеева Софья Иннокентьевна</t>
  </si>
  <si>
    <t>ИП Мещерова Ирина Владимировна</t>
  </si>
  <si>
    <t>ИП Седов Андрей Михайлович</t>
  </si>
  <si>
    <t>ИП Белоногова Татьяна Ивановна</t>
  </si>
  <si>
    <t>ИП КОЗЛОВА ЛИДИЯ ЕВГЕНЬЕВНА</t>
  </si>
  <si>
    <t>ИП САПОЖНИКОВА ТАТЬЯНА НИКОЛАЕВНА</t>
  </si>
  <si>
    <t>ИП Дронова Светлана Олеговна</t>
  </si>
  <si>
    <t>ИП Рыбичев Виктор Юрьевич</t>
  </si>
  <si>
    <t>ИП Моисеева Юлия Александровна</t>
  </si>
  <si>
    <t>ИП НОВОЖИЛОВ СЕРГЕЙ ЕВГЕНЬЕВИЧ</t>
  </si>
  <si>
    <t>ИП Сатарова Юлия Дмитриевна</t>
  </si>
  <si>
    <t>ИП ПОШУМЕНСКАЯ ЕЛЕНА ЛЕОНИДОВНА</t>
  </si>
  <si>
    <t>ИП ИВАШКЕВИЧ ЕКАТЕРИНА АЛЕКСАНДРОВНА</t>
  </si>
  <si>
    <t>ИП Зорина Юлия Владимировна</t>
  </si>
  <si>
    <t>ИП ФОМИН ЕВГЕНИЙ ВЛАДИМИРОВИЧ</t>
  </si>
  <si>
    <t>ИП ХОЛОД АЛЕКСЕЙ АНАТОЛЬЕВИЧ</t>
  </si>
  <si>
    <t>ИП МАРКЕЛЕНКО С.А.</t>
  </si>
  <si>
    <t>ИП Королёв Вячеслав Викторович</t>
  </si>
  <si>
    <t>ИП БЕЛОГОЛОВА ИРИНА ВАЛЕРЬЕВНА</t>
  </si>
  <si>
    <t>ИП ЧАТАЛЯН РОДОЛЬФ КИРАКОСОВИЧ</t>
  </si>
  <si>
    <t>ИП Лефлер Александр Иосифович</t>
  </si>
  <si>
    <t>ИП ПЕРИХАНЯН ХРИСТИАН СЕРГЕЕВИЧ</t>
  </si>
  <si>
    <t>ИП ШАЛОМЕНЦЕВ ДМИТРИЙ ГЕННАДЬЕВИЧ</t>
  </si>
  <si>
    <t>ИП Андронов Артур Алексеевич</t>
  </si>
  <si>
    <t>ИП ТКАЧЕНКО СЕРГЕЙ ЛЕОНИДОВИЧ</t>
  </si>
  <si>
    <t>ИП НАЙЧУК ОЛЬГА ВИКТОРОВНА</t>
  </si>
  <si>
    <t>ИП Ненахов Дмитрий Валерьевич</t>
  </si>
  <si>
    <t>ИП ГОЛЯНДИНА ТАТЬЯНА АЛЕКСАНДРОВНА</t>
  </si>
  <si>
    <t>ИП Купцов Дмитрий Анатольевич</t>
  </si>
  <si>
    <t>ИП Красный Александр Николаевич</t>
  </si>
  <si>
    <t>ИП КРАСНАЯ ТАТЬЯНА НИКОЛАЕВНА</t>
  </si>
  <si>
    <t>ИП ХАГДАЕВА ЖАННА ВСЕВОЛОДОВНА</t>
  </si>
  <si>
    <t>ИП Анисимова Екатерина Владимировна</t>
  </si>
  <si>
    <t>ИП Барсков Вячеслав Александрович</t>
  </si>
  <si>
    <t>ИП ДЕМЕНТОВ АНДРЕЙ ГЕННАДЬЕВИЧ</t>
  </si>
  <si>
    <t>ИП Шорохова Юлия Александровна</t>
  </si>
  <si>
    <t>ИП БАКШЕНОВ РУСТАМ РАВИЛОВИЧ</t>
  </si>
  <si>
    <t>ИП ДеевСергей Владимирович</t>
  </si>
  <si>
    <t>ИП Газизов Эльмир Ильгамович</t>
  </si>
  <si>
    <t>ИП Пожаров Владимир Александрович</t>
  </si>
  <si>
    <t>ИП Пьянова Оксана Алексеевна</t>
  </si>
  <si>
    <t>ИП БАБАЯН ЕРВАНД АРТАВАЗДОВИЧ</t>
  </si>
  <si>
    <t>ИП Графкина Оксана Владимировна</t>
  </si>
  <si>
    <t>ИП Ахрамович Лариса Викторовна</t>
  </si>
  <si>
    <t>ИП Орехова Екатерина Вадимовна</t>
  </si>
  <si>
    <t>ИП БАЙКОВ ВАЛЕРИЙ АЛЕКСЕЕВИЧ</t>
  </si>
  <si>
    <t>ИП Мурадян Артем Марселович</t>
  </si>
  <si>
    <t>ИП Вагер Сергей Геннадьевич</t>
  </si>
  <si>
    <t>ИП Непомнящий Александр Олегович</t>
  </si>
  <si>
    <t>ИП Жамхарян Андраник Карапетович</t>
  </si>
  <si>
    <t>ИП ЛосьАлексей Владиславович</t>
  </si>
  <si>
    <t>ИП СЛОБОДА АЛЕКСАНДРА ВИКТОРОВНА</t>
  </si>
  <si>
    <t>ИП Осипова Евгения Николаевна</t>
  </si>
  <si>
    <t>ИП Шахов Александр Алексеевич</t>
  </si>
  <si>
    <t>ИП АНТОНОВА ЕЛЕНА ВЛАДИМИРОВНА</t>
  </si>
  <si>
    <t>ИП Хохлов Максим Николаевич</t>
  </si>
  <si>
    <t>ИП Шарыпов Александр Федорович</t>
  </si>
  <si>
    <t>ИП Галкин Роман Валерьевич</t>
  </si>
  <si>
    <t>ИП АДРОВ С.С.</t>
  </si>
  <si>
    <t>ИП БАТАНОВ ЕГОР ГЕОРГИЕВИЧ</t>
  </si>
  <si>
    <t>ИП ПЕРМЯКОВ АЛЕКСЕЙ ЕВГЕНЬЕВИЧ</t>
  </si>
  <si>
    <t>ИП ЮРЧЕНКО ПАВЕЛ АНАТОЛЬЕВИЧ</t>
  </si>
  <si>
    <t>ИП Колесникова Татьяна Кирилловна</t>
  </si>
  <si>
    <t>ИП ЗАЙЦЕВ АЛЕКСАНДР ИЛЬИЧ</t>
  </si>
  <si>
    <t>ИП ЖОЛОБОВА ЛАРИСА ИВАНОВНА</t>
  </si>
  <si>
    <t>ИП ГЛАГОВСКИЙ ВЛАДИМИР МИХАЙЛОВИЧ</t>
  </si>
  <si>
    <t>ИП Курбанов Эдилбек Ибраимбекович</t>
  </si>
  <si>
    <t>ИП КОРХМАЗЯН АШОТ ГЕВОРГОВИЧ</t>
  </si>
  <si>
    <t>ИП НЕСТЕРЕНКО ЕЛЕНА АЛЕКСАНДРОВНА</t>
  </si>
  <si>
    <t>ИП АМОСОВ ВЛАДИМИР ВЛАДИМИРОВИЧ</t>
  </si>
  <si>
    <t>ИП Склярова Инесса Сергеевна</t>
  </si>
  <si>
    <t>ИП ХАН ЯНА ЛЕОНИДОВНА</t>
  </si>
  <si>
    <t>ИП Ягудаев Анатолий Борисович</t>
  </si>
  <si>
    <t>ИП НИКИТИНА ТАТЬЯНА ИВАНОВНА</t>
  </si>
  <si>
    <t>ИП ТЕПЛЫХ МАРИЯ АРКАДЬЕВНА</t>
  </si>
  <si>
    <t>ИП БЕРЕЗИН П.А.</t>
  </si>
  <si>
    <t>ИП РЕЗНИЧЕНКО А.А.</t>
  </si>
  <si>
    <t>ИП Рунова А.И.</t>
  </si>
  <si>
    <t>ИП Леонтьев Михаил Анатольевич</t>
  </si>
  <si>
    <t>ИП СМБАТЯН ГРИГОР САМВЕЛОВИЧ</t>
  </si>
  <si>
    <t>ИП Леонидова Людмила Леонидовна</t>
  </si>
  <si>
    <t>ИП БУХТОЯРОВА ЛАРИСА АНАТОЛЬЕВНА</t>
  </si>
  <si>
    <t>ИП Григорьева Марина Вячеславовна</t>
  </si>
  <si>
    <t>ИП Павлова Анна Игоревна</t>
  </si>
  <si>
    <t>ИП Айрапетян Лев Липаритович</t>
  </si>
  <si>
    <t>ИП РИДЕСЕРГЕЙ РЕЙНГОЛЬДОВИЧ</t>
  </si>
  <si>
    <t>ИП Айрапетян Сергей Львович</t>
  </si>
  <si>
    <t>ИП Сорокина Екатерина Александровна</t>
  </si>
  <si>
    <t>ИП БОРИСОВ АНДРЕЙ СТЕПАНОВИЧ</t>
  </si>
  <si>
    <t>ИП ВЯЗОВИКОВ ВЛАДИСЛАВ НИКОЛАЕВИЧ</t>
  </si>
  <si>
    <t>ИП КОЛОМЫЦЕВ СЕРГЕЙ ВЛАДИМИРОВИЧ</t>
  </si>
  <si>
    <t>ИП Егоров Валерий Николаевич</t>
  </si>
  <si>
    <t>ИП ТИМОФЕЕВ МИХАИЛ ВЛАДИМИРОВИЧ</t>
  </si>
  <si>
    <t>ИП Шалабодов Евгений Николаевич</t>
  </si>
  <si>
    <t>ИП НОВИКОВА ЕВГЕНИЯ МИХАЙЛОВНА</t>
  </si>
  <si>
    <t>ИП ФАРЗАЛИЕВ ВУГАР ТАДЖЕДДИНОВИЧ</t>
  </si>
  <si>
    <t>ИП Ралько Светлана Вениаминовна</t>
  </si>
  <si>
    <t>ИП ТРУШИНА ТАТЬЯНА НИКОЛАЕВНА</t>
  </si>
  <si>
    <t>ИП Кустов Юрий Викторович</t>
  </si>
  <si>
    <t>ИП СКОРОДУМОВ ДЕНИС СТЕФАНОВИЧ</t>
  </si>
  <si>
    <t>ИП Гуричев Анатолий Александрович</t>
  </si>
  <si>
    <t>ИП Малашенков Илья Юрьевич</t>
  </si>
  <si>
    <t>ИП МУСТАФИНА Н.Ф.</t>
  </si>
  <si>
    <t>ИП Фролов Евгений Александрович</t>
  </si>
  <si>
    <t>ИП КАУКЕНОВА МАРЖАН ХАЖУЛЛАЕВНА</t>
  </si>
  <si>
    <t>ИП БУРИМОВА ОКСАНА ВЛАДИМИРОВНА</t>
  </si>
  <si>
    <t>ИП ЛЕОНОВ МАКСИМ МИХАЙЛОВИЧ</t>
  </si>
  <si>
    <t>ИП Селюкова Надежда Игоревна</t>
  </si>
  <si>
    <t>ИП МУРАДОВ ГАШИМ САНАН ОГЛЫ</t>
  </si>
  <si>
    <t>ИП БУСЛАЕВА ИРИНА ВЛАДИМИРОВНА</t>
  </si>
  <si>
    <t>ИП Иванов Эдуард Михайлович</t>
  </si>
  <si>
    <t>ИП Ольховская Валентина Ивановна</t>
  </si>
  <si>
    <t>ИП Антоненко Александра Владимировна</t>
  </si>
  <si>
    <t>ИП Алексеева Ирина Юрьевна</t>
  </si>
  <si>
    <t>ИП Строкун Иван Алексеевич</t>
  </si>
  <si>
    <t>ИП Кохно Валентин Евгеньевич</t>
  </si>
  <si>
    <t>ИП ЧУДИНОВ ВЛАДИМИР АЛЕКСАНДРОВИЧ</t>
  </si>
  <si>
    <t>ИП Кумсиева Жанна Тугановна</t>
  </si>
  <si>
    <t>ИП ПИСЬМЕННЫЙ ИЛЬЯ СЕРГЕЕВИЧ</t>
  </si>
  <si>
    <t>ИП Ерохина Наталья Владимировна</t>
  </si>
  <si>
    <t>ИП Дышаков Максим Александрович</t>
  </si>
  <si>
    <t>ИП Жукова Татьяна Викторовна</t>
  </si>
  <si>
    <t>ИП ТЕЛУЕВ САЛМАН СЕЛХАЖИЕВИЧ</t>
  </si>
  <si>
    <t>ИП РЫБИН АЛЕКСАНДР ВАСИЛЬЕВИЧ</t>
  </si>
  <si>
    <t>ИП КУЛИКОВА ЛЮДМИЛА АЛЕКСАНДРОВНА</t>
  </si>
  <si>
    <t>ИП Жуков Вячеслав Владимирович</t>
  </si>
  <si>
    <t>ИП Чекалин Владимир Александрович</t>
  </si>
  <si>
    <t>ИП Черноусова Анастасия Евгеньевна</t>
  </si>
  <si>
    <t>ИП Гвоздков Геннадий Владимирович</t>
  </si>
  <si>
    <t>ИП МИРОШИНА НАТАЛЬЯ ВЛАДИМИРОВНА</t>
  </si>
  <si>
    <t>ИП ТУРИНОВ МАРАТ МАСАЛИМОВИЧ</t>
  </si>
  <si>
    <t>ИП Гилязов Айрат Валерьевич</t>
  </si>
  <si>
    <t>ИП Рыбалко Сергей Иванович</t>
  </si>
  <si>
    <t>ИП Тилушко Алексей Геннадиевич</t>
  </si>
  <si>
    <t>ИП Варюхина Елена Евгеньевна</t>
  </si>
  <si>
    <t>ИП Горячев Сергей Юрьевич</t>
  </si>
  <si>
    <t>ИП Тереховская Тамара Михайловна</t>
  </si>
  <si>
    <t>ИП Денисенко Денис Иванович</t>
  </si>
  <si>
    <t>ИП Мосолов Антон Александрович</t>
  </si>
  <si>
    <t>ИП САФРОНОВ МИХАИЛ ВАСИЛЬЕВИЧ</t>
  </si>
  <si>
    <t>ИП МИРИДОНОВ ДМИТРИЙ ВИКТОРОВИЧ</t>
  </si>
  <si>
    <t>ИП ГОЛОВАЧЕВА СВЕТЛАНА ЕВДОКИМОВНА</t>
  </si>
  <si>
    <t>ИП ДОНЦОВ ИГОРЬ ОЛЕГОВИЧ</t>
  </si>
  <si>
    <t>ИП КУРБАТОВА ОКСАНА ЕВГЕНЬЕВНА</t>
  </si>
  <si>
    <t>ИП Платонова Надежда Руслановна</t>
  </si>
  <si>
    <t>ИП Коровина Мария Игоревна</t>
  </si>
  <si>
    <t>ИП Гасан Светлана Евгеньевна</t>
  </si>
  <si>
    <t>ИП КОНОПЛЕВ СЕРГЕЙ АЛЕКСАНДРОВИЧ</t>
  </si>
  <si>
    <t>ИП Гуторова Светлана Николаевна</t>
  </si>
  <si>
    <t>ИП ГЕРАСИМЕНКО ЮЛИЯ ГЕННАДЬЕВНА</t>
  </si>
  <si>
    <t>ИП КРАСОВСКАЯ СВЕТЛАНА ФЕДОРОВНА</t>
  </si>
  <si>
    <t>ИП ЧЕРНЫХ ДМИТРИЙ СЕРГЕЕВИЧ</t>
  </si>
  <si>
    <t>ИП ТУМАНОВА Е.В.</t>
  </si>
  <si>
    <t>ИП Пахнова Виктория Сергеевна</t>
  </si>
  <si>
    <t>ИП ЗОТОВА НАТАЛЬЯ ВЛАДИМИРОВНА</t>
  </si>
  <si>
    <t>ИП НОВИКОВА НАТАЛИЯ СТАНИСЛАВОВНА</t>
  </si>
  <si>
    <t>ИП Ивченко Сергей Валерьевич</t>
  </si>
  <si>
    <t>ИП ПИСАРЕВА ИРАИДА ВАСИЛЬЕВНА</t>
  </si>
  <si>
    <t>ИП САЛЬНИКОВ АЛЕКСАНДР ИВАНОВИЧ</t>
  </si>
  <si>
    <t>ИП Бегларян Рита Нориковна</t>
  </si>
  <si>
    <t>ИП Лисюк Светлана Николаевна</t>
  </si>
  <si>
    <t>ИП ЮМАГУЛОВА НАЖИЯ КИЯМОВНА</t>
  </si>
  <si>
    <t>ИП ГУЛЯЕВ ИГОРЬ ОЛЕГОВИЧ</t>
  </si>
  <si>
    <t>ИП Денисов Сергей Алексеевич</t>
  </si>
  <si>
    <t>ИП Батаев Шамиль Ахмедович</t>
  </si>
  <si>
    <t>ИП САВЧЕНКО ЕЛЕНА АЛЕКСАНДРОВНА</t>
  </si>
  <si>
    <t>ИП Старостин Олег Анатольевич</t>
  </si>
  <si>
    <t>ИП Крылов Артем Вячеславович</t>
  </si>
  <si>
    <t>ИП ГКФХАладина Раиса Дмитриевна</t>
  </si>
  <si>
    <t>ИП Шиманский Ян Николаевич</t>
  </si>
  <si>
    <t>ИП МИРОШНИКОВ ЕВГЕНИЙ ГЕННАДЬЕВИЧ</t>
  </si>
  <si>
    <t>ИП АЛЫМОВА ОЛЬГА КОНСТАНТИНОВНА</t>
  </si>
  <si>
    <t>ИП СНАРСКИЙ МИХАИЛ АЛЕКСАНДРОВИЧ</t>
  </si>
  <si>
    <t>ИП Космачев Константин Юрьевич</t>
  </si>
  <si>
    <t>ИП ЖАТЬКОВ ВАЛЕРИЙ ВЯЧЕСЛАВОВИЧ</t>
  </si>
  <si>
    <t>ИП Каплунов Н.В.</t>
  </si>
  <si>
    <t>ИП Ардышев Данил Игоревич</t>
  </si>
  <si>
    <t>ИП ШВАРЦ МАЙЯ ГЕНРИХОВНА</t>
  </si>
  <si>
    <t>ИП Шерстнёва Александра Анатольевна</t>
  </si>
  <si>
    <t>ИП Кукушкина Наталья Александровна</t>
  </si>
  <si>
    <t>ИП Носова Людмила Александровна</t>
  </si>
  <si>
    <t>ИП РОЧЕВА МАРИЯ АНАТОЛЬЕВНА</t>
  </si>
  <si>
    <t>ИП Копцева Мария Анатольевна</t>
  </si>
  <si>
    <t>ИП ТАЖУДИНОВА А.М.</t>
  </si>
  <si>
    <t>ИП ГОЛЫШЕВ АНАТОЛИЙ БОРИСОВИЧ</t>
  </si>
  <si>
    <t>ИП Силкин Дмитрий Вячеславович</t>
  </si>
  <si>
    <t>ИП Свешников Дмитрий Николаевич</t>
  </si>
  <si>
    <t>ИП Пащенко Виктор Валерьевич</t>
  </si>
  <si>
    <t>ИП Титов Михаил Сергеевич</t>
  </si>
  <si>
    <t>ИП ЧИЧЕЛЬНИЦКИЙ КОНСТАНТИН АНАТОЛЬЕВИЧ</t>
  </si>
  <si>
    <t>ИП Аветисян Араик Гарникович</t>
  </si>
  <si>
    <t>ИП МАНЯКОВ СВЯТОСЛАВ ЮСУПОВИЧ</t>
  </si>
  <si>
    <t>ИП ДРУЗИНА Н.В.</t>
  </si>
  <si>
    <t>ИП ПИРОГОВА ЕЛЕНА СЕРГЕЕВНА</t>
  </si>
  <si>
    <t>ИП Сасов Юрий Владимирович</t>
  </si>
  <si>
    <t>ИП ЛОМАКИН ДМИТРИЙ ВИКТОРОВИЧ</t>
  </si>
  <si>
    <t>ИП Жаворонков Иван Юрьевич</t>
  </si>
  <si>
    <t>ИП Новиков Вадим Валерьевич</t>
  </si>
  <si>
    <t>ИП Чепкасова Марина Валерьевна</t>
  </si>
  <si>
    <t>ИП Можнова Анастасия Сергеевна</t>
  </si>
  <si>
    <t>ИП ЗЕМЛЯНОЙ ПЕТР БОРИСОВИЧ</t>
  </si>
  <si>
    <t>ИП Петров Руслан Александрович</t>
  </si>
  <si>
    <t>ИП АБЗАЛОВ РИНАТ МАВЛЮТОВИЧ</t>
  </si>
  <si>
    <t>ИП КОЗЛОВА ОЛЬГА НИКОЛАЕВНА</t>
  </si>
  <si>
    <t>ИП БЕЛЯЕВА ПОЛИНА ПЕТРОВНА</t>
  </si>
  <si>
    <t>ИП Хорчев Константин Алексеевич</t>
  </si>
  <si>
    <t>ИП Янина Марина Дмитриевна</t>
  </si>
  <si>
    <t>ИП ШВЕЦОВА НАТАЛЬЯ ГЕННАДЬЕВНА</t>
  </si>
  <si>
    <t>ИП КУКУШКИНА ГАЛИНА ЮРЬЕВНА</t>
  </si>
  <si>
    <t>ИП Павлюк Ярослав Владимирович</t>
  </si>
  <si>
    <t>ИП РОПАЙ АЛЕКСЕЙ АНАТОЛЬЕВИЧ</t>
  </si>
  <si>
    <t>ИП Алимов Давид Фарихович</t>
  </si>
  <si>
    <t>ИП Шалимов Даниил Денисович</t>
  </si>
  <si>
    <t>ИП Строков Илья Андреевич</t>
  </si>
  <si>
    <t>ИП Щепотьев Сергей Сергеевич</t>
  </si>
  <si>
    <t>ИП АНДРЕЕВА ИРИНА ЕВГЕНЬЕВНА</t>
  </si>
  <si>
    <t>ИП МИХЕЙКИНА НАТАЛЬЯ ИГОРЕВНА</t>
  </si>
  <si>
    <t>ИП Никифоров Игорь Васильевич</t>
  </si>
  <si>
    <t>ИП СКУДАРНОВА ТАМАРА ИВАНОВНА</t>
  </si>
  <si>
    <t>ИП Макаров Евгений Владимирович</t>
  </si>
  <si>
    <t>ИП МУЛИНОВ АЛЕКСАНДР ПЕТРОВИЧ</t>
  </si>
  <si>
    <t>ИП Уланова Ирина Алексеевна</t>
  </si>
  <si>
    <t>ИП БОРОВИКОВ МАКСИМ НИКОЛАЕВИЧ</t>
  </si>
  <si>
    <t>ИП Давыдов Вадим Егорович</t>
  </si>
  <si>
    <t>ИП КАРПУСЕНКО АНДРЕЙ ВИКТОРОВИЧ</t>
  </si>
  <si>
    <t>ИП Василакий Вячеслав Игоревич</t>
  </si>
  <si>
    <t>ИП МонсИгорь Викторович</t>
  </si>
  <si>
    <t>ИП Шестакова Юлия Александровна</t>
  </si>
  <si>
    <t>ИП Шестакова Виктория Сергеевна</t>
  </si>
  <si>
    <t>ИП Стрельцова Ольга Алексеевна</t>
  </si>
  <si>
    <t>ИП Павлов Игорь Игоревич</t>
  </si>
  <si>
    <t>ИП Гапанюк Дарья Сергеевна</t>
  </si>
  <si>
    <t>ИП ИСМАИЛОВ РУСЛАН МАГОМЕДОВИЧ</t>
  </si>
  <si>
    <t>ИП БОГОВСКАЯ ТАТЬЯНА ЮРЬЕВНА</t>
  </si>
  <si>
    <t>ИП НЕВЕЖИН ВЛАДИМИР ЛЬВОВИЧ</t>
  </si>
  <si>
    <t>ИП Васильев Владимир Владимирович</t>
  </si>
  <si>
    <t>ИП Димитриева Елена Владимировна</t>
  </si>
  <si>
    <t>ИП Сорокин Давид Эрнестович</t>
  </si>
  <si>
    <t>ИП Кукличев Сергей Михайлович</t>
  </si>
  <si>
    <t>ИП Ворожун Алексей Анатольевич</t>
  </si>
  <si>
    <t>ИП СОЛОВЬЁВА ЮЛИЯ ИГОРЕВНА</t>
  </si>
  <si>
    <t>ИП Нерсесян Давид Робертович</t>
  </si>
  <si>
    <t>ИП АЛИЕВА ЕЛЕНА ВИКТОРОВНА</t>
  </si>
  <si>
    <t>ИП ПОТАПОВ КОНСТАНТИН ИВАНОВИЧ</t>
  </si>
  <si>
    <t>ИП МАЦКЕВИЧ АНТОН ВАЛЕРЬЕВИЧ</t>
  </si>
  <si>
    <t>ИП Морозов Анатолий Иванович</t>
  </si>
  <si>
    <t>ИП Дементьев Павел Николаевич</t>
  </si>
  <si>
    <t>ИП Перепелкин Антон Александрович</t>
  </si>
  <si>
    <t>ИП ГРИНЕВ СЕРГЕЙ НИКОЛАЕВИЧ</t>
  </si>
  <si>
    <t>ИП Овчинникова Екатерина Викторовна</t>
  </si>
  <si>
    <t>ИП Жуков Сергей Алексеевич</t>
  </si>
  <si>
    <t>ИП АНДРЕЕВ АЛЕКСЕЙ ГЕОРГИЕВИЧ</t>
  </si>
  <si>
    <t>ИП Дмитриев Роман Леонидович</t>
  </si>
  <si>
    <t>ИП ПОКИДЬКО АНАСТАСИЯ ЮРЬЕВНА</t>
  </si>
  <si>
    <t>ИП БУЛГАКОВА НАТАЛЬЯ НИКОЛАЕВНА</t>
  </si>
  <si>
    <t>ИП Мякушкин Андрей Владимирович</t>
  </si>
  <si>
    <t>ИП Шлякина Юлиана Александровна</t>
  </si>
  <si>
    <t>ИП ГИЛЕВ ЮРИЙ НИКОЛАЕВИЧ</t>
  </si>
  <si>
    <t>ИП Вострякова Наталия Альбертовна</t>
  </si>
  <si>
    <t>ИП КОВАЛЕВА ЛЮБОВЬ НИКОЛАЕВНА</t>
  </si>
  <si>
    <t>ИП Миловидов Александр Сергеевич</t>
  </si>
  <si>
    <t>ИП СУЗДАЛЬЦЕВ И.В.</t>
  </si>
  <si>
    <t>ИП Гордюк Марина Александровна</t>
  </si>
  <si>
    <t>ИП Кербель Ольга Сергеевна</t>
  </si>
  <si>
    <t>ИП Кузеванова Елена Петровна</t>
  </si>
  <si>
    <t>ИП Саханенкова Ирина Ивановна</t>
  </si>
  <si>
    <t>ИП Гусев Владимир Юрьевич</t>
  </si>
  <si>
    <t>ИП Нижельский Константин Васильевич</t>
  </si>
  <si>
    <t>ИП ЛЕДЕНЕВА ТАТЬЯНА ВЛАДЛЕНОВНА</t>
  </si>
  <si>
    <t>ИП Шиленкова Анастасия Владимировна</t>
  </si>
  <si>
    <t>ИП Алексеев Сергей Владимирович</t>
  </si>
  <si>
    <t>ИП Симонова Лариса Александровна</t>
  </si>
  <si>
    <t>ИП КАРЕВ ВЯЧЕСЛАВ ВАСИЛЬЕВИЧ</t>
  </si>
  <si>
    <t>ИП ДОБРИЦКАЯ СВЕТЛАНА АЛЕКСАНДРОВНА</t>
  </si>
  <si>
    <t>ИП Агаларян Рафаэл Викторович</t>
  </si>
  <si>
    <t>ИП Петухова Татьяна Мавлитбаевна</t>
  </si>
  <si>
    <t>ИП Горина Людмила Михайловна</t>
  </si>
  <si>
    <t>ИП Попова Наталья Владимировна</t>
  </si>
  <si>
    <t>ИП ИБРАГИМОВ КАЙМУРЗА НИКОЛАЕВИЧ</t>
  </si>
  <si>
    <t>ИП КУЗЕМЧЕНКО В.А.</t>
  </si>
  <si>
    <t>ИП Остроухов Александр Владимирович</t>
  </si>
  <si>
    <t>ИП МИНЧУК АНАСТАСИЯ ГЕОРГИЕВНА</t>
  </si>
  <si>
    <t>ИП Андронов Михаил Юрьевич</t>
  </si>
  <si>
    <t>ИП ПОПОВА И.Л.</t>
  </si>
  <si>
    <t>ИП Томов Алексей Петрович</t>
  </si>
  <si>
    <t>ИП ИВАНЧЕНКО СЕРГЕЙ АЛЕКСАНДРОВИЧ</t>
  </si>
  <si>
    <t>ИП Пикин Алексей Владимирович</t>
  </si>
  <si>
    <t>ИП Чиликина Диана Сергеевна</t>
  </si>
  <si>
    <t>ИП Северинова Лидия Владимировна</t>
  </si>
  <si>
    <t>ИП МОГУТОВА Т.Б.</t>
  </si>
  <si>
    <t>ИП Кузьмина Елена Гурьевна</t>
  </si>
  <si>
    <t>ИП Хохлов Николай Николаевич</t>
  </si>
  <si>
    <t>ИП ГЛОБА АНГЕЛИНА МИХАЙЛОВНА</t>
  </si>
  <si>
    <t>ИП ПАНЧЕНКО АЛЕКСАНДР ДМИТРИЕВИЧ</t>
  </si>
  <si>
    <t>ИП Травкин Станислав Сергеевич</t>
  </si>
  <si>
    <t>ИП Жданкин Артур Владиславович</t>
  </si>
  <si>
    <t>ИП Омельченко Константин Евгеньевич</t>
  </si>
  <si>
    <t>ИП Зайцев Евгений Владимирович</t>
  </si>
  <si>
    <t>ИП Любимова Ангелина Александровна</t>
  </si>
  <si>
    <t>ИП Семенова Галина Александровна</t>
  </si>
  <si>
    <t>ИП Бабушкин Антон Андреевич</t>
  </si>
  <si>
    <t>ИП Асатуров Сурен Михайлович</t>
  </si>
  <si>
    <t>ИП Корепанов Евгений Владимирович</t>
  </si>
  <si>
    <t>ИП Лобжанидзе Геннадий Михайлович</t>
  </si>
  <si>
    <t>ИП Унтеров Михаил Михайлович</t>
  </si>
  <si>
    <t>ИП Древилов Игорь Николаевич</t>
  </si>
  <si>
    <t>ИП ЖАРОВА С.В.</t>
  </si>
  <si>
    <t>ИП Шмидт Юлия Владимировна</t>
  </si>
  <si>
    <t>ИП ПОПОВ ЕВГЕНИЙ МИХАЙЛОВИЧ</t>
  </si>
  <si>
    <t>ИП Семигласов Алексей Николаевич</t>
  </si>
  <si>
    <t>ИП БЕЛОВА СВЕТЛАНА ДМИТРИЕВНА</t>
  </si>
  <si>
    <t>ИП КЕРИМОВ ГАМИД ГУРБАН ОГЛЫ</t>
  </si>
  <si>
    <t>ИП Торосян Тереза Грантовна</t>
  </si>
  <si>
    <t>ИП Соловьёв Дмитрий Сергеевич</t>
  </si>
  <si>
    <t>ИП Лыкова Татьяна Юрьевна</t>
  </si>
  <si>
    <t>ИП Кирьянов Владимир Владимирович</t>
  </si>
  <si>
    <t>ИП ГАЛИЕВА ЛИЛИЯ ИЛЬЯСОВНА</t>
  </si>
  <si>
    <t>ИП Рыков Сергей Владимирович</t>
  </si>
  <si>
    <t>ИП Захаренков Сергей Федорович</t>
  </si>
  <si>
    <t>ИП Гасанов Ариф Адиль Оглы</t>
  </si>
  <si>
    <t>ИП Барышников Юрий Федорович</t>
  </si>
  <si>
    <t>ИП ПРОХОРОВ АНДРЕЙ ВИКТОРОВИЧ</t>
  </si>
  <si>
    <t>ИП КЛЮЕВ СЕРГЕЙ АНАТОЛЬЕВИЧ</t>
  </si>
  <si>
    <t>ИП ЕСКИНА ОЛЬГА АЛЕКСАНДРОВНА</t>
  </si>
  <si>
    <t>ИП ПЛЯСКОВ СЕРГЕЙ ЮРЬЕВИЧ</t>
  </si>
  <si>
    <t>ИП Новожилов Алексей Леонидович</t>
  </si>
  <si>
    <t>ИП РИЗАЕВ ЭЛДАР САБИРОВИЧ</t>
  </si>
  <si>
    <t>ИП Пономарева Галина Леонидовна</t>
  </si>
  <si>
    <t>ИП МОРОЗОВ СЕРГЕЙ ГЕННАДЬЕВИЧ</t>
  </si>
  <si>
    <t>ИП Баркалева Оксана Александровна</t>
  </si>
  <si>
    <t>ИП БОГДАНОВ ИГОРЬ НИКОЛАЕВИЧ</t>
  </si>
  <si>
    <t>ИП О АЛЬБИНА ДИНБОКОВНА</t>
  </si>
  <si>
    <t>ИП АБАКУМОВА ВИКТОРИЯ ВАЛЕРЬЕВНА</t>
  </si>
  <si>
    <t>ИП ВАСИЛЬЕВА НАТАЛЬЯ ВИКТОРОВНА</t>
  </si>
  <si>
    <t>ИП Колыванова Ирина Сергеевна</t>
  </si>
  <si>
    <t>ИП Ан Александра</t>
  </si>
  <si>
    <t xml:space="preserve">ИП Сорокин Андрей Алексеевич </t>
  </si>
  <si>
    <t>П. ОКСАНА ИВАНОВНА</t>
  </si>
  <si>
    <t>ИП ГРАФКИНА ОКСАНА ВЛАДИМИРОВНА</t>
  </si>
  <si>
    <t>ООО "ИКЛАТ ПЛЮС"</t>
  </si>
  <si>
    <t xml:space="preserve">ИП ГРАФКИНА ОКСАНА ВЛАДИМИРОВНА </t>
  </si>
  <si>
    <t>Осипова Анастасия Андреевна</t>
  </si>
  <si>
    <t>Магаданская областная общественная организация "Ассоциация корейцев"</t>
  </si>
  <si>
    <t xml:space="preserve">ИП Меджитов Адиль Усеинович </t>
  </si>
  <si>
    <t>Стоимость сервисных СМС  сообщений</t>
  </si>
  <si>
    <t>Сергей</t>
  </si>
  <si>
    <t>Александр Г.</t>
  </si>
  <si>
    <t>Екатерина К.</t>
  </si>
  <si>
    <t>2560</t>
  </si>
  <si>
    <t>4315</t>
  </si>
  <si>
    <t>4507</t>
  </si>
  <si>
    <t>3197</t>
  </si>
  <si>
    <t>0565</t>
  </si>
  <si>
    <t>2266</t>
  </si>
  <si>
    <t>5471</t>
  </si>
  <si>
    <t>1421</t>
  </si>
  <si>
    <t>9297</t>
  </si>
  <si>
    <t>4772</t>
  </si>
  <si>
    <t>5261</t>
  </si>
  <si>
    <t>0167</t>
  </si>
  <si>
    <t>0432</t>
  </si>
  <si>
    <t>3822</t>
  </si>
  <si>
    <t>8172</t>
  </si>
  <si>
    <t>5556</t>
  </si>
  <si>
    <t>3424</t>
  </si>
  <si>
    <t>8151</t>
  </si>
  <si>
    <t>Банковский перевод</t>
  </si>
  <si>
    <t>Г СЕРГЕЙ СЕРГЕЕВИЧ</t>
  </si>
  <si>
    <t>К ОЛЕГ ПАВЛОВИЧ</t>
  </si>
  <si>
    <t>К НИКИТА АЛЕКСАНДРОВИЧ</t>
  </si>
  <si>
    <t>В СЕРГЕЙ ВЛАДИМИРОВИЧ</t>
  </si>
  <si>
    <t>Я ВЛАДИМИР МИХАЙЛОВИЧ</t>
  </si>
  <si>
    <t>Яндекс.Деньги</t>
  </si>
  <si>
    <t>К РОМАН ЕВГЕНЬЕВИЧ</t>
  </si>
  <si>
    <t>П Александра Евгеньевна</t>
  </si>
  <si>
    <t>ИП Скибина Татьяна Станиславовна</t>
  </si>
  <si>
    <t>Б Э Х</t>
  </si>
  <si>
    <t>ООО "Трансолеум М"</t>
  </si>
  <si>
    <t>Н АЛЕКСЕЙ БОРИСОВИЧ</t>
  </si>
  <si>
    <t>АКБ "Ижкомбанк" (ПАО)</t>
  </si>
  <si>
    <t>ИП Гусев Александр Николаевич</t>
  </si>
  <si>
    <t>ИП Варданян Сергей Самвелович</t>
  </si>
  <si>
    <t>ИП ФИЛИМОНОВ АРТЕМ СЕРГЕЕВИЧ</t>
  </si>
  <si>
    <t>ИП Лузанов Юрий Васильевич</t>
  </si>
  <si>
    <t>ИП Масаев Михаил Владимирович</t>
  </si>
  <si>
    <t>ИП Чечеков Аюб Эльбрусович</t>
  </si>
  <si>
    <t>ИП АДАМЯНЦ ТИГРАН ГРАЧЬЕВИЧ</t>
  </si>
  <si>
    <t>ИП Задорожный Александр Валерьевич</t>
  </si>
  <si>
    <t>ИП ГОРЕВ СТАНИСЛАВ ИГОРЕВИЧ</t>
  </si>
  <si>
    <t>ИП Кайгородцев Петр Владимирович</t>
  </si>
  <si>
    <t>ИП Каган Геннадий Ефимович</t>
  </si>
  <si>
    <t>ИП Варельджян Врам Тигранович</t>
  </si>
  <si>
    <t>ИП Букша Сергей Александрович</t>
  </si>
  <si>
    <t>ООО "РУССБЛАНКОИЗДАТ"</t>
  </si>
  <si>
    <t>А МАРИНА ВЛАДИМИРОВНА</t>
  </si>
  <si>
    <t>Г Элдари Октайевич</t>
  </si>
  <si>
    <t>КИВИ Банк (АО)</t>
  </si>
  <si>
    <t>Д М В</t>
  </si>
  <si>
    <t>ИП Савинцева Юлия Анатольевна</t>
  </si>
  <si>
    <t>ООО "Тотал Архитектс"</t>
  </si>
  <si>
    <t>ООО "АПЕКС-ПЛЮС"</t>
  </si>
  <si>
    <t>ООО Производственное объединение "Фирма Лира"</t>
  </si>
  <si>
    <t>ООО СК "СТРОЙСЕРВИС"</t>
  </si>
  <si>
    <t>ООО "ГИФТЕРИ.РУ"</t>
  </si>
  <si>
    <t>ООО "ТРАСТ МК"</t>
  </si>
  <si>
    <t>ООО "Мейн Пипл"</t>
  </si>
  <si>
    <t>ООО "ТЭК АККОЛАДА"</t>
  </si>
  <si>
    <t>ООО "Менеджер Теплоизоляция"</t>
  </si>
  <si>
    <t>ООО "ЭВРИВАНГОУ"</t>
  </si>
  <si>
    <t>ООО "ТОРГОВЫЙ ДОМ "ШЕРЕМЕТЬЕВСКИЕТОРТЫ"</t>
  </si>
  <si>
    <t>ООО "МЕГАЛАЙТ"</t>
  </si>
  <si>
    <t>ООО "Комфортный дом"</t>
  </si>
  <si>
    <t>ООО "ПРОМО ТРЕЙД ТОЙЗ"</t>
  </si>
  <si>
    <t>Прасолов Станислав Сергеевич (ИП)</t>
  </si>
  <si>
    <t>Благотворительные пожертвования, собранные в ящики для сбора пожертвований, на стадионе ЦСКА по адресу: г. Москва, ул. 3-я Песчаная, д. 2 а на мероприятии "Фестиваль "Парк Лайв" 05.07.2017 г.</t>
  </si>
  <si>
    <t>Сдача наличных денежных средств в банк</t>
  </si>
  <si>
    <t>Благотворительные пожертвования, собранные в ящики для сбора пожертвований, на мероприятии "БеспринцЫпные чтения" 05.07.2017г. Зеленый театр ВДНХ "Сцена на воде", г. Москва, ул. 1-я Останкинская, д. 7а</t>
  </si>
  <si>
    <t>К НАТАЛЬЯ ЛЕОНИДОВНА</t>
  </si>
  <si>
    <t>Ч Мария Юрьевна</t>
  </si>
  <si>
    <t>К ЕЛЕНА ЮРЬЕВНА</t>
  </si>
  <si>
    <t>ИП Шалаева Ирина Ивановна</t>
  </si>
  <si>
    <t>ООО "ПК ВОЛГА"</t>
  </si>
  <si>
    <t>Х Александр Викторович</t>
  </si>
  <si>
    <t>Щ Е А</t>
  </si>
  <si>
    <t>С Анна Владимировна</t>
  </si>
  <si>
    <t>П СВЕТЛАНА ЮРЬЕВНА</t>
  </si>
  <si>
    <t>М Дмитрий Вячеславович</t>
  </si>
  <si>
    <t>Ц Егор Владимирович</t>
  </si>
  <si>
    <t>Г ИВАН ЮРЬЕВИЧ</t>
  </si>
  <si>
    <t>Д МИХАИЛ ВИКТОРОВИЧ</t>
  </si>
  <si>
    <t>С ПАВЕЛ СЕРГЕЕВИЧ</t>
  </si>
  <si>
    <t>Г АННА ЮРЬЕВНА</t>
  </si>
  <si>
    <t>АНО "ОПЕРЕНИЕ-Поволжье"</t>
  </si>
  <si>
    <t>К НИКИТА ГЕННАДЬЕВИЧ</t>
  </si>
  <si>
    <t>ООО "Альтаир"</t>
  </si>
  <si>
    <t>ООО "ЭСКом"</t>
  </si>
  <si>
    <t>К ДЕНИС НИКОЛАЕВИЧ</t>
  </si>
  <si>
    <t>ООО "НЕФТЕХИМРЕСУРССТРОЙ"</t>
  </si>
  <si>
    <t>ООО "ЖилКом"</t>
  </si>
  <si>
    <t>ИП СМИРНОВ АЛЕКСАНДР ГЕННАДЬЕВИЧ</t>
  </si>
  <si>
    <t>ИП ГОММЕРШТАДТ М. Л.</t>
  </si>
  <si>
    <t>ООО ЖИЛКОМ</t>
  </si>
  <si>
    <t>Л Лидия Анатольевна</t>
  </si>
  <si>
    <t>С Ксения Владимировна</t>
  </si>
  <si>
    <t>Г Владимир Андреевич</t>
  </si>
  <si>
    <t xml:space="preserve">ООО "НЕФТЕХИМРЕСУРССТРОЙ" </t>
  </si>
  <si>
    <t>Ж Наталья Викторовна</t>
  </si>
  <si>
    <t>Е Вадим Викторович</t>
  </si>
  <si>
    <t>На уставную деятельность</t>
  </si>
  <si>
    <t>Л Ирина Андреевна</t>
  </si>
  <si>
    <t>Б ВАСИЛИСА ВЯЧЕСЛАВОВНА</t>
  </si>
  <si>
    <t xml:space="preserve">Благотворительные пожертвования, собранные в ящики для сбора пожертвований 17.07.2017 в Фитнесс-центре World Class по адресу: г. Москва, 2-й проезд, Марьиной Рощи, вл. 9, стр. 2 </t>
  </si>
  <si>
    <t>Благотворительные пожертвования, собранные в ящик для сбора пожертвований 17.07.2017 в СК "Олимпийский" по адресу: г. Москва, Олимпийский пр., д. 16, стр. 1 в рамках концерта Imagine Dragons 17.07.2017</t>
  </si>
  <si>
    <t>ООО "СТИЛЛЕР"</t>
  </si>
  <si>
    <t>Б ВЯЧЕСЛАВ ВЛАДИМИРОВИЧ</t>
  </si>
  <si>
    <t>Благотворительные пожертвования, собранные в ящики для сбора пожертвований 21.07.2017 в ОАО "Московское ипотечное агентство" по адресу: г. Москва, Селиверстов пер., д. 4, стр. 1</t>
  </si>
  <si>
    <t>П НИКИТА ВАЛЕНТИНОВИЧ</t>
  </si>
  <si>
    <t>П ИВАН ЮРЬЕВИЧ</t>
  </si>
  <si>
    <t>Благотворительные пожертвования, собранные в ящики для сбора пожертвований на фестивале "Ласточка" в СК "Лужники" по адресу: г. Москва, Лужнецкая набережная</t>
  </si>
  <si>
    <t>Благотворительные пожертвования, собранные в ящики для сбора пожертвований на мероприятии "Фрагменты лучших опер московского акад. муз. Театра им. К.С. Станиславского и Вл. И. Немировича-Данченко" 23.07.2017</t>
  </si>
  <si>
    <t>Г АННА ИЛЬИНИЧНА</t>
  </si>
  <si>
    <t>Б ЕЛЕНА ВИКТОРОВНА</t>
  </si>
  <si>
    <t>К ЕЛЕНА ВАСИЛЬЕВНА</t>
  </si>
  <si>
    <t>На лечение Анастасии Ярош</t>
  </si>
  <si>
    <t>КАФ ФОНД ПОДДЕРЖКИ И РАЗВИТИЯ ФИЛАНТРОПИИ</t>
  </si>
  <si>
    <t>З АЛЕКСАНДР НИКОЛАЕВИЧ</t>
  </si>
  <si>
    <t>ООО "ОСНОВА"</t>
  </si>
  <si>
    <t>М Ю Б</t>
  </si>
  <si>
    <t>Носенко Наталья Владимировна (ИП)</t>
  </si>
  <si>
    <t>Б ГЕОРГИЙ ИГОРЕВИЧ</t>
  </si>
  <si>
    <t>К АЛЕКСАНДР СЕРГЕЕВИЧ</t>
  </si>
  <si>
    <t>ООО "Группа компаний "Профзнание"</t>
  </si>
  <si>
    <t>Проценты на остаток по счёту</t>
  </si>
  <si>
    <t>На лечение Сергея Редичкина</t>
  </si>
  <si>
    <t>На лечение Мадар Максима</t>
  </si>
  <si>
    <t>На лечение Софии Лоладзе</t>
  </si>
  <si>
    <t>На лечение Ильи Владимирова</t>
  </si>
  <si>
    <t>На лечение Анастасии Решетовой</t>
  </si>
  <si>
    <t>На лечение Марьям Усмановой</t>
  </si>
  <si>
    <t>На лечение Александра Скрыпника</t>
  </si>
  <si>
    <t>На лечение Андрея Пожидаева</t>
  </si>
  <si>
    <t>На лечение Богдана Зеленского, Андрея Пожидаева, Моники Бадикян</t>
  </si>
  <si>
    <t>16.07.2017</t>
  </si>
  <si>
    <t>Платежная система ГОРОД</t>
  </si>
  <si>
    <t>НИЖФ ПАО "БИНБАНК"</t>
  </si>
  <si>
    <t>ЕКАТЕРИНБУРГСКИЙ ФИЛИАЛ № 2 ПАО "БИНБАНК"</t>
  </si>
  <si>
    <t>НОВОСИБИРСКИЙ ФИЛИАЛ ПАО "БИНБАНК"</t>
  </si>
  <si>
    <t>КФ ПАО "БИНБАНК"</t>
  </si>
  <si>
    <t>СПБФ ПАО "БИНБАНК"</t>
  </si>
  <si>
    <t>Благотворительный фонд Константина Хабенского, платежи без открытия счета</t>
  </si>
  <si>
    <t>Конс.СКС.кл.межд.карт.МДМ-Банка</t>
  </si>
  <si>
    <t>К ЕЛЕНА ЛЕОНИДОВНА</t>
  </si>
  <si>
    <t>Г Константин Иванович</t>
  </si>
  <si>
    <t>М ИЛЬШАТ ТАЛГАТОВИЧ</t>
  </si>
  <si>
    <t>С ЕКАТЕРИНА ИВАНОВНА</t>
  </si>
  <si>
    <t>Л ДЕНИС ЮРЬЕВИЧ</t>
  </si>
  <si>
    <t>Л Дмитрий Александрович</t>
  </si>
  <si>
    <t>С АЛЕКСАНДР ВАСИЛЬЕВИЧ</t>
  </si>
  <si>
    <t>Ш ОЛЬГА АЛЕКСАНДРОВНА</t>
  </si>
  <si>
    <t>С ДМИТРИЙ ПЕТРОВИЧ</t>
  </si>
  <si>
    <t>О ЕЛИЗАВЕТА ВЯЧЕСЛАВОВНА</t>
  </si>
  <si>
    <t>М ДМИТРИЙ ВИКТОРОВИЧ</t>
  </si>
  <si>
    <t>Д ЮЛИЯ СЕРГЕЕВНА</t>
  </si>
  <si>
    <t>К РОМАН АЛЕКСАНДРОВИЧ</t>
  </si>
  <si>
    <t>А СВЕТЛАНА ПЕТРОВНА</t>
  </si>
  <si>
    <t>Ч ВЕРА КОРНИЛИЕВНА</t>
  </si>
  <si>
    <t>Б ПАВЕЛ БОРИСОВИЧ</t>
  </si>
  <si>
    <t>Б ВЛАДИМИР ВИКТОРОВИЧ</t>
  </si>
  <si>
    <t>В ЛЮБОВЬ АЛЕКСЕЕВНА</t>
  </si>
  <si>
    <t>А СЕРГЕЙ АЛЕКСАНДРОВИЧ</t>
  </si>
  <si>
    <t>Ч АНДРЕЙ МИХАЙЛОВИЧ</t>
  </si>
  <si>
    <t>К СВЕТЛАНА ВЛАДИМИРОВНА</t>
  </si>
  <si>
    <t>Д ЮЛИЯ АЛЕКСЕЕВНА</t>
  </si>
  <si>
    <t>П ВИКТОР АНАТОЛЬЕВИЧ</t>
  </si>
  <si>
    <t>Б НАТАЛЬЯ ВАСИЛЬЕВНА</t>
  </si>
  <si>
    <t>Р ЮРИЙ ВЛАДИМИРОВИЧ</t>
  </si>
  <si>
    <t>П Нелли Николаевна</t>
  </si>
  <si>
    <t>С АНАСТАСИЯ ВАЛЕРЬЕВНА</t>
  </si>
  <si>
    <t>Н Степан Андреевич</t>
  </si>
  <si>
    <t>Б ИРИНА ИВАНОВНА</t>
  </si>
  <si>
    <t>К ДАРЬЯ АРТЕМОВНА</t>
  </si>
  <si>
    <t>И Лев Юрьевич</t>
  </si>
  <si>
    <t>И СЕРГЕЙ ВАСИЛЬЕВИЧ</t>
  </si>
  <si>
    <t>К ОЛЬГА ГЕННАДЬЕВНА</t>
  </si>
  <si>
    <t>Р НАТАЛЬЯ АЛЕКСАНДРОВНА</t>
  </si>
  <si>
    <t>Н Екатерина Игоревна</t>
  </si>
  <si>
    <t>Ч МАКСИМ ВЛАДИМИРОВИЧ</t>
  </si>
  <si>
    <t>Ш ТАТЬЯНА АЛЕКСАНДРОВНА</t>
  </si>
  <si>
    <t>М СЕРГЕЙ АЛЕКСАНДРОВИЧ</t>
  </si>
  <si>
    <t>М Николай Аркадьевич</t>
  </si>
  <si>
    <t>Щ Елена Игоревна</t>
  </si>
  <si>
    <t>А Анатолий Александрович</t>
  </si>
  <si>
    <t>К Владимир Иванович</t>
  </si>
  <si>
    <t>М Алёна Викторовна</t>
  </si>
  <si>
    <t>Д ЛЕОНИД ВЛАДИМИРОВИЧ</t>
  </si>
  <si>
    <t>А Яна Афтандиловна</t>
  </si>
  <si>
    <t>Б ИГОРЬ ДОМИРОВИЧ</t>
  </si>
  <si>
    <t>К Ирина Владимировна</t>
  </si>
  <si>
    <t>И СВЕТЛАНА ЛЕОНИДОВНА</t>
  </si>
  <si>
    <t>М ИЛЬНАР ТАЛГАТОВИЧ</t>
  </si>
  <si>
    <t>У ЕЛЕНА АЛЕКСЕЕВНА</t>
  </si>
  <si>
    <t>С ФЕДАЛЬНЯ ВАКИЛЕВНА</t>
  </si>
  <si>
    <t>К Андрей Александрович</t>
  </si>
  <si>
    <t>П СТАНИСЛАВ ДМИТРИЕВИЧ</t>
  </si>
  <si>
    <t>Л Евгений Витальевич</t>
  </si>
  <si>
    <t>М ДМИТРИЙ ВАСИЛЬЕВИЧ</t>
  </si>
  <si>
    <t>Ф ЭДУАРД ТАГИРОВИЧ</t>
  </si>
  <si>
    <t>Т ЕЛЕНА МИХАЙЛОВНА</t>
  </si>
  <si>
    <t>Б ВЕРА АНАТОЛЬЕВНА</t>
  </si>
  <si>
    <t>А РАМИЛЬ РАШИТОВИЧ</t>
  </si>
  <si>
    <t>Н АНТОН ВЛАДИМИРОВИЧ</t>
  </si>
  <si>
    <t>Ш АЛЕКСЕЙ ЮРЬЕВИЧ</t>
  </si>
  <si>
    <t>Ф КИРИЛЛ РУСТАМОВИЧ</t>
  </si>
  <si>
    <t>З ОЛЬГА ВИКТОРОВНА</t>
  </si>
  <si>
    <t>Б АНАСТАСИЯ МИХАЙЛОВНА</t>
  </si>
  <si>
    <t>А АЙДАР РАВИЛОВИЧ</t>
  </si>
  <si>
    <t>К ОЛЬГА ВЛАДИМИРОВНА</t>
  </si>
  <si>
    <t>М НОДАРИ ЗУРАБОВИЧ</t>
  </si>
  <si>
    <t>Л СЕРГЕЙ ПАВЛОВИЧ</t>
  </si>
  <si>
    <t>С АЛЕКСАНДРА СЕРГЕЕВНА</t>
  </si>
  <si>
    <t>Ш Ирина Владимировна</t>
  </si>
  <si>
    <t>К ЕЛЕНА АЛЕКСАНДРОВНА</t>
  </si>
  <si>
    <t>К АЛЕКСАНДР АЛЕКСЕЕВИЧ</t>
  </si>
  <si>
    <t>Д ВЛАДИМИР ВАЛЕРЬЕВИЧ</t>
  </si>
  <si>
    <t>Б МАРИЯ АЛЕКСАНДРОВНА</t>
  </si>
  <si>
    <t>А АРМЕН ФЕЛИКСОВИЧ</t>
  </si>
  <si>
    <t>К КЕТО ФРИДОНОВНА</t>
  </si>
  <si>
    <t>П АЛЕКСАНДР МИХАЙЛОВИЧ</t>
  </si>
  <si>
    <t>Г ОЛЬГА ЮРЬЕВНА</t>
  </si>
  <si>
    <t>Л НАТАЛЬЯ ФЕДОРОВНА</t>
  </si>
  <si>
    <t>К Ольга Сергеевна</t>
  </si>
  <si>
    <t>Д НАДЕЖДА ИВАНОВНА</t>
  </si>
  <si>
    <t>К ВЯЧЕСЛАВ ВИКТОРОВИЧ</t>
  </si>
  <si>
    <t>К МАРИЯ АЛЕКСАНДРОВНА</t>
  </si>
  <si>
    <t>П АЛЕКСЕЙ ВАЛЕРЬЕВИЧ</t>
  </si>
  <si>
    <t>Д ОЛЕГ НИКОЛАЕВИЧ</t>
  </si>
  <si>
    <t>Т ЕГОР ВЛАДИМИРОВИЧ</t>
  </si>
  <si>
    <t>М ИРИНА ШАМИЛЬЕВНА</t>
  </si>
  <si>
    <t>П МАРИНА ВЛАДИМИРОВНА</t>
  </si>
  <si>
    <t>Г НАДЕЖДА ВЯЧЕСЛАВОВНА</t>
  </si>
  <si>
    <t>И ЮРИЙ ВЛАДИМИРОВИЧ</t>
  </si>
  <si>
    <t>Р ЮЛИЯ МИХАЙЛОВНА</t>
  </si>
  <si>
    <t>Ч ДЕНИС ВЛАДИМИРОВИЧ</t>
  </si>
  <si>
    <t>С ДМИТРИЙ ЕВГЕНЬЕВИЧ</t>
  </si>
  <si>
    <t>Н НАДЕЖДА ЛЕОНИДОВНА</t>
  </si>
  <si>
    <t>Т СВЕТЛАНА ИВАНОВНА</t>
  </si>
  <si>
    <t>А МИХАИЛ ВАСИЛЬЕВИЧ</t>
  </si>
  <si>
    <t>Ш ТАТЬЯНА ВИКТОРОВНА</t>
  </si>
  <si>
    <t>М ОЛЬГА ВАЛЕРЬЕВНА</t>
  </si>
  <si>
    <t>Ф АЛЕКСАНДР КОНСТАНТИНОВИЧ</t>
  </si>
  <si>
    <t>Г АННА ГЕННАДЬЕВНА</t>
  </si>
  <si>
    <t>А АНВАР ХАБИБУЛОВИЧ</t>
  </si>
  <si>
    <t>Б МИХАИЛ ВИТАЛЬЕВИЧ</t>
  </si>
  <si>
    <t>Б ЛЮДМИЛА СЕРГЕЕВНА</t>
  </si>
  <si>
    <t>Ж АНДРЕЙ ЛЕОНИДОВИЧ</t>
  </si>
  <si>
    <t>С АЛЕКСЕЙ ВАЛЕНТИНОВИЧ</t>
  </si>
  <si>
    <t>С ОЛИЯ КАНДИЛГИЛЕМОВНА</t>
  </si>
  <si>
    <t>В АННА АЛЕКСАНДРОВНА</t>
  </si>
  <si>
    <t>М ОЛЬГА ЕВГЕНЬЕВНА</t>
  </si>
  <si>
    <t>К ШАРИФА ВЛАДИМИРОВНА</t>
  </si>
  <si>
    <t>Б РОМАН ЛЕОНИДОВИЧ</t>
  </si>
  <si>
    <t>Н АЗАМАТ ВИЛЬЕВИЧ</t>
  </si>
  <si>
    <t>Г НАТАЛЬЯ ЮРЬЕВНА</t>
  </si>
  <si>
    <t>К ВИТАЛИЙ ОЛЕГОВИЧ</t>
  </si>
  <si>
    <t>Ч НАТАЛЬЯ НИКОЛАЕВНА</t>
  </si>
  <si>
    <t>Б ИВАН ВЛАДИМИРОВИЧ</t>
  </si>
  <si>
    <t>В НАДЕЖДА ПАВЛОВНА</t>
  </si>
  <si>
    <t>У НАТАЛЬЯ ПЕТРОВНА</t>
  </si>
  <si>
    <t>К ЛЮДМИЛА ЕВГЕНЬЕВНА</t>
  </si>
  <si>
    <t>И ВЛАДИМИР АЛЕКСЕЕВИЧ</t>
  </si>
  <si>
    <t>М АНДРЕЙ ВЯЧЕСЛАВОВИЧ</t>
  </si>
  <si>
    <t>Г АЛЕКСАНДР АЛЕКСАНДРОВИЧ</t>
  </si>
  <si>
    <t>С ИРИНА ОЛЕГОВНА</t>
  </si>
  <si>
    <t>Ш МАРИЯ АНДРЕЕВНА</t>
  </si>
  <si>
    <t>К ДМИТРИЙ БОРИСОВИЧ</t>
  </si>
  <si>
    <t>С НАТАЛЬЯ АЛЕКСАНДРОВНА</t>
  </si>
  <si>
    <t>Ж АННА ПАВЛОВНА</t>
  </si>
  <si>
    <t>К ОЛЬГА АЛЕКСЕЕВНА</t>
  </si>
  <si>
    <t>Ш СОФЬЯ ВЛАДИСЛАВОВНА</t>
  </si>
  <si>
    <t>Г ЛАРИСА ИВАНОВНА</t>
  </si>
  <si>
    <t>Р ВИКТОРИЯ ЮРЬЕВНА</t>
  </si>
  <si>
    <t>А ИГОРЬ ВЛАДИМИРОВИЧ</t>
  </si>
  <si>
    <t>О ВЛАДИМИР ВАЛЕРЬЕВИЧ</t>
  </si>
  <si>
    <t>А ДМИТРИЙ ЕВГЕНЬЕВИЧ</t>
  </si>
  <si>
    <t>З АЛЕКСЕЙ АЛЕКСАНДРОВИЧ</t>
  </si>
  <si>
    <t>П МАРИЯ АЛЕКСЕЕВНА</t>
  </si>
  <si>
    <t>Г ЮРИЙ НИКОЛАЕВИЧ</t>
  </si>
  <si>
    <t>П ОЛЬГА ВИКТОРОВНА</t>
  </si>
  <si>
    <t>Г ДАНИЯ ЖИГАНШЕВНА</t>
  </si>
  <si>
    <t>К ЮЛИЯ СЕРГЕЕВНА</t>
  </si>
  <si>
    <t>А АННА АЛЕКСАНДРОВНА</t>
  </si>
  <si>
    <t>Е АННА АЛЕКСАНДРОВНА</t>
  </si>
  <si>
    <t>С ЕЛЕНА ЕВГЕНЬЕВНА</t>
  </si>
  <si>
    <t>Ф ЕКАТЕРИНА ДМИТРИЕВНА</t>
  </si>
  <si>
    <t>А МАКСИМ БОРИСОВИЧ</t>
  </si>
  <si>
    <t>М ВИКТОР АЛЕКСЕЕВИЧ</t>
  </si>
  <si>
    <t>С ДЕНИС ЮРЬЕВИЧ</t>
  </si>
  <si>
    <t>Р НИНА СТЕПАНОВНА</t>
  </si>
  <si>
    <t>Ч ДЕНИС АЛЕКСАНДРОВИЧ</t>
  </si>
  <si>
    <t>Т ТАТЬЯНА НИКОЛАЕВНА</t>
  </si>
  <si>
    <t>З ЮЛИЯ АНДРЕЕВНА</t>
  </si>
  <si>
    <t>Л СЕРГЕЙ ВИКТОРОВИЧ</t>
  </si>
  <si>
    <t>Б ТАТЬЯНА ВЛАДИМИРОВНА</t>
  </si>
  <si>
    <t>М ОЛЬГА ВАЛЕРИАНОВНА</t>
  </si>
  <si>
    <t>М ИННА АЛЕКСЕЕВНА</t>
  </si>
  <si>
    <t>У ЕВГЕНИЙ ВИКТОРОВИЧ</t>
  </si>
  <si>
    <t>Д ЮРИЙ ЮРЬЕВИЧ</t>
  </si>
  <si>
    <t>Х ЕЛЕНА НИКОЛАЕВНА</t>
  </si>
  <si>
    <t>Б АННА АЛЕКСЕЕВНА</t>
  </si>
  <si>
    <t>Р СЕРГЕЙ ОЛЕГОВИЧ</t>
  </si>
  <si>
    <t>К ЕВГЕНИЙ ВЛАДИМИРОВИЧ</t>
  </si>
  <si>
    <t>П МАРИЯ ВАЛЕРЬЕВНА</t>
  </si>
  <si>
    <t>К ВЕРА МИХАЙЛОВНА</t>
  </si>
  <si>
    <t>П ЕВГЕНИЯ ВЛАДИМИРОВНА</t>
  </si>
  <si>
    <t>Б ЕКАТЕРИНА АЛЕКСАНДРОВНА</t>
  </si>
  <si>
    <t>Б ИРИНА ВАЛЕРЬЕВНА</t>
  </si>
  <si>
    <t>С НАТАЛЬЯ ИВАНОВНА</t>
  </si>
  <si>
    <t>К АНАСТАСИЯ НИКОЛАЕВНА</t>
  </si>
  <si>
    <t>М СЕРГЕЙ ВАЛЕРЬЕВИЧ</t>
  </si>
  <si>
    <t>Е АЛЕКСЕЙ ЗАЙДУЛАЕВИЧ</t>
  </si>
  <si>
    <t>Р АЛЕКСАНДРА ВЯЧЕСЛАВОВНА</t>
  </si>
  <si>
    <t>Д ВЯЧЕСЛАВА ПАВЛОВНА</t>
  </si>
  <si>
    <t>С АНАСТАСИЯ ВЯЧЕСЛАВОВНА</t>
  </si>
  <si>
    <t>Ч СЕРГЕЙ АЛЕКСАНДРОВИЧ</t>
  </si>
  <si>
    <t>У АЛЕКСАНДР ВЛАДИМИРОВИЧ</t>
  </si>
  <si>
    <t>Г АНАТОЛИЙ ИГОРЕВИЧ</t>
  </si>
  <si>
    <t>О СВЯТОСЛАВ АЛЕКСАНДРОВИЧ</t>
  </si>
  <si>
    <t>З КСЕНИЯ ТИМУРОВНА</t>
  </si>
  <si>
    <t>Л ТАТЬЯНА СЕРГЕЕВНА</t>
  </si>
  <si>
    <t>Т ЭЛЛА ЕВГЕНЬЕВНА</t>
  </si>
  <si>
    <t>Х АЛЕКСЕЙ БОРИСОВИЧ</t>
  </si>
  <si>
    <t>Ф ИВАН ВЛАДИСЛАВОВИЧ</t>
  </si>
  <si>
    <t>Д ТАТЬЯНА ЮРЬЕВНА</t>
  </si>
  <si>
    <t>А ВИКТОР АНДРЕЕВИЧ</t>
  </si>
  <si>
    <t>М НАТАЛЬЯ ЮРЬЕВНА</t>
  </si>
  <si>
    <t>С МАРИЯ КОНСТАНТИНОВНА</t>
  </si>
  <si>
    <t>Д ЕЛЕНА ПЕТРОВНА</t>
  </si>
  <si>
    <t>Ш ГАЛИНА ВЛАДИМИРОВНА</t>
  </si>
  <si>
    <t>М ИРИНА АЛЕКСЕЕВНА</t>
  </si>
  <si>
    <t>Г РАСИМ ЭМИЛЕВИЧ</t>
  </si>
  <si>
    <t>Г АЛЕКСАНДРА ВЛАДИМИРОВНА</t>
  </si>
  <si>
    <t>П МАРИЯ ЮРЬЕВНА</t>
  </si>
  <si>
    <t>И ИРИНА ЕМЕЛЬЯНОВНА</t>
  </si>
  <si>
    <t>К МАРИЯ ЕВГЕНЬЕВНА</t>
  </si>
  <si>
    <t>Е ЕКАТЕРИНА ГЕННАДЬЕВНА</t>
  </si>
  <si>
    <t>Р НИКИТА ВЛАДИМИРОВИЧ</t>
  </si>
  <si>
    <t>Г ПОЛИНА ЮРЬЕВНА</t>
  </si>
  <si>
    <t>Р АНТОН ВЛАДИМИРОВИЧ</t>
  </si>
  <si>
    <t>Р ЕЛЕНА ВЕНИАМИНОВНА</t>
  </si>
  <si>
    <t>Ш ВЛАДИМИР ДАВИДОВИЧ</t>
  </si>
  <si>
    <t>Е АРТЕМ СЕРГЕЕВИЧ</t>
  </si>
  <si>
    <t>А ЛИЛИТ ВАЧАГАНОВНА</t>
  </si>
  <si>
    <t>К ЕКАТЕРИНА СЕРГЕЕВНА</t>
  </si>
  <si>
    <t>Ш РИНАТ РАДИКОВИЧ</t>
  </si>
  <si>
    <t>Д ОКСАНА ВАЛЕНТИНОВНА</t>
  </si>
  <si>
    <t>С МИРЗОАХМАД ХАМДАМОВИЧ</t>
  </si>
  <si>
    <t>Р ЕЛЕНА ВИКТОРОВНА</t>
  </si>
  <si>
    <t>Г АЛЕКСАНДР СЕРГЕЕВИЧ</t>
  </si>
  <si>
    <t>К ОЛЬГА ЮРЬЕВНА</t>
  </si>
  <si>
    <t>Н СЕРГЕЙ НИКОЛАЕВИЧ</t>
  </si>
  <si>
    <t>Д ВЯЧЕСЛАВ БОРИСОВИЧ</t>
  </si>
  <si>
    <t>Б АЛЕКСАНДР ВЛАДИМИРОВИЧ</t>
  </si>
  <si>
    <t>А АНАСТАСИЯ ВИКТОРОВНА</t>
  </si>
  <si>
    <t>З РИММА ЗУЛЬФАТОВНА</t>
  </si>
  <si>
    <t>С ТИГРАН ВИКТОРОВИЧ</t>
  </si>
  <si>
    <t>А ВИКТОРИЯ ВИКТОРОВНА</t>
  </si>
  <si>
    <t>О РОМАН ВИКТОРОВИЧ</t>
  </si>
  <si>
    <t>К ЕВГЕНИЯ ВЛАДИМИРОВНА</t>
  </si>
  <si>
    <t>Л АЛЕКСАНДРА ФЕДОРОВНА</t>
  </si>
  <si>
    <t>З НАДЕЖДА АНАТОЛЬЕВНА</t>
  </si>
  <si>
    <t>М СЕРГЕЙ ЮРЬЕВИЧ</t>
  </si>
  <si>
    <t>К НАТАЛЬЯ ОЛЕГОВНА</t>
  </si>
  <si>
    <t>Д НАДЕЖДА НИКОЛАЕВНА</t>
  </si>
  <si>
    <t>Б ТАТЬЯНА НИКОЛАЕВНА</t>
  </si>
  <si>
    <t>В ЕКАТЕРИНА СЕРГЕЕВНА</t>
  </si>
  <si>
    <t>Б АНАСТАСИЯ МЕЛСОВНА</t>
  </si>
  <si>
    <t>Б АННА АЛЕКСАНДРОВНА</t>
  </si>
  <si>
    <t>Д ВАСИЛИЙ ВАЛЕНТИНОВИЧ</t>
  </si>
  <si>
    <t>Г ОЛЬГА СЕРГЕЕВНА</t>
  </si>
  <si>
    <t>М ЭЛЬВИРА РАИСОВНА</t>
  </si>
  <si>
    <t>Н ТАТЬЯНА ВИКТОРОВНА</t>
  </si>
  <si>
    <t>А АРТУР НИКОЛАЕВИЧ</t>
  </si>
  <si>
    <t>О ВАЛЕНТИНА НИКОЛАЕВНА</t>
  </si>
  <si>
    <t>Р МИХАИЛ ЮРЬЕВИЧ</t>
  </si>
  <si>
    <t>Д ЕКАТЕРИНА ЮРЬЕВНА</t>
  </si>
  <si>
    <t>А ВИТАЛИЙ ЕВГЕНЬЕВИЧ</t>
  </si>
  <si>
    <t>П НАДЕЖДА ГЕННАДЬЕВНА</t>
  </si>
  <si>
    <t>С ДАНИИЛ ВАДИМОВИЧ</t>
  </si>
  <si>
    <t>Б ДИАНА ВЛАДИМИРОВНА</t>
  </si>
  <si>
    <t>В ГУЛЬШАТ ЮРЬЕВНА</t>
  </si>
  <si>
    <t>Ю АЛИСА ВЛАДИМИРОВНА</t>
  </si>
  <si>
    <t>Ш ИРИНА ЕВГЕНЬЕВНА</t>
  </si>
  <si>
    <t>Е НИКИТА ОЛЕГОВИЧ</t>
  </si>
  <si>
    <t>К АРТЕМ ИВАНОВИЧ</t>
  </si>
  <si>
    <t>Ф ОЛЬГА ВИКТОРОВНА</t>
  </si>
  <si>
    <t>Б СТЕПАН РАЯНОВИЧ</t>
  </si>
  <si>
    <t>Г ЕЛЕНА НИКОЛАЕВНА</t>
  </si>
  <si>
    <t>С ВАСИЛИЙ ВЛАДИМИРОВИЧ</t>
  </si>
  <si>
    <t>В ВЛАДИСЛАВ ВАЛЕРЬЕВИЧ</t>
  </si>
  <si>
    <t>Р ЛАРИСА ГАВРИЛОВНА</t>
  </si>
  <si>
    <t>М ЛЮДМИЛА СЕРГЕЕВНА</t>
  </si>
  <si>
    <t>К НАТАЛЬЯ АЛЕКСАНДРОВНА</t>
  </si>
  <si>
    <t>О ИРИНА ГЕННАДИЕВНА</t>
  </si>
  <si>
    <t>Л ЮЛИЯ ИГОРЕВНА</t>
  </si>
  <si>
    <t>К ДАНИЛА ЕВГЕНЬЕВИЧ</t>
  </si>
  <si>
    <t>В ЛЮДМИЛА АЛЕКСЕЕВНА</t>
  </si>
  <si>
    <t>Б АЛЕКСАНДР ВЯЧЕСЛАВОВИЧ</t>
  </si>
  <si>
    <t>Р ЛЮБОВЬ ЛЕОНИДОВНА</t>
  </si>
  <si>
    <t>М ЛЮБОВЬ АЛЕКСАНДРОВНА</t>
  </si>
  <si>
    <t>В ДАНИЛА АЛЕКСАНДРОВИЧ</t>
  </si>
  <si>
    <t>К НАТАЛИЯ СЕРГЕЕВНА</t>
  </si>
  <si>
    <t>С ЕКАТЕРИНА СЕРГЕЕВНА</t>
  </si>
  <si>
    <t>Г МАРАТ МАНСУРОВИЧ</t>
  </si>
  <si>
    <t>П ДМИТРИЙ АЛЕКСАНДРОВИЧ</t>
  </si>
  <si>
    <t>К МАКСИМ ВЛАДИМИРОВИЧ</t>
  </si>
  <si>
    <t>С ТАТЬЯНА ВИКТОРОВНА</t>
  </si>
  <si>
    <t>Х НАТАЛЬЯ ВЛАДИМИРОВНА</t>
  </si>
  <si>
    <t>Ш АЛЕКСАНДР ГЕННАДЬЕВИЧ</t>
  </si>
  <si>
    <t>Б ЕКАТЕРИНА ВЛАДИМИРОВНА</t>
  </si>
  <si>
    <t>Н НАДЕЖДА АНАТОЛЬЕВНА</t>
  </si>
  <si>
    <t>Л НАТАЛЬЯ АЛЕКСАНДРОВНА</t>
  </si>
  <si>
    <t>С НИКИТА МИХАЙЛОВИЧ</t>
  </si>
  <si>
    <t>С ЕЛЕНА ПЕТРОВНА</t>
  </si>
  <si>
    <t>К ОКСАНА АЛЕКСАНДРОВНА</t>
  </si>
  <si>
    <t>А ИННА ЮРЬЕВНА</t>
  </si>
  <si>
    <t>Р ЕЛЕНА МИХАЙЛОВНА</t>
  </si>
  <si>
    <t>П МАРИНА ПАВЛОВНА</t>
  </si>
  <si>
    <t>П ОЛЕГ МИХАЙЛОВИЧ</t>
  </si>
  <si>
    <t>К Александр Юрьевич</t>
  </si>
  <si>
    <t>В АЛЕКСЕЙ ВИТАЛЬЕВИЧ</t>
  </si>
  <si>
    <t>Л МИРОСЛАВА МИХАЙЛОВНА</t>
  </si>
  <si>
    <t>Б ВАЛЕНТИНА ИВАНОВНА</t>
  </si>
  <si>
    <t>К ИРИНА СЕРГЕЕВНА</t>
  </si>
  <si>
    <t>Б ДЕНИС НИКОЛАЕВИЧ</t>
  </si>
  <si>
    <t>А АНАСТАСИЯ АЛЕКСАНДРОВНА</t>
  </si>
  <si>
    <t>Г ГУЛЬНАРА САЛАВАТОВНА</t>
  </si>
  <si>
    <t>Г ИРИНА ВЯЧЕСЛАВОВНА</t>
  </si>
  <si>
    <t>Ж ЮЛИЯ ВАЛЕРЬЕВНА</t>
  </si>
  <si>
    <t>Е ЕКАТЕРИНА ПАВЛОВНА</t>
  </si>
  <si>
    <t>З АНАСТАСИЯ МАКСИМОВНА</t>
  </si>
  <si>
    <t>Г Юлия Николаевна</t>
  </si>
  <si>
    <t>Р МАРИЯ АЛЕКСАНДРОВНА</t>
  </si>
  <si>
    <t>С НАТАЛЬЯ АНАТОЛЬЕВНА</t>
  </si>
  <si>
    <t>Ф ЕЛЕНА ВЛАДИМИРОВНА</t>
  </si>
  <si>
    <t>Фонд "КАФ"</t>
  </si>
  <si>
    <t>А НАБИ ТАТЬЯНА ВИКТОРОВНА</t>
  </si>
  <si>
    <t>С ЛЕВ МИХАЙЛОВИЧ</t>
  </si>
  <si>
    <t>П КОНСТАНТИН ВЛАДИМИРОВИЧ</t>
  </si>
  <si>
    <t>С ИРИНА АНАТОЛЬЕВНА</t>
  </si>
  <si>
    <t>С ИРИНА ВИКТОРОВНА</t>
  </si>
  <si>
    <t>Н ОЛЬГА СЕРГЕЕВНА</t>
  </si>
  <si>
    <t>Н ТАТЬЯНА АЛЕКСАНДРОВНА</t>
  </si>
  <si>
    <t>П ТАМАРА ПРОКОПЬЕВНА</t>
  </si>
  <si>
    <t>К АЛЕКСЕЙ ЮРЬЕВИЧ</t>
  </si>
  <si>
    <t>М ЛИЛИАНА МАРСЕЛЬЕВНА</t>
  </si>
  <si>
    <t>Г ОКСАНА СТАНИСЛАВОВНА</t>
  </si>
  <si>
    <t>К ЕВГЕНИЙ НИКОЛАЕВИЧ</t>
  </si>
  <si>
    <t>С АЛЕНА КОНСТАНТИНОВНА</t>
  </si>
  <si>
    <t>Е НАДЕЖДА ВИТАЛЬЕВНА</t>
  </si>
  <si>
    <t>И МАРИЯ НИКОЛАЕВНА</t>
  </si>
  <si>
    <t>В СЕРГЕЙ АЛЕКСАНДРОВИЧ</t>
  </si>
  <si>
    <t>К АРТЁМ СЕРГЕЕВИЧ</t>
  </si>
  <si>
    <t>Ф ИРИНА ПЕТРОВНА</t>
  </si>
  <si>
    <t>Н НАТАЛИЯ АЛЕКСАНДРОВНА</t>
  </si>
  <si>
    <t>Б ЕВГЕНИЙ ВИКТОРОВИЧ</t>
  </si>
  <si>
    <t>П АНДРЕЙ НИКОЛАЕВИЧ</t>
  </si>
  <si>
    <t>З ТАТЬЯНА ВИКТОРОВНА</t>
  </si>
  <si>
    <t>Т АЛЕКСАНДР ВЛАДИМИРОВИЧ</t>
  </si>
  <si>
    <t>Ш АЛЬБЕРТ РАШИТОВИЧ</t>
  </si>
  <si>
    <t>Т АНДРЕЙ АЛЕКСАНДРОВИЧ</t>
  </si>
  <si>
    <t>М ГАЛИНА ВЛАДИМИРОВНА</t>
  </si>
  <si>
    <t>Б ТАТЬЯНА ЛЕОНИДОВНА</t>
  </si>
  <si>
    <t>Л ЕЛИЗАВЕТА ЮРЬЕВНА</t>
  </si>
  <si>
    <t>Т ВАСИЛИЙ СЕРГЕЕВИЧ</t>
  </si>
  <si>
    <t>Д ЯНА ВИКТОРОВНА</t>
  </si>
  <si>
    <t>К ДМИТРИЙ ВИКТОРОВИЧ</t>
  </si>
  <si>
    <t>П ВЛАДИМИР БОРИСОВИЧ</t>
  </si>
  <si>
    <t>А ЕЛЕНА НИКОЛАЕВНА</t>
  </si>
  <si>
    <t>О ВАЛЕНТИНА АНДРЕЕВНА</t>
  </si>
  <si>
    <t>М ТАТЬЯНА ГЕННАДЬЕВНА</t>
  </si>
  <si>
    <t>У СЕРГЕЙ ВЛАДИМИРОВИЧ</t>
  </si>
  <si>
    <t>Ф ЕВГЕНИЙ ВАЛЕНТИНОВИЧ</t>
  </si>
  <si>
    <t>Я АНДРЕЙ ЮРЬЕВИЧ</t>
  </si>
  <si>
    <t>И АЛЕКСАНДР ПЕТРОВИЧ</t>
  </si>
  <si>
    <t>Ш ЕЛЕНА АЛЕКСАНДРОВНА</t>
  </si>
  <si>
    <t>А ЮРИЙ ДМИТРИЕВИЧ</t>
  </si>
  <si>
    <t>Б ДАМИР РАФИСОВИЧ</t>
  </si>
  <si>
    <t>Б АЛЕКСАНДР СЕРГЕЕВИЧ</t>
  </si>
  <si>
    <t>З АНАТОЛИЙ МИХАЙЛОВИЧ</t>
  </si>
  <si>
    <t>П АНДРЕЙ ВЛАДИМИРОВИЧ</t>
  </si>
  <si>
    <t>З МИХАИЛ ГЕОРГИЕВИЧ</t>
  </si>
  <si>
    <t>Ш АРНОЛЬД ГЕОРГИЕВИЧ</t>
  </si>
  <si>
    <t>В ЕКАТЕРИНА БОРИСОВНА</t>
  </si>
  <si>
    <t>У ЮРИЙ ГЕННАДЬЕВИЧ</t>
  </si>
  <si>
    <t>Г АЛЕКСАНДР ЮРЬЕВИЧ</t>
  </si>
  <si>
    <t>Ч НИНА НИКОЛАЕВНА</t>
  </si>
  <si>
    <t>И АЛЕКСЕЙ ВЛАДИМИРОВИЧ</t>
  </si>
  <si>
    <t>Б НАТАЛЬЯ ВЛАДИМИРОВНА</t>
  </si>
  <si>
    <t>С СВЕТЛАНА ВЛАДИМИРОВНА</t>
  </si>
  <si>
    <t>М ОЛЬГА АНАТОЛЬЕВНА</t>
  </si>
  <si>
    <t>Ф АЛЕКСЕЙ ВАЛЕРЬЕВИЧ</t>
  </si>
  <si>
    <t>Н НИКОЛАЙ НИКОЛАЕВИЧ</t>
  </si>
  <si>
    <t>И НАТАЛЬЯ АНАТОЛЬЕВНА</t>
  </si>
  <si>
    <t>К ТАМАРА СЕРГЕЕВНА</t>
  </si>
  <si>
    <t>О ИРИНА ФЁДОРОВНА</t>
  </si>
  <si>
    <t>П ИРИНА МОВСУНОВНА</t>
  </si>
  <si>
    <t>Г ВЛАДИСЛАВ ВИКТОРОВИЧ</t>
  </si>
  <si>
    <t>Р ЕЛЕНА АЛЕКСЕЕВНА</t>
  </si>
  <si>
    <t>П МАРИЯ ИВАНОВНА</t>
  </si>
  <si>
    <t>Т ЕЛЕНА ДМИТРИЕВНА</t>
  </si>
  <si>
    <t>В ОЛЕСЯ ВАЛЕРЬЕВНА</t>
  </si>
  <si>
    <t>Г ЛЮДМИЛА ГРИГОРЬЕВНА</t>
  </si>
  <si>
    <t>Н СЕРГЕЙ ВИКТОРОВИЧ</t>
  </si>
  <si>
    <t>Б ЛЮБОВЬ ИЛЬИНИЧНА</t>
  </si>
  <si>
    <t>К ИГОРЬ ВАЛЕРЬЕВИЧ</t>
  </si>
  <si>
    <t>Ф МАРИНА ПЕТРОВНА</t>
  </si>
  <si>
    <t>Н АЛЕКСАНДР АНДРЕЕВИЧ</t>
  </si>
  <si>
    <t>Ч АЛЕКСАНДР АЛЕКСАНДРОВИЧ</t>
  </si>
  <si>
    <t>К МАРИНА СЕРГЕЕВНА</t>
  </si>
  <si>
    <t>А Галина Васильевна</t>
  </si>
  <si>
    <t>А МАРИНА ГЕННАДЬЕВНА</t>
  </si>
  <si>
    <t>Б ОЛЬГА ФАРИДОВНА</t>
  </si>
  <si>
    <t>В ТАТЬЯНА ПЕТРОВНА</t>
  </si>
  <si>
    <t>Г АНДРЕЙ АЛЕКСАНДРОВИЧ</t>
  </si>
  <si>
    <t>Г ЛЮДМИЛА МИХАЙЛОВНА</t>
  </si>
  <si>
    <t>Е ЕЛЕНА ОЛЕГОВНА</t>
  </si>
  <si>
    <t>З ИРИНА ОРЕСТОВНА</t>
  </si>
  <si>
    <t>К ИРИНА НИКОЛАЕВНА</t>
  </si>
  <si>
    <t>К ЖАННА ИОСИФОВНА</t>
  </si>
  <si>
    <t>К НАТАЛЬЯ ВАЛЕРЬЕВНА</t>
  </si>
  <si>
    <t>Л ЛЮБОВЬ ИВАНОВНА</t>
  </si>
  <si>
    <t>М НАТАЛЬЯ АРКАДЬЕВНА</t>
  </si>
  <si>
    <t>Т ОЛЬГА ВИКТОРОВНА</t>
  </si>
  <si>
    <t>В ЕЛЕНА МИХАЙЛОВНА</t>
  </si>
  <si>
    <t>Н МАРИНА ВАЛЕНТИНОВНА</t>
  </si>
  <si>
    <t>П АНАТОЛИЙ АЛЕКСЕЕВИЧ</t>
  </si>
  <si>
    <t>Р ЛИЛИЯ ДМИТРИЕВНА</t>
  </si>
  <si>
    <t>З ИЛЬСУР ФЛАРИТОВИЧ</t>
  </si>
  <si>
    <t>А РЕНАТ РАШИДОВИЧ</t>
  </si>
  <si>
    <t>О ЮРИЙ ПАВЛОВИЧ</t>
  </si>
  <si>
    <t>С ГАЛИНА АЛЕКСАНДРОВНА</t>
  </si>
  <si>
    <t>А ТАТЬЯНА ВЛАДИМИРОВНА</t>
  </si>
  <si>
    <t>П ЕЛЕНА ВЯЧЕСЛАВОВНА</t>
  </si>
  <si>
    <t>Т АНЖЕЛИКА РАГИПОВНА</t>
  </si>
  <si>
    <t>В БОРИС ФААТОВИЧ</t>
  </si>
  <si>
    <t>В ОЛЬГА ВАДИМОВНА</t>
  </si>
  <si>
    <t>Р ЕЛЕНА ЛЕОНИДОВНА</t>
  </si>
  <si>
    <t>С РАВИЛЯ ВАГАПОВНА</t>
  </si>
  <si>
    <t>К МАРИНА ВЯЧЕСЛАВОВНА</t>
  </si>
  <si>
    <t>С АЛЛА ГЕННАДЬЕВНА</t>
  </si>
  <si>
    <t>К АЛЕКСЕЙ ДМИТРИЕВИЧ</t>
  </si>
  <si>
    <t>К ТАТЬЯНА МИХАЙЛОВНА</t>
  </si>
  <si>
    <t>К ИРИНА ВИКТОРОВНА</t>
  </si>
  <si>
    <t>Г ИРИНА НИКОЛАЕВНА</t>
  </si>
  <si>
    <t>О АНДРЕЙ ВИТАЛЬЕВИЧ</t>
  </si>
  <si>
    <t>Ш АЛЕКСАНДР НИКОЛАЕВИЧ</t>
  </si>
  <si>
    <t>Ш АНАСТАСИЯ НИКОЛАЕВНА</t>
  </si>
  <si>
    <t>Л ОЛЬГА СЕРГЕЕВНА</t>
  </si>
  <si>
    <t>Б ЮЛИЯ ВИКТОРОВНА</t>
  </si>
  <si>
    <t>У ВАСИЛИЙ АНАТОЛЬЕВИЧ</t>
  </si>
  <si>
    <t>К ЕКАТЕРИНА АЛЕКСАНДРОВНА</t>
  </si>
  <si>
    <t>Б ВИКТОР СЕМЕНОВИЧ</t>
  </si>
  <si>
    <t>К МАРИНА ВИКТОРОВНА</t>
  </si>
  <si>
    <t>Ж ВЛАДИМИР ПАВЛОВИЧ</t>
  </si>
  <si>
    <t>М НАТАЛЬЯ РАДИЛОВНА</t>
  </si>
  <si>
    <t>С ОЛЕГ ИВАНОВИЧ</t>
  </si>
  <si>
    <t>Ч НАТАЛЬЯ ЮРЬЕВНА</t>
  </si>
  <si>
    <t>М ВЕРА АЛЕКСАНДРОВНА</t>
  </si>
  <si>
    <t>И СВЕТЛАНА ГЕННАДЬЕВНА</t>
  </si>
  <si>
    <t>Б ТАТЬЯНА АЛЕКСАНДРОВНА</t>
  </si>
  <si>
    <t>З ОЛЬГА ВЛАДИМИРОВНА</t>
  </si>
  <si>
    <t>Ч ЛЮДМИЛА ВЛАДИМИРОВНА</t>
  </si>
  <si>
    <t>Ч СЕРГЕЙ НИКОЛАЕВИЧ</t>
  </si>
  <si>
    <t>Л ЛАРИСА ВАЛЕРЬЕВНА</t>
  </si>
  <si>
    <t>Л ГАЛИНА БОРИСОВНА</t>
  </si>
  <si>
    <t>Л ПАВЕЛ ВАСИЛЬЕВИЧ</t>
  </si>
  <si>
    <t>Ш АЛЕКСЕЙ ВАЛЕРЬЕВИЧ</t>
  </si>
  <si>
    <t>Ш АНАСТАСИЯ ОЛЕГОВНА</t>
  </si>
  <si>
    <t>Е ЮЛИЯ СЕРГЕЕВНА</t>
  </si>
  <si>
    <t>К ИГОРЬ ЕВГЕНЬЕВИЧ</t>
  </si>
  <si>
    <t>Б АЛЕКСАНДР ГЕРМАНОВИЧ</t>
  </si>
  <si>
    <t>К АНДРЕЙ ВЯЧЕСЛАВОВИЧ</t>
  </si>
  <si>
    <t>Д ЕКАТЕРИНА ВЛАДИМИРОВНА</t>
  </si>
  <si>
    <t>С ИРИНА ВЛАДИМИРОВНА</t>
  </si>
  <si>
    <t>С ПЕТР ВАСИЛЬЕВИЧ</t>
  </si>
  <si>
    <t>Т ТАТЬЯНА ПЕТРОВНА</t>
  </si>
  <si>
    <t>Р НАТАЛЬЯ СЕРГЕЕВНА</t>
  </si>
  <si>
    <t>Ш СЕРГЕЙ НИКОЛАЕВИЧ</t>
  </si>
  <si>
    <t>Ц ОЛЬГА ВЛАДИМИРОВНА</t>
  </si>
  <si>
    <t>С ВЛАДИМИР ВАСИЛЬЕВИЧ</t>
  </si>
  <si>
    <t>Х РАДИК РАШИТОВИЧ</t>
  </si>
  <si>
    <t>К ЛЮДМИЛА ИВАНОВНА</t>
  </si>
  <si>
    <t>М АЛЕКСАНДР АНАТОЛЬЕВИЧ</t>
  </si>
  <si>
    <t>Б ОЛЬГА ВИКТОРОВНА</t>
  </si>
  <si>
    <t>Б ДАМИР КАЮМОВИЧ</t>
  </si>
  <si>
    <t>Ш НАТАЛЬЯ ПЕТРОВНА</t>
  </si>
  <si>
    <t>П ОКСАНА СЕРГЕЕВНА</t>
  </si>
  <si>
    <t>Г ЛАРИСА ГРИГОРЬЕВНА</t>
  </si>
  <si>
    <t>А ДЕНИС АЛЕКСАНДРОВИЧ</t>
  </si>
  <si>
    <t>П ЕВГЕНИЯ ЛЕОНИДОВНА</t>
  </si>
  <si>
    <t>Г ВЕРА АНАТОЛЬЕВНА</t>
  </si>
  <si>
    <t>Ш ЕКАТЕРИНА ЮРЬЕВНА</t>
  </si>
  <si>
    <t>К КСЕНИЯ АЛЕКСАНДРОВНА</t>
  </si>
  <si>
    <t>К СВЕТЛАНА ПЕТРОВНА</t>
  </si>
  <si>
    <t>Д СЕРГЕЙ ВАЛЕНТИНОВИЧ</t>
  </si>
  <si>
    <t>З ИГОРЬ ИВАНОВИЧ</t>
  </si>
  <si>
    <t>К АНАТОЛИЙ МИХАЙЛОВИЧ</t>
  </si>
  <si>
    <t>Н ОЛЬГА ЮРЬЕВНА</t>
  </si>
  <si>
    <t>Л ДМИТРИЙ ИГОРЕВИЧ</t>
  </si>
  <si>
    <t>К АЛЕНА ВИКТОРОВНА</t>
  </si>
  <si>
    <t>П НАТАЛЬЯ АЛЕКСАНДРОВНА</t>
  </si>
  <si>
    <t>С ЮРИЙ СЕРГЕЕВИЧ</t>
  </si>
  <si>
    <t>Ч ВЛАДИМИР АНДРЕЯНОВИЧ</t>
  </si>
  <si>
    <t>М ИРИНА ВАСИЛЬЕВНА</t>
  </si>
  <si>
    <t>А АЛЕКСЕЙ АЛЕКСАНДРОВИЧ</t>
  </si>
  <si>
    <t>К ЕЛЕНА НИКОЛАЕВНА</t>
  </si>
  <si>
    <t>Ч ОЛЬГА АЛЕКСАНДРОВНА</t>
  </si>
  <si>
    <t>Р ЯНА АЛЕКСАНДРОВНА</t>
  </si>
  <si>
    <t>Х НАТАЛЬЯ МИХАЙЛОВНА</t>
  </si>
  <si>
    <t>Л ТАТЬЯНА АРКАДЬЕВНА</t>
  </si>
  <si>
    <t>М РОЗА ГАПТЕРАУФОВНА</t>
  </si>
  <si>
    <t>В ЕЛЕНА ВЛАДИМИРОВНА</t>
  </si>
  <si>
    <t>Г НАТАЛЬЯ АЛЕКСАНДРОВНА</t>
  </si>
  <si>
    <t>М ТАТЬЯНА КОНСТАНТИНОВНА</t>
  </si>
  <si>
    <t>А СТАНИСЛАВ ВЛАДИМИРОВИЧ</t>
  </si>
  <si>
    <t>И АНТОН СЕРГЕЕВИЧ</t>
  </si>
  <si>
    <t>К ЮЛИЯ АНДРЕЕВНА</t>
  </si>
  <si>
    <t>С ОЛЕГ ЛЕОНИДОВИЧ</t>
  </si>
  <si>
    <t>А ЮРИЙ ВИКТОРОВИЧ</t>
  </si>
  <si>
    <t>М НАДЕЖДА ГЕОРГИЕВНА</t>
  </si>
  <si>
    <t>С ДАНИИЛ ГЕННАДЬЕВИЧ</t>
  </si>
  <si>
    <t>А ТЕЙМУР САДИЕВИЧ</t>
  </si>
  <si>
    <t>Б КСЕНИЯ ЕВГЕНЬЕВНА</t>
  </si>
  <si>
    <t>П ЕВГЕНИЯ АЛЕКСЕЕВНА</t>
  </si>
  <si>
    <t>К РОМАН МАРАТОВИЧ</t>
  </si>
  <si>
    <t>К АРТЁМ ЕВГЕНЬЕВИЧ</t>
  </si>
  <si>
    <t>М ЮЛИЯ ВЯЧЕСЛАВОВНА</t>
  </si>
  <si>
    <t>М ТАТЬЯНА ВЛАДИМИРОВНА</t>
  </si>
  <si>
    <t>С ЕКАТЕРИНА АНДРЕЕВНА</t>
  </si>
  <si>
    <t>Н ВИКТОРИЯ ВЛАДИМИРОВНА</t>
  </si>
  <si>
    <t>М НАТАЛЬЯ ВЯЧЕСЛАВОВНА</t>
  </si>
  <si>
    <t>П ВИКТОРИЯ ВЛАДИМИРОВНА</t>
  </si>
  <si>
    <t>Б ДМИТРИЙ СЕРГЕЕВИЧ</t>
  </si>
  <si>
    <t>М СВЕТЛАНА ВАСИЛЬЕВНА</t>
  </si>
  <si>
    <t>К ТАТЬЯНА ВАСИЛЬЕВНА</t>
  </si>
  <si>
    <t>К ЕЛЕНА ЯКОВЛЕВНА</t>
  </si>
  <si>
    <t>С АННА ЕВГЕНЬЕВНА</t>
  </si>
  <si>
    <t>Ц НАТАЛЬЯ ЮРЬЕВНА</t>
  </si>
  <si>
    <t>К МАРИНА ВАЛЕНТИНОВНА</t>
  </si>
  <si>
    <t>П ЭДУАРД ВИКТОРОВИЧ</t>
  </si>
  <si>
    <t>К ВАСИЛИЙ ВЛАДИМИРОВИЧ</t>
  </si>
  <si>
    <t>Т ОЛЬГА ВАЛЕРЬЕВНА</t>
  </si>
  <si>
    <t>С МИХАИЛ АЛЕКСАНДРОВИЧ</t>
  </si>
  <si>
    <t>Ж НАДЕЖДА ВЛАДИМИРОВНА</t>
  </si>
  <si>
    <t>Б АЛЕКСЕЙ ГАВРИЛОВИЧ</t>
  </si>
  <si>
    <t>М ОЛЕСЯ АРКАДЬЕВНА</t>
  </si>
  <si>
    <t>С АНДРЕЙ ЮРЬЕВИЧ</t>
  </si>
  <si>
    <t>Ц НАДЕЖДА МУНКОЕВНА</t>
  </si>
  <si>
    <t>Б МАРИЯ СЕРГЕЕВНА</t>
  </si>
  <si>
    <t>Р АННА ВИКТОРОВНА</t>
  </si>
  <si>
    <t>Б МАРИНА ПЕТРОВНА</t>
  </si>
  <si>
    <t>А ЮЛИЯ ЛЕОНИДОВНА</t>
  </si>
  <si>
    <t>Ш ЮЛИЯ АНАТОЛЬЕВНА</t>
  </si>
  <si>
    <t>М КСЕНИЯ ВАДИМОВНА</t>
  </si>
  <si>
    <t>Ч АНЖЕЛИКА НИКОЛАЕВНА</t>
  </si>
  <si>
    <t>П ЕКАТЕРИНА АНДРЕЕВНА</t>
  </si>
  <si>
    <t>Г НАТАЛЬЯ ВЛАДИМИРОВНА</t>
  </si>
  <si>
    <t>В ЛИДИЯ ГРИГОРЬЕВНА</t>
  </si>
  <si>
    <t>М ОЛЬГА АЛЕКСАНДРОВНА</t>
  </si>
  <si>
    <t>Т ЛЮДМИЛА АЛЕКСАНДРОВНА</t>
  </si>
  <si>
    <t>К ВЛАДИМИР ОЛЕГОВИЧ</t>
  </si>
  <si>
    <t>Д ЕЛЕНА АЛЕКСАНДРОВНА</t>
  </si>
  <si>
    <t>К АЛИСА ДМИТРИЕВНА</t>
  </si>
  <si>
    <t>Б ВИКТОР СЕРГЕЕВИЧ</t>
  </si>
  <si>
    <t>Г ГУЛЬШАТ ИРШАТОВНА</t>
  </si>
  <si>
    <t>К АНАСТАСИЯ ВЛАДИМИРОВНА</t>
  </si>
  <si>
    <t>Б ОЛЬГА ЮРЬЕВНА</t>
  </si>
  <si>
    <t>Л АЛЕКСАНДР ВЛАДИЛЕНОВИЧ</t>
  </si>
  <si>
    <t>Т ВИТАЛИЙ РУДОЛЬФОВИЧ</t>
  </si>
  <si>
    <t>К МАРИЯ АНАТОЛЬЕВНА</t>
  </si>
  <si>
    <t>Б ГАЛИНА ВИКТОРОВНА</t>
  </si>
  <si>
    <t>Т КСЕНИЯ ИГОРЕВНА</t>
  </si>
  <si>
    <t>Б КОНСТАНТИН ЛЕОНИДОВИЧ</t>
  </si>
  <si>
    <t>Т ЕЛЕНА ХАКИМОВНА</t>
  </si>
  <si>
    <t>Р ЮЛИЯ ВЯЧЕСЛАВОВНА</t>
  </si>
  <si>
    <t>К ТАТЬЯНА ФЕДОРОВНА</t>
  </si>
  <si>
    <t>А АЛЕКСАНДР ВИКТОРОВИЧ</t>
  </si>
  <si>
    <t>С БУЛАТ НУРИХАНОВИЧ</t>
  </si>
  <si>
    <t>А ВАЛЕРИЙ АЛЕКСАНДРОВИЧ</t>
  </si>
  <si>
    <t>Н ЛЮДМИЛА СЕРГЕЕВНА</t>
  </si>
  <si>
    <t>Ш НАДЕЖДА СЕРГЕЕВНА</t>
  </si>
  <si>
    <t>П ЛЮБОВЬ АЛЕКСЕЕВНА</t>
  </si>
  <si>
    <t>Ш ВИТАЛИЙ БОРИСОВИЧ</t>
  </si>
  <si>
    <t>Н СВЕТЛАНА БОРИСОВНА</t>
  </si>
  <si>
    <t>К ЕКАТЕРИНА НИКОЛАЕВНА</t>
  </si>
  <si>
    <t>З ИЛЬЯ ВЛАДИМИРОВИЧ</t>
  </si>
  <si>
    <t>П ЛЮДМИЛА НИКОЛАЕВНА</t>
  </si>
  <si>
    <t>Н НАТАЛЬЯ ЮРЬЕВНА</t>
  </si>
  <si>
    <t>М МАРИЯ ВЯЧЕСЛАВОВНА</t>
  </si>
  <si>
    <t>Ш АННА АЛЕКСАНДРОВНА</t>
  </si>
  <si>
    <t>С АЗАЛИЯ МАЛИКОВНА</t>
  </si>
  <si>
    <t>Б СЕРГЕЙ НИКОЛАЕВИЧ</t>
  </si>
  <si>
    <t>Д ВАЛЕРИЙ ЕФИМОВИЧ</t>
  </si>
  <si>
    <t>З ИРИНА СЕРГЕЕВНА</t>
  </si>
  <si>
    <t>Р ИЛОНА ЗЯМОВНА</t>
  </si>
  <si>
    <t>В ДАРЬЯ АНДРЕЕВНА</t>
  </si>
  <si>
    <t>Г АНАСТАСИЯ АНТОНОВНА</t>
  </si>
  <si>
    <t>З НАТАЛЬЯ ДМИТРИЕВНА</t>
  </si>
  <si>
    <t>Т АКСИНЬЯ ИГОРЕВНА</t>
  </si>
  <si>
    <t>Ш АНТОН ПАВЛОВИЧ</t>
  </si>
  <si>
    <t>Ж АННА СЕРГЕЕВНА</t>
  </si>
  <si>
    <t>С ЕЛЕНА ВИКТОРОВНА</t>
  </si>
  <si>
    <t>Н СВЕТЛАНА ИВАНОВНА</t>
  </si>
  <si>
    <t>Ч НАДЕЖДА АНДРЕЕВНА</t>
  </si>
  <si>
    <t>Ч ГАЛИНА СЕРГЕЕВНА</t>
  </si>
  <si>
    <t>Ю ЛИАНА МАНУКОВНА</t>
  </si>
  <si>
    <t>Б ЛЮДМИЛА ВЛАДИМИРОВНА</t>
  </si>
  <si>
    <t>К ЛИЛИЯ ЮНИРОВНА</t>
  </si>
  <si>
    <t>О ЛЮДМИЛА ВАСИЛЬЕВНА</t>
  </si>
  <si>
    <t>Т АНДРЕЙ ВЛАДИМИРОВИЧ</t>
  </si>
  <si>
    <t>К ЛИЛИЯ СЕРГЕЕВНА</t>
  </si>
  <si>
    <t>Ф КРИСТИНА СЕРГЕЕВНА</t>
  </si>
  <si>
    <t>С ОЛЬГА АНДРЕЕВНА</t>
  </si>
  <si>
    <t>У СЕРГЕЙ СЕРГЕЕВИЧ</t>
  </si>
  <si>
    <t>Ч ЕВГЕНИЙ ВЛАДИМИРОВИЧ</t>
  </si>
  <si>
    <t>К АЛЕНА ВАСИЛЬЕВНА</t>
  </si>
  <si>
    <t>Б МИХАИЛ АЛЕКСАНДРОВИЧ</t>
  </si>
  <si>
    <t>К ПАВЕЛ СЕРГЕЕВИЧ</t>
  </si>
  <si>
    <t>О ВИКТОР ВЛАДИМИРОВИЧ</t>
  </si>
  <si>
    <t>Х ЕЛЕНА ВЛАДИМИРОВНА</t>
  </si>
  <si>
    <t>К ВЛАДИМИР ВАЛЕРЬЕВИЧ</t>
  </si>
  <si>
    <t>Ц ВЛАДИМИР ВИКТОРОВИЧ</t>
  </si>
  <si>
    <t>А ЕВГЕНИЙ АНАТОЛЬЕВИЧ</t>
  </si>
  <si>
    <t>С АНДРЕЙ АЛЕКСАНДРОВИЧ</t>
  </si>
  <si>
    <t>М ДИНА ВЛАДИМИРОВНА</t>
  </si>
  <si>
    <t>С НАТАЛЬЯ НИКОЛАЕВНА</t>
  </si>
  <si>
    <t>С ОЛЬГА АЛЕКСЕЕВНА</t>
  </si>
  <si>
    <t>Г РУЗИНА ИШБУЛДОВНА</t>
  </si>
  <si>
    <t>З ЮЛИЯ НИКОЛАЕВНА</t>
  </si>
  <si>
    <t>Е СЕРГЕЙ СЕРГЕЕВИЧ</t>
  </si>
  <si>
    <t>П АНАСТАСИЯ ВАСИЛЬЕВНА</t>
  </si>
  <si>
    <t>В АЛЕНА АЛЕКСЕЕВНА</t>
  </si>
  <si>
    <t>Т НИКИТА ВАЛЕРИЕВИЧ</t>
  </si>
  <si>
    <t>Н МАРИНА ТАЗАБАЕВНА</t>
  </si>
  <si>
    <t>А ГЕБЕК ГАЗИХМАЕВИЧ</t>
  </si>
  <si>
    <t>К ЛИЛИЯ ОЛЕГОВНА</t>
  </si>
  <si>
    <t>М НИКОЛАЙ ВАСИЛЬЕВИЧ</t>
  </si>
  <si>
    <t>С ДАРЬЯ СЕРГЕЕВНА</t>
  </si>
  <si>
    <t>Б ОЛЬГА ЭЛЬХАНОВНА</t>
  </si>
  <si>
    <t>Я ИРИНА ГЕННАДЬЕВНА</t>
  </si>
  <si>
    <t>С НИНА ИГОРЕВНА</t>
  </si>
  <si>
    <t>У АННА АЛЕКСАНДРОВНА</t>
  </si>
  <si>
    <t>П ИРИНА ВИКТОРОВНА</t>
  </si>
  <si>
    <t>П МАРИНА АЛЕКСАНДРОВНА</t>
  </si>
  <si>
    <t>Т ВАЛЕРИЙ МИХАЙЛОВИЧ</t>
  </si>
  <si>
    <t>Г МИХАИЛ МИХАЙЛОВИЧ</t>
  </si>
  <si>
    <t>Д ИРИНА АНДРЕЕВНА</t>
  </si>
  <si>
    <t>Д АНГЕЛИНА ЛЕОНИДОВНА</t>
  </si>
  <si>
    <t>М НАТАЛЬЯ ВЛАДИМИРОВНА</t>
  </si>
  <si>
    <t>И МАРИНА АНАТОЛЬЕВНА</t>
  </si>
  <si>
    <t>М ОЛЕГ ЭДУАРДОВИЧ</t>
  </si>
  <si>
    <t>И ДМИТРИЙ АНДРЕЕВИЧ</t>
  </si>
  <si>
    <t>К АЛЕКСАНДР АНАТОЛЬЕВИЧ</t>
  </si>
  <si>
    <t>К ЮЛИЯ ЮРЬЕВНА</t>
  </si>
  <si>
    <t>П НИНА БОРИСОВНА</t>
  </si>
  <si>
    <t>Ч ЕЛЕНА СЕРГЕЕВНА</t>
  </si>
  <si>
    <t>Х ЕВГЕНИЙ ВЛАДИМИРОВИЧ</t>
  </si>
  <si>
    <t>Т ЕЛИЗАВЕТА ВЛАДИМИРОВНА</t>
  </si>
  <si>
    <t>В ДМИТРИЙ АЛЕКСЕЕВИЧ</t>
  </si>
  <si>
    <t>Т ИРИНА АНАТОЛЬЕВНА</t>
  </si>
  <si>
    <t>М АННА АЛЕКСЕЕВНА</t>
  </si>
  <si>
    <t>Л МАРИНА СЕРГЕЕВНА</t>
  </si>
  <si>
    <t>С ЕЛЕНА АЛЕКСЕЕВНА</t>
  </si>
  <si>
    <t>П ВЛАДИСЛАВ МИХАЙЛОВИЧ</t>
  </si>
  <si>
    <t>П ВИКТОРИЯ ИВАНОВНА</t>
  </si>
  <si>
    <t>И ЛАРИСА ЮРЬЕВНА</t>
  </si>
  <si>
    <t>Б АНТОНИНА АНДРЕЕВНА</t>
  </si>
  <si>
    <t>Н СВЕТЛАНА ПЕТРОВНА</t>
  </si>
  <si>
    <t>Е АННА ГРИГОРЬЕВНА</t>
  </si>
  <si>
    <t>К МАРГАРИТА ИГОРЕВНА</t>
  </si>
  <si>
    <t>Ф СВЕТЛАНА ВЛАДИМИРОВНА</t>
  </si>
  <si>
    <t>К МАРГАРИТА АЛЕКСЕЕВНА</t>
  </si>
  <si>
    <t>К ПОЛИНА ИГОРЕВНА</t>
  </si>
  <si>
    <t>М ОЛЬГА ОЛЕГОВНА</t>
  </si>
  <si>
    <t>П ОЛЬГА ИГОРЕВНА</t>
  </si>
  <si>
    <t>Я АЛЕКСАНДРА ВЯЧЕСЛАВОВНА</t>
  </si>
  <si>
    <t>Ш АННА ВЯЧЕСЛАВОВНА</t>
  </si>
  <si>
    <t>В ЛИЛИЯ БУЛАТОВНА</t>
  </si>
  <si>
    <t>Ш ЕКАТЕРИНА АЛЕКСАНДРОВНА</t>
  </si>
  <si>
    <t>В ВЕРА ВАСИЛЬЕВНА</t>
  </si>
  <si>
    <t>К МАРИЯ НИКОЛАЕВНА</t>
  </si>
  <si>
    <t>Б АНАСТАСИЯ ЕВГЕНЬЕВНА</t>
  </si>
  <si>
    <t>Ф ЖАННА СЕРГЕЕВНА</t>
  </si>
  <si>
    <t>Ч МАРИЯ ВАЛЕРЬЕВНА</t>
  </si>
  <si>
    <t>П НАДЕЖДА ЮРЬЕВНА</t>
  </si>
  <si>
    <t>Ф ИРИНА ВАДИМОВНА</t>
  </si>
  <si>
    <t>К ЕВГЕНИЙ ФЕЛИКСОВИЧ</t>
  </si>
  <si>
    <t>Б АЛЕКСАНДР АНАТОЛЬЕВИЧ</t>
  </si>
  <si>
    <t>М АЙ-ТАНА ПАВЛОВНА</t>
  </si>
  <si>
    <t>Г ТАТЬЯНА СЕРГЕЕВНА</t>
  </si>
  <si>
    <t>С ВЛАДИМИР ИВАНОВИЧ</t>
  </si>
  <si>
    <t>М ДМИТРИЙ АЛЕКСАНДРОВИЧ</t>
  </si>
  <si>
    <t>Х АЛИЯ ВЕНИАМИНОВНА</t>
  </si>
  <si>
    <t>Ч ДАРЬЯ СЕРГЕЕВНА</t>
  </si>
  <si>
    <t>Т ЛЮБОВЬ МИХАЙЛОВНА</t>
  </si>
  <si>
    <t>Ж СВЕТЛАНА НИКОЛАЕВНА</t>
  </si>
  <si>
    <t>П ГАВРИЛ АРТЕМОВИЧ</t>
  </si>
  <si>
    <t>К АЛЕКСАНДР ВИКТОРОВИЧ</t>
  </si>
  <si>
    <t>С ВЛАДИМИР ВЛАДИМИРОВИЧ</t>
  </si>
  <si>
    <t>Д ОЛЬГА ВЛАДИМИРОВНА</t>
  </si>
  <si>
    <t>Д ТАТЬЯНА НИКОЛАЕВНА</t>
  </si>
  <si>
    <t>С НАТАЛЬЯ ЕВГЕНЬЕВНА</t>
  </si>
  <si>
    <t>С ГАЛИНА АНАТОЛЬЕВНА</t>
  </si>
  <si>
    <t>П АЛЕКСАНДР КЛАВДИЕВИЧ</t>
  </si>
  <si>
    <t>Л АЛЕКСАНДРА ВЛАДИМИРОВНА</t>
  </si>
  <si>
    <t>П НАТАЛЬЯ ИГОРЕВНА</t>
  </si>
  <si>
    <t>Л ЕЛЕНА ИВАНОВНА</t>
  </si>
  <si>
    <t>Ш ТАТЬЯНА АНДРИЯНОВНА</t>
  </si>
  <si>
    <t>А НАТАЛЬЯ АНАТОЛЬЕВНА</t>
  </si>
  <si>
    <t>К КСЕНИЯ ГЕННАДЬЕВНА</t>
  </si>
  <si>
    <t>Н ЕЛЕНА НИКОЛАЕВНА</t>
  </si>
  <si>
    <t>Ж ТАТЬЯНА МИХАЙЛОВНА</t>
  </si>
  <si>
    <t>Б ВЕРОНИКА ОЛЕГОВНА</t>
  </si>
  <si>
    <t>Т ЕЛЕНА ВАЛЕРЬЕВНА</t>
  </si>
  <si>
    <t>С ВИКТОР НИКОЛАЕВИЧ</t>
  </si>
  <si>
    <t>Ж ЕКАТЕРИНА ОЛЕГОВНА</t>
  </si>
  <si>
    <t>Г АЛЕКСАНДРА ЕФИМОВНА</t>
  </si>
  <si>
    <t>Ч ОЛЕГ НИКОЛАЕВИЧ</t>
  </si>
  <si>
    <t>П МИХАИЛ ВЛАДИМИРОВИЧ</t>
  </si>
  <si>
    <t>С ВИКТОР АНАТОЛЬЕВИЧ</t>
  </si>
  <si>
    <t>Т РИММА ВЛАДИМИРОВНА</t>
  </si>
  <si>
    <t>М АЛЕКСАНДР ПАВЛОВИЧ</t>
  </si>
  <si>
    <t>П ЛАРИСА ОЛЕГОВНА</t>
  </si>
  <si>
    <t>Р ВЛАДИМИР ПЕТРОВИЧ</t>
  </si>
  <si>
    <t>Т АЛЕКСАНДР ФЕДОСЕЕВИЧ</t>
  </si>
  <si>
    <t>Н СЕРГЕЙ АЛЕКСАНДРОВИЧ</t>
  </si>
  <si>
    <t>М ЛЮДМИЛА МИХАЙЛОВНА</t>
  </si>
  <si>
    <t>П АЛЕКСАНДР ВЛАДИМИРОВИЧ</t>
  </si>
  <si>
    <t>О НИНА АЛЕКСАНДРОВНА</t>
  </si>
  <si>
    <t>Б АРКАДИЙ АНАТОЛЬЕВИЧ</t>
  </si>
  <si>
    <t>Г АЛЕКСАНДР ВЛАДИМИРОВИЧ</t>
  </si>
  <si>
    <t>С ЕВГЕНИЙ АЛЕКСАНДРОВИЧ</t>
  </si>
  <si>
    <t>Г АЛЕКСАНДР ВАСИЛЬЕВИЧ</t>
  </si>
  <si>
    <t>З НАДЕЖДА ЛЕОНИДОВНА</t>
  </si>
  <si>
    <t>М СВЕТЛАНА АЛЕКСАНДРОВНА</t>
  </si>
  <si>
    <t>Б ПЕТР СТЕФАНОВИЧ</t>
  </si>
  <si>
    <t>П АЛЕНА НИКОЛАЕВНА</t>
  </si>
  <si>
    <t>Ш ВЯЧЕСЛАВ СЕМЁНОВИЧ</t>
  </si>
  <si>
    <t>М КОНСТАНТИН ВИКТОРОВИЧ</t>
  </si>
  <si>
    <t>И НАТАЛЬЯ ЮРЬЕВНА</t>
  </si>
  <si>
    <t>С ФЕДОР ПАВЛОВИЧ</t>
  </si>
  <si>
    <t>К ИВАН ВЛАДИМИРОВИЧ</t>
  </si>
  <si>
    <t>Ч АЛЕКСАНДР НИКОЛАЕВИЧ</t>
  </si>
  <si>
    <t>Л ТАТЬЯНА ВИКТОРОВНА</t>
  </si>
  <si>
    <t>К ДМИТРИЙ СЕРГЕЕВИЧ</t>
  </si>
  <si>
    <t>В ЕВГЕНИЙ АЛЕКСЕЕВИЧ</t>
  </si>
  <si>
    <t>Т АНДРЕЙ ВИТАЛЬЕВИЧ</t>
  </si>
  <si>
    <t>Х СЕРГЕЙ ВИКТОРОВИЧ</t>
  </si>
  <si>
    <t>Б КОНСТАНТИН ИГОРЕВИЧ</t>
  </si>
  <si>
    <t>И СЕРГЕЙ ОЛЕГОВИЧ</t>
  </si>
  <si>
    <t>К ВЛАДИМИР РЕНАТОВИЧ</t>
  </si>
  <si>
    <t>В ИГОРЬ ВИКТОРОВИЧ</t>
  </si>
  <si>
    <t>Н АЛЕКСЕЙ ВЛАДИМИРОВИЧ</t>
  </si>
  <si>
    <t>К АНДРЕЙ ЕВГЕНЬЕВИЧ</t>
  </si>
  <si>
    <t>К АНАСТАСИЯ АЛЕКСАНДРОВНА</t>
  </si>
  <si>
    <t>Ч БОГДАН СТАНИСЛАВОВИЧ</t>
  </si>
  <si>
    <t>Г СВЕТЛАНА АЛЕКСАНДРОВНА</t>
  </si>
  <si>
    <t>Ш АЛЕКСЕЙ ВЛАДИМИРОВИЧ</t>
  </si>
  <si>
    <t>С МАРГАРИТА ВЛАДИМИРОВНА</t>
  </si>
  <si>
    <t>К ИГОРЬ ВСЕВОЛОДОВИЧ</t>
  </si>
  <si>
    <t>Б ОКСАНА ВИКТОРОВНА</t>
  </si>
  <si>
    <t>Ц ОКСАНА ИГОРЕВНА</t>
  </si>
  <si>
    <t>Л ОЛЬГА ВЛАДИМИРОВНА</t>
  </si>
  <si>
    <t>Г ВАЛЕРИЙ ГИБАДУЛЛОВИЧ</t>
  </si>
  <si>
    <t>Б ТАТЬЯНА ИРЕКОВНА</t>
  </si>
  <si>
    <t>Б ЕКАТЕРИНА ЮРЬЕВНА</t>
  </si>
  <si>
    <t>Н СВЕТЛАНА ВАСИЛЬЕВНА</t>
  </si>
  <si>
    <t>Г ЕЛЕНА ИГОРЕВНА</t>
  </si>
  <si>
    <t>Г АЛИНА РАДИКОВНА</t>
  </si>
  <si>
    <t>А НАТАЛЬЯ АЛЕКСАНДРОВНА</t>
  </si>
  <si>
    <t>А ОКСАНА ЕВГЕНЬЕВНА</t>
  </si>
  <si>
    <t>Х ТАТЬЯНА ФИЛАРИТОВНА</t>
  </si>
  <si>
    <t>А ЕЛЕНА ВИТАЛЬЕВНА</t>
  </si>
  <si>
    <t>М ЕКАТЕРИНА АЛЕКСАНДРОВНА</t>
  </si>
  <si>
    <t>П ТАТЬЯНА ФЕДОРОВНА</t>
  </si>
  <si>
    <t>К МАРИНА АЛЕКСАНДРОВНА</t>
  </si>
  <si>
    <t>П ДЖУЛЬЕТТА РОБЕРТОВНА</t>
  </si>
  <si>
    <t>С ТАТЬЯНА ВЛАДИМИРОВНА</t>
  </si>
  <si>
    <t>З ДАРЬЯ ПАВЛОВНА</t>
  </si>
  <si>
    <t>Ф ИВАН ВЛАДИМИРОВИЧ</t>
  </si>
  <si>
    <t>В ОКСАНА ЛЕОНИДОВНА</t>
  </si>
  <si>
    <t>С НАДЕЖДА ПЕТРОВНА</t>
  </si>
  <si>
    <t>П АЛЕКСАНДР ДМИТРИЕВИЧ</t>
  </si>
  <si>
    <t>Б РОМАН ВАЛЕРЬЕВИЧ</t>
  </si>
  <si>
    <t>П КОНСТАНТИН ВИТАЛЬЕВИЧ</t>
  </si>
  <si>
    <t>Д СЕРГЕЙ АЛЕКСАНДРОВИЧ</t>
  </si>
  <si>
    <t>Е АЛЕКСЕЙ ОЛЕГОВИЧ</t>
  </si>
  <si>
    <t>З АНТОН АЛЕКСАНДРОВИЧ</t>
  </si>
  <si>
    <t>И МАКСИМ МИХАЙЛОВИЧ</t>
  </si>
  <si>
    <t>Н ИННА ВИКТОРОВНА</t>
  </si>
  <si>
    <t>С ВЯЧЕСЛАВ РУДОЛЬФОВИЧ</t>
  </si>
  <si>
    <t>С ВЛАДИМИР АФАНАСЬЕВИЧ</t>
  </si>
  <si>
    <t>К Лариса Васильевна</t>
  </si>
  <si>
    <t>Г АЛЕКСАНДР ПЕТРОВИЧ</t>
  </si>
  <si>
    <t>А ЭЛМАН ЮНИС ОГЛЫ</t>
  </si>
  <si>
    <t>А ЛАРИСА ВАЛЕРЬЕВНА</t>
  </si>
  <si>
    <t>Х НАТАЛЬЯ АЛЕКСАНДРОВНА</t>
  </si>
  <si>
    <t>Т РИНАТ ВАЛЕРЬЕВИЧ</t>
  </si>
  <si>
    <t>Щ НАТАЛЬЯ ВАЛЕРЬЕВНА</t>
  </si>
  <si>
    <t>Ч АНДРЕЙ ИВАНОВИЧ</t>
  </si>
  <si>
    <t>С СЕРГЕЙ АНАТОЛЬЕВИЧ</t>
  </si>
  <si>
    <t>Л НАТАЛЬЯ ДМИТРИЕВНА</t>
  </si>
  <si>
    <t>Р ТАТЬЯНА ВЛАДИМИРОВНА</t>
  </si>
  <si>
    <t>Т АНТОН ИГОРЕВИЧ</t>
  </si>
  <si>
    <t>В КОНСТАНТИН ВИКТОРОВИЧ</t>
  </si>
  <si>
    <t>О ЕЛЕНА ЮРЬЕВНА</t>
  </si>
  <si>
    <t>С ОЛЬГА АЛЕКСАНДРОВНА</t>
  </si>
  <si>
    <t>П АНАСТАСИЯ ДМИТРИЕВНА</t>
  </si>
  <si>
    <t>Ш КСЕНИЯ АЛЕКСАНДРОВНА</t>
  </si>
  <si>
    <t>З АРИНА СТАНИСЛАВОВНА</t>
  </si>
  <si>
    <t>М ЭЛЬВИРА ФАЕЗОВНА</t>
  </si>
  <si>
    <t>П ВАЛЕРИЙ ВАСИЛЬЕВИЧ</t>
  </si>
  <si>
    <t>К ТАТЬЯНА АНДРЕЕВНА</t>
  </si>
  <si>
    <t>Л ОКСАНА ВЛАДИМИРОВНА</t>
  </si>
  <si>
    <t>М ТАТЬЯНА ПЕТРОВНА</t>
  </si>
  <si>
    <t>М МАРИНА ВИТАЛЬЕВНА</t>
  </si>
  <si>
    <t>Ш ВАЛЕНТИНА ЮРЬЕВНА</t>
  </si>
  <si>
    <t>З АЛЕКСЕЙ ВЛАДИМИРОВИЧ</t>
  </si>
  <si>
    <t>П ВЯЧЕСЛАВ ОЛЕГОВИЧ</t>
  </si>
  <si>
    <t>Л АЛЕНА ВЯЧЕСЛАВОВНА</t>
  </si>
  <si>
    <t>А РАУШАНИЯ ДИФИЛОВНА</t>
  </si>
  <si>
    <t>Б МАРИНА ВЯЧЕСЛАВОВНА</t>
  </si>
  <si>
    <t>К АЛЕКСЕЙ ВЛАДИМИРОВИЧ</t>
  </si>
  <si>
    <t>К ЕЛЕНА ВАЛЕРЬЕВНА</t>
  </si>
  <si>
    <t>М МАРИЯ МИНДАУГАВНА</t>
  </si>
  <si>
    <t>Х ЕЛЕНА ЕВГЕНЬЕВНА</t>
  </si>
  <si>
    <t>П ТАТЬЯНА СЕРГЕЕВНА</t>
  </si>
  <si>
    <t>Б АЛЕНА ГЕОРГИЕВНА</t>
  </si>
  <si>
    <t>М ПАВЕЛ ВИКТОРОВИЧ</t>
  </si>
  <si>
    <t>П ДМИТРИЙ ГЕННАДЬЕВИЧ</t>
  </si>
  <si>
    <t>П ИРИНА ЕФИМОВНА</t>
  </si>
  <si>
    <t>П СВЕТЛАНА ЛЕОНИДОВНА</t>
  </si>
  <si>
    <t>З ЛЮБОВЬ АЛЕКСАНДРОВНА</t>
  </si>
  <si>
    <t>Л ТАТЬЯНА ТРИФОНОВНА</t>
  </si>
  <si>
    <t>С ЛЕОНИД ПАВЛОВИЧ</t>
  </si>
  <si>
    <t>Ч МАРИЯ НИКОЛАЕВНА</t>
  </si>
  <si>
    <t>С НАДЕЖДА ИВАНОВНА</t>
  </si>
  <si>
    <t>Х НЕЛЛИ АЛЬБЕРТОВНА</t>
  </si>
  <si>
    <t>И РОМАН СЕРГЕЕВИЧ</t>
  </si>
  <si>
    <t>С НАТАЛИЯ ВЯЧЕСЛАВОВНА</t>
  </si>
  <si>
    <t>П АННА ВЯЧЕСЛАВОВНА</t>
  </si>
  <si>
    <t>Ш ВАЛЕНТИНА КАЗИМИРОВНА</t>
  </si>
  <si>
    <t>Р ИРИНА АЛЕКСАНДРОВНА</t>
  </si>
  <si>
    <t>К СВЕТЛАНА ФЕДОРОВНА</t>
  </si>
  <si>
    <t>К ВЛАДИМИР ЛЕОНИДОВИЧ</t>
  </si>
  <si>
    <t>К ТАТЬЯНА АФАНАСЬЕВНА</t>
  </si>
  <si>
    <t>А АЛЕКСАНДР ЕВДОКИМОВИЧ</t>
  </si>
  <si>
    <t>К ЮРИЙ ЮРЬЕВИЧ</t>
  </si>
  <si>
    <t>Б ВЛАДИМИР ВЯЧЕСЛАВОВИЧ</t>
  </si>
  <si>
    <t>М АЛЕКСАНДР ЮРЬЕВИЧ</t>
  </si>
  <si>
    <t>К НИНА СЕМЕНОВНА</t>
  </si>
  <si>
    <t>З ДМИТРИЙ СЕРГЕЕВИЧ</t>
  </si>
  <si>
    <t>Ц ГРИГОРИЙ НИКОЛАЕВИЧ</t>
  </si>
  <si>
    <t>З ТАТЬЯНА ГРИГОРЬЕВНА</t>
  </si>
  <si>
    <t>Б АЛЛА ИВАНОВНА</t>
  </si>
  <si>
    <t>Ш СВЕТЛАНА ВАЛЕНТИНОВНА</t>
  </si>
  <si>
    <t>К ТАТЬЯНА ЮРЬЕВНА</t>
  </si>
  <si>
    <t>З ГЕННАДИЙ НИКОЛАЕВИЧ</t>
  </si>
  <si>
    <t>Б НИНА АНДРЕЕВНА</t>
  </si>
  <si>
    <t>Г ТАГИР ТИМЕРКАЗЫКОВИЧ</t>
  </si>
  <si>
    <t>А ВИКТОР ИОСИФОВИЧ</t>
  </si>
  <si>
    <t>Р ИРИНА НИКОЛАЕВНА</t>
  </si>
  <si>
    <t>Д НАДЕЖДА ГЕОРГИЕВНА</t>
  </si>
  <si>
    <t>К НАТАЛИЯ НИКОЛАЕВНА</t>
  </si>
  <si>
    <t>Ш СЕРАФИМА НИКОЛАЕВНА</t>
  </si>
  <si>
    <t>С ТАТЬЯНА МИХАЙЛОВНА</t>
  </si>
  <si>
    <t>Ч АЛЕКСАНДР ГЕОРГИЕВИЧ</t>
  </si>
  <si>
    <t>Ш РУСЛАН ИЛЬГАМОВИЧ</t>
  </si>
  <si>
    <t>М ОЛЬГА ВИТАЛЬЕВНА</t>
  </si>
  <si>
    <t>Т ЕВГЕНИЙ СЕРГЕЕВИЧ</t>
  </si>
  <si>
    <t>П АЛЕКСАНДРА ЮРЬЕВНА</t>
  </si>
  <si>
    <t>Л ТАТЬЯНА АЛЕКСАНДРОВНА</t>
  </si>
  <si>
    <t>Е КОНСТАНТИН ИГОРЕВИЧ</t>
  </si>
  <si>
    <t>Т ИННА АНАТОЛЬЕВНА</t>
  </si>
  <si>
    <t>О МИХАИЛ ВИКТОРОВИЧ</t>
  </si>
  <si>
    <t>П АЛЕНА ЮРЬЕВНА</t>
  </si>
  <si>
    <t>З ОКСАНА ВЛАДИМИРОВНА</t>
  </si>
  <si>
    <t>Д ЕВГЕНИЯ ВАСИЛЬЕВНА</t>
  </si>
  <si>
    <t>Ф РОМАН ГЕННАДЬЕВИЧ</t>
  </si>
  <si>
    <t>Б АЛЕКСЕЙ АЛЕКСАНДРОВИЧ</t>
  </si>
  <si>
    <t>А ЛЮДМИЛА ЕГОРОВНА</t>
  </si>
  <si>
    <t>Х МАРК ЛЕОНИДОВИЧ</t>
  </si>
  <si>
    <t>М ВИКТОРИЯ АНДРЕЕВНА</t>
  </si>
  <si>
    <t>В СЕРГЕЙ НИКОЛАЕВИЧ</t>
  </si>
  <si>
    <t>Б ДМИТРИЙ ВЛАДИМИРОВИЧ</t>
  </si>
  <si>
    <t>Б ТАТЬЯНА ВИКТОРОВНА</t>
  </si>
  <si>
    <t>З СЕРГЕЙ МИХАЙЛОВИЧ</t>
  </si>
  <si>
    <t>Н РУСТАМ ФАНИЛЕВИЧ</t>
  </si>
  <si>
    <t>К ВАЛЕНТИНА АЛЕКСЕЕВНА</t>
  </si>
  <si>
    <t>Ш СВЕТЛАНА НИКОЛАЕВНА</t>
  </si>
  <si>
    <t>Л ВАСИЛИЙ ВАЛЕРЬЕВИЧ</t>
  </si>
  <si>
    <t>И АЛЕСЯ АНАТОЛЬЕВНА</t>
  </si>
  <si>
    <t>С ОЛЬГА ЯРОСЛАВОВНА</t>
  </si>
  <si>
    <t>Л ЮЛИЯ НИКОЛАЕВНА</t>
  </si>
  <si>
    <t>О ВЛАДИМИР АЛЕКСАНДРОВИЧ</t>
  </si>
  <si>
    <t>З ИРИНА АНАТОЛЬЕВНА</t>
  </si>
  <si>
    <t>К ЮРИЙ АЛЕКСАНДРОВИЧ</t>
  </si>
  <si>
    <t>У ТАТЬЯНА ИВАНОВНА</t>
  </si>
  <si>
    <t>Ш ДМИТРИЙ ВИКТОРОВИЧ</t>
  </si>
  <si>
    <t>Ц НИКОЛАЙ АЛЕКСАНДРОВИЧ</t>
  </si>
  <si>
    <t>К ДМИТРИЙ МИХАЙЛОВИЧ</t>
  </si>
  <si>
    <t>Б ВИТАЛИЙ ВАСИЛЬЕВИЧ</t>
  </si>
  <si>
    <t>В АНДРЕЙ ВИКТОРОВИЧ</t>
  </si>
  <si>
    <t>К НУРИЯ РАФИЗОВНА</t>
  </si>
  <si>
    <t>С ТАТЬЯНА НИКОЛАЕВНА</t>
  </si>
  <si>
    <t>О АЛЕКСЕЙ МИХАЙЛОВИЧ</t>
  </si>
  <si>
    <t>Я ИННА ВАЛЕРЬЯНОВНА</t>
  </si>
  <si>
    <t>С ЮЛИЯ ВЯЧЕСЛАВОВНА</t>
  </si>
  <si>
    <t>К ЕЛЕНА СЕРГЕЕВНА</t>
  </si>
  <si>
    <t>Ч ЕВГЕНИЙ СЕМЕНОВИЧ</t>
  </si>
  <si>
    <t>Б ОЛИМПИАДА МИХАЙЛОВНА</t>
  </si>
  <si>
    <t>К НИКИТА ЕВГЕНЬЕВИЧ</t>
  </si>
  <si>
    <t>Ж СЕРГЕЙ АЛЕКСЕЕВИЧ</t>
  </si>
  <si>
    <t>Г ОЛЬГА АНАТОЛЬЕВНА</t>
  </si>
  <si>
    <t>У НАТАЛЬЯ НИКОЛАЕВНА</t>
  </si>
  <si>
    <t>Л МАРИНА ВАЛЕРЬЕВНА</t>
  </si>
  <si>
    <t>И АНЖЕЛИНА ВАЛЕРЬЕВНА</t>
  </si>
  <si>
    <t>Н МИХАИЛ МИХАЙЛОВИЧ</t>
  </si>
  <si>
    <t>Т МАРСЕЛЬ НАФИСОВИЧ</t>
  </si>
  <si>
    <t>С виктор Борисович</t>
  </si>
  <si>
    <t>К ОЛЕГ МИХАЙЛОВИЧ</t>
  </si>
  <si>
    <t>К НАТАЛИЯ ЕВГЕНЬЕВНА</t>
  </si>
  <si>
    <t>Б АЛЕКСАНДР ДМИТРИЕВИЧ</t>
  </si>
  <si>
    <t>И ВИТАЛИЙ ВЛАДИМИРОВИЧ</t>
  </si>
  <si>
    <t>Б ЕКАТЕРИНА СТЕПАНОВНА</t>
  </si>
  <si>
    <t>К АНДРЕЙ АЛЕКСАНДРОВИЧ</t>
  </si>
  <si>
    <t>К НИКОЛАЙ ВЛАДИМИРОВИЧ</t>
  </si>
  <si>
    <t>К МАКСИМ НИКОЛАЕВИЧ</t>
  </si>
  <si>
    <t>К ЛЮДМИЛА МИХАЙЛОВНА</t>
  </si>
  <si>
    <t>Г ЕЛЕНА НАИЛЬЕВНА</t>
  </si>
  <si>
    <t>Х ЕЛИЗАВЕТА АЛЕКСЕЕВНА</t>
  </si>
  <si>
    <t>З ОЛЕГ НИКОЛАЕВИЧ</t>
  </si>
  <si>
    <t>Г Татьяна Павловна</t>
  </si>
  <si>
    <t>В наталья алексеевна</t>
  </si>
  <si>
    <t>М АЛЕФТИНА НИКОЛАЕВНА</t>
  </si>
  <si>
    <t>Г ВИТАЛИЙ ВЛАДИМИРОВИЧ</t>
  </si>
  <si>
    <t>Ш ИРИНА ВАСИЛЬЕВНА</t>
  </si>
  <si>
    <t>М Юлия Сергеевна</t>
  </si>
  <si>
    <t>П АЛЕНА СЕРГЕЕВНА</t>
  </si>
  <si>
    <t>Л ЛЮДМИЛА НИКОЛАЕВНА</t>
  </si>
  <si>
    <t>Г НАТАЛЬЯ НИКОЛАЕВНА</t>
  </si>
  <si>
    <t>Н Лариса Михайловна</t>
  </si>
  <si>
    <t>Г ВЛАДИМИР МИХАЙЛОВИЧ</t>
  </si>
  <si>
    <t>Р ЮРИЙ МИХАЙЛОВИЧ</t>
  </si>
  <si>
    <t>Г ГАЛИНА АЛЕКСАНДРОВНА</t>
  </si>
  <si>
    <t>С СЕРГЕЙ НИКОЛАЕВИЧ</t>
  </si>
  <si>
    <t>Ж АННА ИВАНОВНА</t>
  </si>
  <si>
    <t>В ЕЛЕНА БОРИСОВНА</t>
  </si>
  <si>
    <t>П НАТАЛЬЯ ПЕТРОВНА</t>
  </si>
  <si>
    <t>П ВЛАДИМИР ЮРЬЕВИЧ</t>
  </si>
  <si>
    <t>В НАТАЛЬЯ АНАТОЛЬЕВНА</t>
  </si>
  <si>
    <t>Ю МАРИЯ НИКОЛАЕВНА</t>
  </si>
  <si>
    <t>А ИРИНА АЛЕКСАНДРОВНА</t>
  </si>
  <si>
    <t>Б ЮЛИЯ АНАТОЛЬЕВНА</t>
  </si>
  <si>
    <t>Л ЛЮДМИЛА ПЕТРОВНА</t>
  </si>
  <si>
    <t>В ОЛЕГ ШАКИЕВИЧ</t>
  </si>
  <si>
    <t>Р АЛЕКСАНДР БОРИСОВИЧ</t>
  </si>
  <si>
    <t>О ВАЛЕНТИН АНТОНОВИЧ</t>
  </si>
  <si>
    <t>А ГАЛИНА МИХАЙЛОВНА</t>
  </si>
  <si>
    <t>Я СЕРГЕЙ ВАСИЛЬЕВИЧ</t>
  </si>
  <si>
    <t>М ИРИНА НИКОЛАЕВНА</t>
  </si>
  <si>
    <t>С СВЕТЛАНА АРКАДЬЕВНА</t>
  </si>
  <si>
    <t>П ЕВГЕНИЙ АЛЕКСАНДРОВИЧ</t>
  </si>
  <si>
    <t>Ж АНДРЕЙ АНАТОЛЬЕВИЧ</t>
  </si>
  <si>
    <t>П АЛЕКСАНДР СЕРГЕЕВИЧ</t>
  </si>
  <si>
    <t>Р ВАСИЛИЙ ИВАНОВИЧ</t>
  </si>
  <si>
    <t>М НАДЕЖДА АЛЕКСЕЕВНА</t>
  </si>
  <si>
    <t>Д РИММА ВЛАДИМИРОВНА</t>
  </si>
  <si>
    <t>Д АНАСТАСИЯ ВАДИМОВНА</t>
  </si>
  <si>
    <t>А АРТУР АНАТОЛЬЕВИЧ</t>
  </si>
  <si>
    <t>М АЛЬБИНА ВАЛЕРЬЕВНА</t>
  </si>
  <si>
    <t>К ВАЛЕНТИНА МИХАЙЛОВНА</t>
  </si>
  <si>
    <t>С ВАСИЛИЙ ВИКТОРОВИЧ</t>
  </si>
  <si>
    <t>Ч ВЛАДИМИР ПАВЛОВИЧ</t>
  </si>
  <si>
    <t>Ч ОЛЕГ РАУФАЭЛЕВИЧ</t>
  </si>
  <si>
    <t>Г ИРИНА ЕГОРОВНА</t>
  </si>
  <si>
    <t>Г ВИКТОР НИКОЛАЕВИЧ</t>
  </si>
  <si>
    <t>Б НАТАЛЬЯ ОЛЕГОВНА</t>
  </si>
  <si>
    <t>Л ОЛЬГА НИКОЛАЕВНА</t>
  </si>
  <si>
    <t>П СВЕТЛАНА НИКОЛАЕВНА</t>
  </si>
  <si>
    <t>Г ГЕННАДИЙ ГРИГОРЬЕВИЧ</t>
  </si>
  <si>
    <t>Б ВЛАДИСЛАВ ОЛЕГОВИЧ</t>
  </si>
  <si>
    <t>С ГАЛИНА ИВАНОВНА</t>
  </si>
  <si>
    <t>М ЕВГЕНИЯ СЕРГЕЕВНА</t>
  </si>
  <si>
    <t>С РАИСА МИХАЙЛОВНА</t>
  </si>
  <si>
    <t>И ЕЛЕНА СТАНИСЛАВОВНА</t>
  </si>
  <si>
    <t>К ОЛЕГ ИВАНОВИЧ</t>
  </si>
  <si>
    <t>З НАДЕЖДА МИХАЙЛОВНА</t>
  </si>
  <si>
    <t>М КОНСТАНТИН ДМИТРИЕВИЧ</t>
  </si>
  <si>
    <t>П МАРИЯ ВАСИЛЬЕВНА</t>
  </si>
  <si>
    <t>А ОЛЬГА АДОЛЬФОВНА</t>
  </si>
  <si>
    <t>Н ТАТЬЯНА ИВАНОВНА</t>
  </si>
  <si>
    <t>Х СВЕТЛАНА</t>
  </si>
  <si>
    <t>Х ДМИТРИЙ ИВАНОВИЧ</t>
  </si>
  <si>
    <t>Б ВАРДАН ФЕРДИНАНТОВИЧ</t>
  </si>
  <si>
    <t>Б АНАТОЛИЙ СТЕПАНОВИЧ</t>
  </si>
  <si>
    <t>А ВАЛЕНТИНА СЕРГЕЕВНА</t>
  </si>
  <si>
    <t>Х АЛЕНА ГЕННАДЬЕВНА</t>
  </si>
  <si>
    <t>Х СВЕТЛАНА ИЛХАМОВНА</t>
  </si>
  <si>
    <t>А ВЕНЕРА НАРИМАНОВНА</t>
  </si>
  <si>
    <t>Н Светлана Сергеевна</t>
  </si>
  <si>
    <t>З ЛЮДМИЛА ИВАНОВНА</t>
  </si>
  <si>
    <t>Е КАТАРИНА ВЛАДИМИРОВНА</t>
  </si>
  <si>
    <t>ПАО "СКБ-Банк"</t>
  </si>
  <si>
    <t>А ГАГИК ЦЕЗАРОВИЧ</t>
  </si>
  <si>
    <t>Т АННА АЛЕКСАНДРОВНА</t>
  </si>
  <si>
    <t>05.07.2017 12:00:14</t>
  </si>
  <si>
    <t>Оплата лечения Абыденнова Александра</t>
  </si>
  <si>
    <t>05.07.2017 12:00:08</t>
  </si>
  <si>
    <t>Оплата лечения Ильина Иоанны</t>
  </si>
  <si>
    <t>05.07.2017 12:00:11</t>
  </si>
  <si>
    <t>Оплата лечения Владимирова Ильи</t>
  </si>
  <si>
    <t>05.07.2017 12:00:12</t>
  </si>
  <si>
    <t>Оплата лечения Турдубаева Аргена</t>
  </si>
  <si>
    <t>05.07.2017 12:00:15</t>
  </si>
  <si>
    <t>Оплата лечения Смущенко Евы</t>
  </si>
  <si>
    <t>05.07.2017 12:00:09</t>
  </si>
  <si>
    <t>Оплата лечения Хворостяной Эммы</t>
  </si>
  <si>
    <t>05.07.2017 12:00:13</t>
  </si>
  <si>
    <t>Оплата лечения Губанова Егора</t>
  </si>
  <si>
    <t>05.07.2017 12:00:03</t>
  </si>
  <si>
    <t>Оплата обследования Королева Артема</t>
  </si>
  <si>
    <t>06.07.2017 18:40:37</t>
  </si>
  <si>
    <t>Оплата обследования Ахмедовой Кабиры</t>
  </si>
  <si>
    <t>06.07.2017 18:40:45</t>
  </si>
  <si>
    <t>Оплата обследования Клевина Михаила</t>
  </si>
  <si>
    <t>06.07.2017 18:40:34</t>
  </si>
  <si>
    <t>Оплата за препараты для Зеленского Богдана</t>
  </si>
  <si>
    <t>06.07.2017 18:40:35</t>
  </si>
  <si>
    <t>Оплата за препараты для Твердохлебова Евгения</t>
  </si>
  <si>
    <t>06.07.2017 18:40:41</t>
  </si>
  <si>
    <t>Оплата за аренду медицинского оборудования для Лозицкого Ильи</t>
  </si>
  <si>
    <t>06.07.2017 18:40:47</t>
  </si>
  <si>
    <t>Оплата лечения Загоровской Дарьи</t>
  </si>
  <si>
    <t>06.07.2017 18:40:50</t>
  </si>
  <si>
    <t>Оплата за препараты для Азаматова Исмаила</t>
  </si>
  <si>
    <t>06.07.2017 18:40:40</t>
  </si>
  <si>
    <t>Оплата за препараты для Ковтун Софьи</t>
  </si>
  <si>
    <t>06.07.2017 18:40:51</t>
  </si>
  <si>
    <t>06.07.2017 18:40:48</t>
  </si>
  <si>
    <t>Оплата за препараты для Джамбековой Марьям</t>
  </si>
  <si>
    <t>06.07.2017 18:40:49</t>
  </si>
  <si>
    <t>Оплата лечения Кирилловой Софии</t>
  </si>
  <si>
    <t>06.07.2017 18:40:38</t>
  </si>
  <si>
    <t>Оплата за препараты для Нутрихина Богдана</t>
  </si>
  <si>
    <t>06.07.2017 18:40:36</t>
  </si>
  <si>
    <t>Оплата за препараты для Марчевой Полины</t>
  </si>
  <si>
    <t>06.07.2017 18:40:46</t>
  </si>
  <si>
    <t>Оплата за препараты для Шалаева Максима</t>
  </si>
  <si>
    <t>06.07.2017 18:40:39</t>
  </si>
  <si>
    <t>Оплата за авиабилеты для Печенюк Любови и сопровождающего лица</t>
  </si>
  <si>
    <t>06.07.2017 18:40:43</t>
  </si>
  <si>
    <t>Оплата за авиабилеты для Гичиева Мохмада и сопровождающего лица</t>
  </si>
  <si>
    <t>06.07.2017 18:40:42</t>
  </si>
  <si>
    <t>Оплата обследования Зеленского Богдана</t>
  </si>
  <si>
    <t>10.07.2017 18:55:44</t>
  </si>
  <si>
    <t>Оплата обследования Савченко Александра</t>
  </si>
  <si>
    <t>11.07.2017 12:00:12</t>
  </si>
  <si>
    <t>Оплата за препараты для Волковича Дмитрия</t>
  </si>
  <si>
    <t>11.07.2017 12:00:01</t>
  </si>
  <si>
    <t>11.07.2017 12:00:07</t>
  </si>
  <si>
    <t>11.07.2017 12:00:20</t>
  </si>
  <si>
    <t>Оплата за препараты для Хлытиной Елизаветы</t>
  </si>
  <si>
    <t>11.07.2017 12:00:11</t>
  </si>
  <si>
    <t>Оплата за препараты для Михеевой Варвары</t>
  </si>
  <si>
    <t>11.07.2017 12:00:04</t>
  </si>
  <si>
    <t>Оплата за препараты для Ахмедовой Кабиры</t>
  </si>
  <si>
    <t>11.07.2017 12:00:09</t>
  </si>
  <si>
    <t>Оплата за препараты для Чесноковой Ксении</t>
  </si>
  <si>
    <t>11.07.2017 12:00:17</t>
  </si>
  <si>
    <t>Оплата за препараты для Леденцова Петра</t>
  </si>
  <si>
    <t>11.07.2017 12:00:14</t>
  </si>
  <si>
    <t>Оплата за авиабилеты для Горбачёва Виктора и сопровождающего лица</t>
  </si>
  <si>
    <t>10.07.2017 18:56:03</t>
  </si>
  <si>
    <t>Оплата за препараты для Котляр Доминики</t>
  </si>
  <si>
    <t>11.07.2017 12:00:05</t>
  </si>
  <si>
    <t>Оплата за препараты для Беляева Данилы</t>
  </si>
  <si>
    <t>11.07.2017 12:00:10</t>
  </si>
  <si>
    <t>Оплата за препараты для Гичиева Мохмада</t>
  </si>
  <si>
    <t>11.07.2017 12:00:02</t>
  </si>
  <si>
    <t>Оплата за препараты для Грязевой Валерии</t>
  </si>
  <si>
    <t>11.07.2017 12:00:13</t>
  </si>
  <si>
    <t>Оплата за препараты для Ярчук Полины</t>
  </si>
  <si>
    <t>11.07.2017 12:00:03</t>
  </si>
  <si>
    <t>11.07.2017 12:00:19</t>
  </si>
  <si>
    <t>Оплата лечения Марукян Мариам</t>
  </si>
  <si>
    <t>11.07.2017 12:00:18</t>
  </si>
  <si>
    <t>Оплата лечения Скрыпника Александра</t>
  </si>
  <si>
    <t>11.07.2017 12:00:15</t>
  </si>
  <si>
    <t>Оплата за препараты для Пономаренко Юлии</t>
  </si>
  <si>
    <t>10.07.2017 18:56:00</t>
  </si>
  <si>
    <t>Оплата лечения Гуменной Алины</t>
  </si>
  <si>
    <t>10.07.2017 18:55:54</t>
  </si>
  <si>
    <t>Оплата обследования Аржакова Александра</t>
  </si>
  <si>
    <t>14.07.2017 10:44:24</t>
  </si>
  <si>
    <t>Оплата лечения Папакина Антона</t>
  </si>
  <si>
    <t>14.07.2017 10:44:21</t>
  </si>
  <si>
    <t>Оплата обследования Каримовой Эльвиры</t>
  </si>
  <si>
    <t>14.07.2017 10:44:22</t>
  </si>
  <si>
    <t>Оплата обследования Губанова Егора</t>
  </si>
  <si>
    <t>17.07.2017 12:50:18</t>
  </si>
  <si>
    <t>17.07.2017 12:50:24</t>
  </si>
  <si>
    <t>Оплата за препараты для Спиридонова Ивана</t>
  </si>
  <si>
    <t>17.07.2017 12:50:21</t>
  </si>
  <si>
    <t>Оплата за препараты для Тулиновой Дарины</t>
  </si>
  <si>
    <t>17.07.2017 12:50:20</t>
  </si>
  <si>
    <t>Оплата за препараты для Токаевой Амиры</t>
  </si>
  <si>
    <t>17.07.2017 12:50:23</t>
  </si>
  <si>
    <t>Оплата за препараты для Синякина Никиты</t>
  </si>
  <si>
    <t>17.07.2017 12:50:19</t>
  </si>
  <si>
    <t>Оплата за препараты для Мациевич Ольги</t>
  </si>
  <si>
    <t>17.07.2017 12:50:17</t>
  </si>
  <si>
    <t>Оплата за препараты для Рудова Василия</t>
  </si>
  <si>
    <t>18.07.2017 12:00:06</t>
  </si>
  <si>
    <t>Оплата обследования Марчевой Полины</t>
  </si>
  <si>
    <t>18.07.2017 12:00:12</t>
  </si>
  <si>
    <t>Оплата обследования Печенюк Любови</t>
  </si>
  <si>
    <t>18.07.2017 12:00:18</t>
  </si>
  <si>
    <t>Оплата за препараты для Станишевской Софии</t>
  </si>
  <si>
    <t>18.07.2017 12:00:17</t>
  </si>
  <si>
    <t>Оплата за препараты для Руснаковой Василисы</t>
  </si>
  <si>
    <t>18.07.2017 12:00:19</t>
  </si>
  <si>
    <t>Оплата за препараты для Феофановой Дарины</t>
  </si>
  <si>
    <t>18.07.2017 12:00:08</t>
  </si>
  <si>
    <t>Оплата за препараты для Функ Варвары</t>
  </si>
  <si>
    <t>18.07.2017 12:00:10</t>
  </si>
  <si>
    <t>Оплата за препараты для Жорника Павла</t>
  </si>
  <si>
    <t>18.07.2017 12:00:07</t>
  </si>
  <si>
    <t>Оплата обследования Балашовой Елизаветы</t>
  </si>
  <si>
    <t>18.07.2017 12:00:14</t>
  </si>
  <si>
    <t>Оплата за препараты для Дудукчян Арины</t>
  </si>
  <si>
    <t>18.07.2017 12:00:05</t>
  </si>
  <si>
    <t>18.07.2017 12:00:16</t>
  </si>
  <si>
    <t>18.07.2017 12:00:09</t>
  </si>
  <si>
    <t>Оплата обследования Самбиева Ислама</t>
  </si>
  <si>
    <t>18.07.2017 12:00:13</t>
  </si>
  <si>
    <t>Оплата обследования Бушина Артема</t>
  </si>
  <si>
    <t>18.07.2017 12:00:11</t>
  </si>
  <si>
    <t>Оплата обследования Аношиной Софии</t>
  </si>
  <si>
    <t>19.07.2017 13:59:41</t>
  </si>
  <si>
    <t>Оплата обследования Куколева Никиты</t>
  </si>
  <si>
    <t>19.07.2017 13:59:42</t>
  </si>
  <si>
    <t>Оплата обследования Киреева Евгения</t>
  </si>
  <si>
    <t>19.07.2017 13:59:39</t>
  </si>
  <si>
    <t>19.07.2017 13:59:40</t>
  </si>
  <si>
    <t>Оплата за препараты для Бекировой Заремы</t>
  </si>
  <si>
    <t>19.07.2017 13:59:44</t>
  </si>
  <si>
    <t>Оплата обследования Бадмаева Бэлигто, Карпаковой Алины, Майорова Степана</t>
  </si>
  <si>
    <t>19.07.2017 13:59:45</t>
  </si>
  <si>
    <t>Оплата за препараты для Чураевой Аминат</t>
  </si>
  <si>
    <t>19.07.2017 13:59:47</t>
  </si>
  <si>
    <t>19.07.2017 13:59:46</t>
  </si>
  <si>
    <t>20.07.2017 12:57:49</t>
  </si>
  <si>
    <t>Оплата за медицинское оборудование для Клёвина Михаила</t>
  </si>
  <si>
    <t>20.07.2017 12:57:45</t>
  </si>
  <si>
    <t>Оплата обследования Неунывахина Сергея</t>
  </si>
  <si>
    <t>20.07.2017 12:57:46</t>
  </si>
  <si>
    <t>Оплата обследования Холодова Матвея</t>
  </si>
  <si>
    <t>20.07.2017 12:57:53</t>
  </si>
  <si>
    <t>Оплата лечения Добичевой Дарьи</t>
  </si>
  <si>
    <t>20.07.2017 12:57:48</t>
  </si>
  <si>
    <t>Оплата обследования Мальник Анастасии, Плетнева Евгения, Сакумова Никиты</t>
  </si>
  <si>
    <t>20.07.2017 12:57:40</t>
  </si>
  <si>
    <t>Оплата лечения Горбачева Виктора</t>
  </si>
  <si>
    <t>20.07.2017 12:57:42</t>
  </si>
  <si>
    <t>Оплата обследования Вовк Артема</t>
  </si>
  <si>
    <t>20.07.2017 12:57:44</t>
  </si>
  <si>
    <t>Оплата за препараты для Хамзаевой Фариды</t>
  </si>
  <si>
    <t>26.07.2017 12:48:26</t>
  </si>
  <si>
    <t>Оплата за препараты для Белякова Сергея</t>
  </si>
  <si>
    <t>26.07.2017 12:48:27</t>
  </si>
  <si>
    <t>26.07.2017 12:48:28</t>
  </si>
  <si>
    <t>26.07.2017 12:48:31</t>
  </si>
  <si>
    <t>26.07.2017 12:48:32</t>
  </si>
  <si>
    <t>26.07.2017 12:48:33</t>
  </si>
  <si>
    <t>Оплата за препараты для Усмонова Ахроржона</t>
  </si>
  <si>
    <t>26.07.2017 12:48:23</t>
  </si>
  <si>
    <t>26.07.2017 12:48:29</t>
  </si>
  <si>
    <t>Оплата обследования Скрыпника Александра</t>
  </si>
  <si>
    <t>26.07.2017 12:48:25</t>
  </si>
  <si>
    <t>Оплата обследования Карменовой Амины</t>
  </si>
  <si>
    <t>26.07.2017 12:48:35</t>
  </si>
  <si>
    <t>Оплата лечения Джамбековой Марьям</t>
  </si>
  <si>
    <t>26.07.2017 12:48:37</t>
  </si>
  <si>
    <t>Оплата лечения Бацян Анны</t>
  </si>
  <si>
    <t>31.07.2017 18:46:41</t>
  </si>
  <si>
    <t>Оплата за препараты для Жээнбек Зульфии</t>
  </si>
  <si>
    <t>31.07.2017 18:46:15</t>
  </si>
  <si>
    <t>31.07.2017 18:46:39</t>
  </si>
  <si>
    <t>31.07.2017 18:46:25</t>
  </si>
  <si>
    <t>Оплата обследования Лошкарева Никиты</t>
  </si>
  <si>
    <t>31.07.2017 18:46:26</t>
  </si>
  <si>
    <t>Оплата обследования Белякова Сергея</t>
  </si>
  <si>
    <t>31.07.2017 18:46:27</t>
  </si>
  <si>
    <t>Оплата обследования Гришенкова Кирилла</t>
  </si>
  <si>
    <t>31.07.2017 18:46:24</t>
  </si>
  <si>
    <t>Оплата обследования Хачатрян Элен</t>
  </si>
  <si>
    <t>31.07.2017 18:46:31</t>
  </si>
  <si>
    <t>Оплата обследования Кунгиной Анастасии</t>
  </si>
  <si>
    <t>31.07.2017 18:46:32</t>
  </si>
  <si>
    <t>Оплата обследования Карпаковой Алины</t>
  </si>
  <si>
    <t>31.07.2017 18:46:30</t>
  </si>
  <si>
    <t>Оплата обследования Сагидинова Леонида</t>
  </si>
  <si>
    <t>31.07.2017 18:46:28</t>
  </si>
  <si>
    <t>Оплата обследования Орехова Никиты</t>
  </si>
  <si>
    <t>31.07.2017 18:46:18</t>
  </si>
  <si>
    <t>Оплата лечения Лоладзе Софии</t>
  </si>
  <si>
    <t>31.07.2017 18:46:36</t>
  </si>
  <si>
    <t>31.07.2017 18:46:40</t>
  </si>
  <si>
    <t>31.07.2017 18:46:38</t>
  </si>
  <si>
    <t>Оплата лечения Абрамовой Арины</t>
  </si>
  <si>
    <t>31.07.2017 18:46:42</t>
  </si>
  <si>
    <t>Оплата за препараты для Иващика Германа</t>
  </si>
  <si>
    <t>31.07.2017 18:46:44</t>
  </si>
  <si>
    <t>Оплата за препараты для Бародулиной Светланы</t>
  </si>
  <si>
    <t>31.07.2017 18:46:45</t>
  </si>
  <si>
    <t>31.07.2017 18:46:17</t>
  </si>
  <si>
    <t>Оплата за препараты для Иванникова Арсения</t>
  </si>
  <si>
    <t>31.07.2017 18:46:43</t>
  </si>
  <si>
    <t>Оплата за препараты для Даниляк Анастасии</t>
  </si>
  <si>
    <t>31.07.2017 18:46:16</t>
  </si>
  <si>
    <t>Оплата за препараты для Мирзокаримовой Амины</t>
  </si>
  <si>
    <t>31.07.2017 18:46:21</t>
  </si>
  <si>
    <t>Оплата за препараты для Степина Вячеслава</t>
  </si>
  <si>
    <t>31.07.2017 18:46:35</t>
  </si>
  <si>
    <t>Оплата за препараты для Кочетова Даниила</t>
  </si>
  <si>
    <t>31.07.2017 18:46:22</t>
  </si>
  <si>
    <t>Оплата за препараты для Баткаева Дениса</t>
  </si>
  <si>
    <t>31.07.2017 18:46:34</t>
  </si>
  <si>
    <t>Оплата за препараты для Клименко Валерии</t>
  </si>
  <si>
    <t>31.07.2017 18:46:23</t>
  </si>
  <si>
    <t>Оплата за препараты для Клюевской Алины</t>
  </si>
  <si>
    <t>31.07.2017 18:46:33</t>
  </si>
  <si>
    <t>Оплата за препараты для Анисимова Романа</t>
  </si>
  <si>
    <t>31.07.2017 18:46:37</t>
  </si>
  <si>
    <t>31.07.2017 18:46:29</t>
  </si>
  <si>
    <t>31.07.2017 18:46:20</t>
  </si>
  <si>
    <t>Оплата обследования Герасимова Захара</t>
  </si>
  <si>
    <t>04.07.2017 12:00:01</t>
  </si>
  <si>
    <t>05.07.2017 12:00:06</t>
  </si>
  <si>
    <t>Оплата за реабилитационную программу в отделении онкологии в Морозовской ДГКБ</t>
  </si>
  <si>
    <t>05.07.2017 12:00:05</t>
  </si>
  <si>
    <t>05.07.2017 12:00:02</t>
  </si>
  <si>
    <t>05.07.2017 12:00:04</t>
  </si>
  <si>
    <t>05.07.2017 12:00:10</t>
  </si>
  <si>
    <t>10.07.2017 18:55:51</t>
  </si>
  <si>
    <t>10.07.2017 18:56:02</t>
  </si>
  <si>
    <t>14.07.2017 10:44:18</t>
  </si>
  <si>
    <t>14.07.2017 10:44:23</t>
  </si>
  <si>
    <t>20.07.2017 12:57:51</t>
  </si>
  <si>
    <t>Оплата за системную семейную психофизическую диагностику и реабилитацию для Харитоновой Майи</t>
  </si>
  <si>
    <t>20.07.2017 12:57:50</t>
  </si>
  <si>
    <t>Оплата за системную семейную психофизическую диагностику и реабилитацию для Марукян Мариам</t>
  </si>
  <si>
    <t>20.07.2017 12:57:52</t>
  </si>
  <si>
    <t>Оплата за системную семейную психофизическую диагностику и реабилитацию для Орехова Никиты</t>
  </si>
  <si>
    <t>26.07.2017 12:48:36</t>
  </si>
  <si>
    <t>Оплата за системную семейную психофизическую диагностику и реабилитацию Лошкарева Никиты и Нестерова Никиты</t>
  </si>
  <si>
    <t>26.07.2017 12:48:22</t>
  </si>
  <si>
    <t>Оплата за доставку корреспонденции по проекту "Полёт моей мечты"</t>
  </si>
  <si>
    <t>05.07.2017 12:00:07</t>
  </si>
  <si>
    <t>10.07.2017 18:55:56</t>
  </si>
  <si>
    <t>12.07.2017 12:00:06</t>
  </si>
  <si>
    <t>14.07.2017 10:44:19</t>
  </si>
  <si>
    <t>14.07.2017 10:44:17</t>
  </si>
  <si>
    <t>26.07.2017 12:48:30</t>
  </si>
  <si>
    <t>26.07.2017 12:48:34</t>
  </si>
  <si>
    <t>27.07.2017 12:18:50</t>
  </si>
  <si>
    <t>27.07.2017 12:18:51</t>
  </si>
  <si>
    <t>27.07.2017 12:18:52</t>
  </si>
  <si>
    <t>31.07.2017 18:46:46</t>
  </si>
  <si>
    <t>Оплата за насосы инфуззионные для НИИ детской онкологии, гематологии и трансплантологии им. Р.М.Горбачевой</t>
  </si>
  <si>
    <t>Техническая поддержка базы учёта данных</t>
  </si>
  <si>
    <t>Налог на прибыль (от внереализационного дохода в виде полученных процентов на остаток на расчётном счёте в АО Райффайзенбанк")</t>
  </si>
  <si>
    <t>ПАО "Промсвязьбанк"</t>
  </si>
  <si>
    <t>Оплата обследования Матыциной Анны и Агаева Романа</t>
  </si>
  <si>
    <t>Оплата обследования Кочесокова Руслана, Зеленского Богдана, Мукимова Муродшера и Агафонова Сергея</t>
  </si>
  <si>
    <t>Cумма, руб</t>
  </si>
  <si>
    <t>Благотворительная программа "Адресная благотворительная помощь"</t>
  </si>
  <si>
    <t>Административные расходы на реализацию программы "Адресная благотворительная помощь"</t>
  </si>
  <si>
    <t>Оплата за психологическую и логопедическую реабилитационную программу для Дедовой Александры</t>
  </si>
  <si>
    <t>Оплата за психологическую и логопедическую  реабилитационную программу для Туйлиева Байгелды</t>
  </si>
  <si>
    <t>Оплата за психологическую и логопедическую реабилитационную программу для Марчевой Полины</t>
  </si>
  <si>
    <t>Оплата за психологическую и логопедическую реабилитационную программу для Загоровской Дарьи</t>
  </si>
  <si>
    <t>Оплата расходов для обеспечения участия в Форуме "Белые Ночи", г. Санкт-Петербург, 23.06.2017-25.06.2017, Горбатых С.В., специалиста НПЦ спец.мед.помощи детям им. В.Ф. Войно-Ясенецкого</t>
  </si>
  <si>
    <t>Оплата логистических расходов (авиабилеты) для участника Международногор конгресса SIOP 2017, г. Вашингтон (США), 10.10.2017-17.10.2017, Слобиной Е.Л., специалиста РНЦРР</t>
  </si>
  <si>
    <t>Оплата логистических расходов (авиабилеты) для участника Международногор конгресса SIOP 2017, г. Вашингтон (США), 10.10.2017-17.10.2017, Желудковой О.Г., специалиста РНЦРР</t>
  </si>
  <si>
    <t>Оплата логистических расходов (авиабилеты) для участника Международногор конгресса SIOP 2017, г. Вашингтон (США), 10.10.2017-17.10.2017, Сальниковой Е.А., специалиста ННПЦ ДГОИ им. Дмитрия Рогачева</t>
  </si>
  <si>
    <t>Компенсация расходов участнику New Generation Neuroendoscopy Advanced Hands-on Dissection Course, г. Будапешт (Венгрия), 01.07.2017-05.07.2017, Самарину А.Е., специалиста ННПЦ ДГОИ им. Дмитрия Рогачева</t>
  </si>
  <si>
    <t>Оплата логистических расходов (авиабилеты) для участника 7-th Annual Brain Mets Congress, г. Марсель (Франция), 03.10.2017-07.10.2017, Рыжовой М.В., специалиста НМИЦ нейрохирургиии им. Н. Н. Бурденко</t>
  </si>
  <si>
    <t>Оплата логистических расходов (авиабилеты) для обеспечения участия сотрудника Фонда в Форуме "Белые Ночи", г. Санкт-Петербург, 23.06.2017-25.06.2017</t>
  </si>
  <si>
    <t>Оплата логистических расходов (авиабилеты) для участника ESPE 2017, Вашингтон (США), 13.09.2017-19.09.2017, Мазеркиной Н.А., специалиста НМИЦ нейрохирургиии им. Н. Н. Бурденко</t>
  </si>
  <si>
    <t>Компенсация расходов участнику WFNOS, г. Цюрих (Швейцария), 03.05.2017-07.05.2017, Аббасовой Е.В., специалиста РНЦРР</t>
  </si>
  <si>
    <t>Компенсация расходов участнику WFNOS, г. Цюрих (Швейцария), 03.05.2017-07.05.2017, Желудковой О.Г., специалиста РНЦРР</t>
  </si>
  <si>
    <t>ООО "Автохолдинг "Аврора"</t>
  </si>
  <si>
    <t>ООО РЕСПЕКТА-СИБИРЬ</t>
  </si>
  <si>
    <t>ООО "НАГМЕТАЛЛ"</t>
  </si>
  <si>
    <t>ООО МЕТАЛЛСЕРВИС</t>
  </si>
  <si>
    <t>ООО "МЕБЕЛЬ ШОП"</t>
  </si>
  <si>
    <t>ООО ДАБЛ ДРЕСС</t>
  </si>
  <si>
    <t>ООО "ГРИН"</t>
  </si>
  <si>
    <t>ООО ПК ВАЛЕРИЯ</t>
  </si>
  <si>
    <t>ООО ПК ЕВРОМАШ</t>
  </si>
  <si>
    <t>ООО ОООТЕХНО СМАЙЛ</t>
  </si>
  <si>
    <t>ООО ФАРАНА МЕБЕЛЬ</t>
  </si>
  <si>
    <t>ООО ОООУПАКСЕРВИС</t>
  </si>
  <si>
    <t>ООО КОМПАНИЯ СТАЛЕР</t>
  </si>
  <si>
    <t>ИП Шаронов Владимир Вячеславович</t>
  </si>
  <si>
    <t>ИП Михайлов Александр Владимирович</t>
  </si>
  <si>
    <t>ИП Макаров Павел Никитович</t>
  </si>
  <si>
    <t>ИП Черкесов Владимир Давидович</t>
  </si>
  <si>
    <t>ИП Бетко Алексей Анатольевич</t>
  </si>
  <si>
    <t>ИП ПОДЪЕЛЬСКАЯ ИЛОНА СТАНИСЛАВОВНА</t>
  </si>
  <si>
    <t>ИП СЕЛЕЗНЕВА ЛЮДМИЛА МИХАЙЛОВНА</t>
  </si>
  <si>
    <t>анонимное пожертвование</t>
  </si>
  <si>
    <t>Оплата за авиабилеты для участников выездной реабилитационной программы</t>
  </si>
  <si>
    <t xml:space="preserve">Оплата за организацию выездной реабилитационной программы </t>
  </si>
  <si>
    <t>Оплата за ж/д билеты для участников выездной реабилитационной программы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</si>
</sst>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#,##0.00&quot;р.&quot;;[Red]\-#,##0.00&quot;р.&quot;"/>
    <numFmt numFmtId="165" formatCode="_-* #,##0.00_р_._-;\-* #,##0.00_р_._-;_-* &quot;-&quot;??_р_._-;_-@_-"/>
    <numFmt numFmtId="166" formatCode="_-* #,##0.00_-;\-* #,##0.00_-;_-* &quot;-&quot;??_-;_-@_-"/>
    <numFmt numFmtId="167" formatCode="dd\.mm\.yyyy;@"/>
    <numFmt numFmtId="168" formatCode="###\ ###\ ###\ ##0.00"/>
    <numFmt numFmtId="169" formatCode="yyyy\-mm\-dd\ hh:mm:ss"/>
    <numFmt numFmtId="170" formatCode="#,##0.00&quot;р.&quot;"/>
    <numFmt numFmtId="171" formatCode="#,##0.00;[Red]#,##0.00"/>
    <numFmt numFmtId="172" formatCode="_-* #,##0.00_р_._-;\-* #,##0.00_р_._-;_-* \-??_р_._-;_-@_-"/>
    <numFmt numFmtId="173" formatCode="[$$-409]#,##0.00"/>
    <numFmt numFmtId="174" formatCode="#\ ##0.00"/>
    <numFmt numFmtId="175" formatCode="#,##0.00\ _₽"/>
    <numFmt numFmtId="176" formatCode="dd/mm/yy;@"/>
    <numFmt numFmtId="177" formatCode="[$€-2]\ #,##0.00"/>
  </numFmts>
  <fonts count="7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1"/>
      <color theme="3" tint="-0.249977111117893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Tahoma"/>
      <family val="2"/>
      <charset val="204"/>
    </font>
    <font>
      <b/>
      <sz val="10"/>
      <color theme="3" tint="-0.249977111117893"/>
      <name val="Tahoma"/>
      <family val="2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4" tint="-0.499984740745262"/>
      <name val="Tahoma"/>
      <family val="2"/>
      <charset val="204"/>
    </font>
    <font>
      <sz val="18"/>
      <color theme="3"/>
      <name val="Cambria"/>
      <family val="2"/>
      <charset val="204"/>
      <scheme val="major"/>
    </font>
    <font>
      <sz val="8"/>
      <color theme="1"/>
      <name val="Tahoma"/>
      <family val="2"/>
      <charset val="204"/>
    </font>
    <font>
      <b/>
      <sz val="9"/>
      <color theme="4" tint="-0.499984740745262"/>
      <name val="Tahoma"/>
      <family val="2"/>
      <charset val="204"/>
    </font>
    <font>
      <sz val="9"/>
      <color theme="1"/>
      <name val="Tahoma"/>
      <family val="2"/>
      <charset val="204"/>
    </font>
    <font>
      <b/>
      <sz val="8"/>
      <color theme="3"/>
      <name val="Tahoma"/>
      <family val="2"/>
      <charset val="204"/>
    </font>
    <font>
      <b/>
      <sz val="10"/>
      <color theme="3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8"/>
      <color theme="1"/>
      <name val="Tahoma"/>
      <family val="2"/>
      <charset val="204"/>
    </font>
    <font>
      <b/>
      <sz val="10"/>
      <name val="Tahoma"/>
      <family val="2"/>
      <charset val="204"/>
    </font>
    <font>
      <sz val="8"/>
      <color indexed="8"/>
      <name val="Arial Cyr"/>
    </font>
    <font>
      <u/>
      <sz val="11"/>
      <color theme="10"/>
      <name val="Calibri"/>
      <family val="2"/>
      <charset val="204"/>
    </font>
    <font>
      <b/>
      <i/>
      <u/>
      <sz val="10"/>
      <name val="Arial"/>
      <family val="2"/>
      <charset val="204"/>
    </font>
    <font>
      <b/>
      <i/>
      <sz val="16"/>
      <name val="Arial"/>
      <family val="2"/>
      <charset val="204"/>
    </font>
    <font>
      <sz val="8"/>
      <color rgb="FF000000"/>
      <name val="Arial Cyr"/>
      <family val="2"/>
      <charset val="1"/>
    </font>
    <font>
      <u/>
      <sz val="10"/>
      <color theme="10"/>
      <name val="Arial Cyr"/>
      <charset val="204"/>
    </font>
    <font>
      <b/>
      <sz val="11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name val="Tahoma"/>
      <family val="2"/>
      <charset val="204"/>
    </font>
    <font>
      <b/>
      <sz val="11"/>
      <color theme="4" tint="-0.499984740745262"/>
      <name val="Tahoma"/>
      <family val="2"/>
      <charset val="204"/>
    </font>
    <font>
      <sz val="10"/>
      <color theme="4" tint="-0.499984740745262"/>
      <name val="Tahoma"/>
      <family val="2"/>
      <charset val="204"/>
    </font>
    <font>
      <b/>
      <sz val="9"/>
      <name val="Tahoma"/>
      <family val="2"/>
      <charset val="204"/>
    </font>
    <font>
      <sz val="10"/>
      <name val="Arial"/>
      <family val="2"/>
      <charset val="1"/>
    </font>
    <font>
      <sz val="11"/>
      <color indexed="8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color theme="1"/>
      <name val="Tahoma"/>
      <family val="2"/>
      <charset val="204"/>
    </font>
    <font>
      <sz val="10"/>
      <color rgb="FFFF0000"/>
      <name val="Tahoma"/>
      <family val="2"/>
      <charset val="204"/>
    </font>
    <font>
      <b/>
      <sz val="9"/>
      <color theme="3" tint="-0.249977111117893"/>
      <name val="Tahoma"/>
      <family val="2"/>
      <charset val="204"/>
    </font>
    <font>
      <b/>
      <sz val="9"/>
      <color theme="1"/>
      <name val="Tahoma"/>
      <family val="2"/>
      <charset val="204"/>
    </font>
    <font>
      <sz val="10"/>
      <color theme="0"/>
      <name val="Tahoma"/>
      <family val="2"/>
      <charset val="204"/>
    </font>
    <font>
      <b/>
      <sz val="10"/>
      <color rgb="FFFF0000"/>
      <name val="Tahoma"/>
      <family val="2"/>
      <charset val="204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sz val="10"/>
      <color indexed="8"/>
      <name val="Arial"/>
      <family val="2"/>
    </font>
    <font>
      <sz val="11"/>
      <color theme="5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color indexed="9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62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11"/>
      <color theme="1"/>
      <name val="Tahoma"/>
      <family val="2"/>
      <charset val="204"/>
    </font>
    <font>
      <b/>
      <sz val="10"/>
      <color theme="4" tint="-0.249977111117893"/>
      <name val="Tahoma"/>
      <family val="2"/>
      <charset val="204"/>
    </font>
    <font>
      <b/>
      <sz val="8"/>
      <color theme="3" tint="-0.249977111117893"/>
      <name val="Tahoma"/>
      <family val="2"/>
      <charset val="204"/>
    </font>
    <font>
      <b/>
      <sz val="9"/>
      <color theme="3"/>
      <name val="Tahoma"/>
      <family val="2"/>
      <charset val="204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rgb="FFFFFFFF"/>
      </patternFill>
    </fill>
    <fill>
      <patternFill patternType="solid">
        <fgColor theme="4" tint="0.59999389629810485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4">
    <xf numFmtId="0" fontId="0" fillId="0" borderId="0"/>
    <xf numFmtId="0" fontId="2" fillId="0" borderId="0"/>
    <xf numFmtId="165" fontId="1" fillId="0" borderId="0" applyFont="0" applyFill="0" applyBorder="0" applyAlignment="0" applyProtection="0"/>
    <xf numFmtId="0" fontId="6" fillId="0" borderId="0"/>
    <xf numFmtId="0" fontId="9" fillId="0" borderId="7" applyNumberFormat="0" applyFill="0" applyAlignment="0" applyProtection="0"/>
    <xf numFmtId="0" fontId="10" fillId="0" borderId="8" applyNumberFormat="0" applyFill="0" applyAlignment="0" applyProtection="0"/>
    <xf numFmtId="0" fontId="11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10" applyNumberFormat="0" applyAlignment="0" applyProtection="0"/>
    <xf numFmtId="0" fontId="16" fillId="8" borderId="11" applyNumberFormat="0" applyAlignment="0" applyProtection="0"/>
    <xf numFmtId="0" fontId="17" fillId="8" borderId="10" applyNumberFormat="0" applyAlignment="0" applyProtection="0"/>
    <xf numFmtId="0" fontId="18" fillId="0" borderId="12" applyNumberFormat="0" applyFill="0" applyAlignment="0" applyProtection="0"/>
    <xf numFmtId="0" fontId="19" fillId="9" borderId="13" applyNumberFormat="0" applyAlignment="0" applyProtection="0"/>
    <xf numFmtId="0" fontId="20" fillId="0" borderId="0" applyNumberFormat="0" applyFill="0" applyBorder="0" applyAlignment="0" applyProtection="0"/>
    <xf numFmtId="0" fontId="1" fillId="10" borderId="14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5" applyNumberFormat="0" applyFill="0" applyAlignment="0" applyProtection="0"/>
    <xf numFmtId="0" fontId="23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4" borderId="0" applyNumberFormat="0" applyBorder="0" applyAlignment="0" applyProtection="0"/>
    <xf numFmtId="0" fontId="25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6" fontId="6" fillId="0" borderId="0" applyFont="0" applyFill="0" applyBorder="0" applyAlignment="0" applyProtection="0"/>
    <xf numFmtId="49" fontId="34" fillId="0" borderId="0" applyNumberFormat="0" applyFill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1" fillId="0" borderId="0" applyNumberFormat="0" applyFont="0" applyFill="0" applyBorder="0" applyAlignment="0" applyProtection="0"/>
    <xf numFmtId="0" fontId="36" fillId="0" borderId="0" applyNumberFormat="0" applyFill="0" applyBorder="0" applyAlignment="0" applyProtection="0"/>
    <xf numFmtId="164" fontId="36" fillId="0" borderId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49" fontId="38" fillId="0" borderId="0"/>
    <xf numFmtId="0" fontId="39" fillId="0" borderId="0" applyNumberFormat="0" applyFill="0" applyBorder="0" applyAlignment="0" applyProtection="0"/>
    <xf numFmtId="0" fontId="41" fillId="0" borderId="0" applyFill="0" applyProtection="0"/>
    <xf numFmtId="0" fontId="46" fillId="0" borderId="0"/>
    <xf numFmtId="0" fontId="47" fillId="0" borderId="0"/>
    <xf numFmtId="165" fontId="1" fillId="0" borderId="0" applyFont="0" applyFill="0" applyBorder="0" applyAlignment="0" applyProtection="0"/>
    <xf numFmtId="164" fontId="36" fillId="0" borderId="0" applyFill="0" applyBorder="0" applyAlignment="0" applyProtection="0"/>
    <xf numFmtId="165" fontId="1" fillId="0" borderId="0" applyFont="0" applyFill="0" applyBorder="0" applyAlignment="0" applyProtection="0"/>
    <xf numFmtId="164" fontId="36" fillId="0" borderId="0" applyFill="0" applyBorder="0" applyAlignment="0" applyProtection="0"/>
    <xf numFmtId="165" fontId="1" fillId="0" borderId="0" applyFont="0" applyFill="0" applyBorder="0" applyAlignment="0" applyProtection="0"/>
    <xf numFmtId="164" fontId="36" fillId="0" borderId="0" applyFill="0" applyBorder="0" applyAlignment="0" applyProtection="0"/>
    <xf numFmtId="165" fontId="1" fillId="0" borderId="0" applyFont="0" applyFill="0" applyBorder="0" applyAlignment="0" applyProtection="0"/>
    <xf numFmtId="164" fontId="36" fillId="0" borderId="0" applyFill="0" applyBorder="0" applyAlignment="0" applyProtection="0"/>
    <xf numFmtId="0" fontId="57" fillId="0" borderId="0"/>
    <xf numFmtId="0" fontId="48" fillId="0" borderId="0"/>
    <xf numFmtId="0" fontId="58" fillId="0" borderId="0" applyNumberFormat="0" applyFill="0" applyBorder="0" applyAlignment="0" applyProtection="0"/>
    <xf numFmtId="0" fontId="59" fillId="0" borderId="0"/>
    <xf numFmtId="0" fontId="61" fillId="0" borderId="0"/>
    <xf numFmtId="172" fontId="61" fillId="0" borderId="0" applyFill="0" applyBorder="0" applyAlignment="0" applyProtection="0"/>
    <xf numFmtId="0" fontId="62" fillId="36" borderId="0" applyNumberFormat="0" applyBorder="0" applyAlignment="0" applyProtection="0"/>
    <xf numFmtId="0" fontId="63" fillId="35" borderId="27" applyNumberFormat="0" applyAlignment="0" applyProtection="0"/>
    <xf numFmtId="0" fontId="64" fillId="0" borderId="28" applyNumberFormat="0" applyFill="0" applyAlignment="0" applyProtection="0"/>
    <xf numFmtId="0" fontId="65" fillId="39" borderId="29" applyNumberFormat="0" applyAlignment="0" applyProtection="0"/>
    <xf numFmtId="0" fontId="66" fillId="0" borderId="0" applyNumberFormat="0" applyFill="0" applyBorder="0" applyAlignment="0" applyProtection="0"/>
    <xf numFmtId="0" fontId="67" fillId="38" borderId="0" applyNumberFormat="0" applyBorder="0" applyAlignment="0" applyProtection="0"/>
    <xf numFmtId="0" fontId="68" fillId="40" borderId="0" applyNumberFormat="0" applyBorder="0" applyAlignment="0" applyProtection="0"/>
    <xf numFmtId="0" fontId="69" fillId="0" borderId="0" applyNumberFormat="0" applyFill="0" applyBorder="0" applyAlignment="0" applyProtection="0"/>
    <xf numFmtId="0" fontId="61" fillId="37" borderId="30" applyNumberFormat="0" applyAlignment="0" applyProtection="0"/>
    <xf numFmtId="0" fontId="70" fillId="0" borderId="31" applyNumberFormat="0" applyFill="0" applyAlignment="0" applyProtection="0"/>
    <xf numFmtId="0" fontId="71" fillId="0" borderId="0" applyNumberFormat="0" applyFill="0" applyBorder="0" applyAlignment="0" applyProtection="0"/>
    <xf numFmtId="0" fontId="72" fillId="41" borderId="0" applyNumberFormat="0" applyBorder="0" applyAlignment="0" applyProtection="0"/>
    <xf numFmtId="0" fontId="74" fillId="0" borderId="0">
      <alignment vertical="top"/>
    </xf>
    <xf numFmtId="0" fontId="63" fillId="35" borderId="36" applyNumberFormat="0" applyAlignment="0" applyProtection="0"/>
    <xf numFmtId="0" fontId="64" fillId="0" borderId="37" applyNumberFormat="0" applyFill="0" applyAlignment="0" applyProtection="0"/>
    <xf numFmtId="0" fontId="61" fillId="37" borderId="38" applyNumberFormat="0" applyAlignment="0" applyProtection="0"/>
    <xf numFmtId="165" fontId="1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61" fillId="37" borderId="45" applyNumberFormat="0" applyAlignment="0" applyProtection="0"/>
    <xf numFmtId="0" fontId="64" fillId="0" borderId="44" applyNumberFormat="0" applyFill="0" applyAlignment="0" applyProtection="0"/>
    <xf numFmtId="0" fontId="63" fillId="35" borderId="43" applyNumberFormat="0" applyAlignment="0" applyProtection="0"/>
  </cellStyleXfs>
  <cellXfs count="385">
    <xf numFmtId="0" fontId="0" fillId="0" borderId="0" xfId="0"/>
    <xf numFmtId="0" fontId="3" fillId="2" borderId="0" xfId="0" applyFont="1" applyFill="1"/>
    <xf numFmtId="165" fontId="3" fillId="2" borderId="0" xfId="2" applyFont="1" applyFill="1" applyAlignment="1">
      <alignment horizontal="right"/>
    </xf>
    <xf numFmtId="0" fontId="3" fillId="2" borderId="0" xfId="0" applyFont="1" applyFill="1" applyAlignment="1">
      <alignment horizontal="right"/>
    </xf>
    <xf numFmtId="165" fontId="3" fillId="2" borderId="0" xfId="2" applyFont="1" applyFill="1" applyBorder="1" applyAlignment="1">
      <alignment horizontal="right"/>
    </xf>
    <xf numFmtId="0" fontId="3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24" fillId="2" borderId="0" xfId="0" applyFont="1" applyFill="1"/>
    <xf numFmtId="165" fontId="3" fillId="2" borderId="0" xfId="2" applyFont="1" applyFill="1" applyAlignment="1">
      <alignment horizontal="center"/>
    </xf>
    <xf numFmtId="0" fontId="28" fillId="2" borderId="0" xfId="0" applyFont="1" applyFill="1" applyAlignment="1"/>
    <xf numFmtId="0" fontId="28" fillId="2" borderId="0" xfId="0" applyFont="1" applyFill="1"/>
    <xf numFmtId="0" fontId="3" fillId="2" borderId="0" xfId="0" applyFont="1" applyFill="1" applyAlignment="1"/>
    <xf numFmtId="0" fontId="30" fillId="2" borderId="0" xfId="0" applyFont="1" applyFill="1" applyAlignment="1">
      <alignment vertical="center" wrapText="1"/>
    </xf>
    <xf numFmtId="0" fontId="29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left"/>
    </xf>
    <xf numFmtId="165" fontId="3" fillId="2" borderId="0" xfId="2" applyFont="1" applyFill="1" applyAlignment="1">
      <alignment horizontal="left"/>
    </xf>
    <xf numFmtId="0" fontId="26" fillId="2" borderId="0" xfId="0" applyFont="1" applyFill="1" applyAlignment="1">
      <alignment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/>
    <xf numFmtId="165" fontId="5" fillId="3" borderId="4" xfId="2" applyFont="1" applyFill="1" applyBorder="1" applyAlignment="1"/>
    <xf numFmtId="0" fontId="4" fillId="0" borderId="0" xfId="0" applyFont="1" applyFill="1" applyBorder="1" applyAlignment="1">
      <alignment horizontal="center"/>
    </xf>
    <xf numFmtId="165" fontId="33" fillId="3" borderId="3" xfId="2" applyFont="1" applyFill="1" applyBorder="1" applyAlignment="1">
      <alignment horizontal="right" wrapText="1"/>
    </xf>
    <xf numFmtId="0" fontId="7" fillId="2" borderId="0" xfId="0" applyFont="1" applyFill="1" applyBorder="1" applyAlignment="1">
      <alignment horizontal="right" wrapText="1"/>
    </xf>
    <xf numFmtId="0" fontId="7" fillId="2" borderId="0" xfId="0" applyFont="1" applyFill="1" applyAlignment="1">
      <alignment horizontal="right" wrapText="1"/>
    </xf>
    <xf numFmtId="4" fontId="3" fillId="2" borderId="0" xfId="2" applyNumberFormat="1" applyFont="1" applyFill="1" applyAlignment="1">
      <alignment horizontal="right" indent="1"/>
    </xf>
    <xf numFmtId="0" fontId="7" fillId="2" borderId="0" xfId="0" applyFont="1" applyFill="1"/>
    <xf numFmtId="14" fontId="3" fillId="2" borderId="0" xfId="0" applyNumberFormat="1" applyFont="1" applyFill="1" applyAlignment="1">
      <alignment horizontal="center"/>
    </xf>
    <xf numFmtId="14" fontId="5" fillId="3" borderId="1" xfId="0" applyNumberFormat="1" applyFont="1" applyFill="1" applyBorder="1" applyAlignment="1">
      <alignment horizontal="center"/>
    </xf>
    <xf numFmtId="14" fontId="4" fillId="2" borderId="0" xfId="0" applyNumberFormat="1" applyFont="1" applyFill="1" applyBorder="1" applyAlignment="1">
      <alignment horizontal="center"/>
    </xf>
    <xf numFmtId="14" fontId="3" fillId="2" borderId="0" xfId="2" applyNumberFormat="1" applyFont="1" applyFill="1" applyAlignment="1">
      <alignment horizontal="center"/>
    </xf>
    <xf numFmtId="0" fontId="3" fillId="0" borderId="0" xfId="0" applyFont="1" applyFill="1"/>
    <xf numFmtId="0" fontId="7" fillId="2" borderId="0" xfId="0" applyFont="1" applyFill="1" applyAlignment="1">
      <alignment wrapText="1"/>
    </xf>
    <xf numFmtId="0" fontId="7" fillId="2" borderId="0" xfId="0" applyFont="1" applyFill="1" applyBorder="1" applyAlignment="1">
      <alignment horizontal="left" wrapText="1"/>
    </xf>
    <xf numFmtId="0" fontId="7" fillId="2" borderId="0" xfId="0" applyFont="1" applyFill="1" applyAlignment="1">
      <alignment horizontal="left" wrapText="1"/>
    </xf>
    <xf numFmtId="0" fontId="3" fillId="0" borderId="0" xfId="0" applyFont="1" applyFill="1" applyAlignment="1">
      <alignment horizontal="center"/>
    </xf>
    <xf numFmtId="165" fontId="3" fillId="0" borderId="0" xfId="2" applyFont="1" applyFill="1" applyAlignment="1">
      <alignment horizontal="center"/>
    </xf>
    <xf numFmtId="14" fontId="7" fillId="2" borderId="0" xfId="0" applyNumberFormat="1" applyFont="1" applyFill="1" applyAlignment="1">
      <alignment horizontal="center"/>
    </xf>
    <xf numFmtId="165" fontId="33" fillId="3" borderId="4" xfId="2" applyFont="1" applyFill="1" applyBorder="1" applyAlignment="1">
      <alignment horizontal="right"/>
    </xf>
    <xf numFmtId="0" fontId="7" fillId="2" borderId="0" xfId="0" applyFont="1" applyFill="1" applyAlignment="1">
      <alignment horizontal="right"/>
    </xf>
    <xf numFmtId="0" fontId="44" fillId="2" borderId="0" xfId="0" applyFont="1" applyFill="1" applyAlignment="1">
      <alignment wrapText="1"/>
    </xf>
    <xf numFmtId="165" fontId="4" fillId="3" borderId="4" xfId="2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165" fontId="33" fillId="3" borderId="3" xfId="2" applyFont="1" applyFill="1" applyBorder="1" applyAlignment="1">
      <alignment horizontal="left" wrapText="1"/>
    </xf>
    <xf numFmtId="165" fontId="45" fillId="3" borderId="3" xfId="2" applyFont="1" applyFill="1" applyBorder="1" applyAlignment="1">
      <alignment wrapText="1"/>
    </xf>
    <xf numFmtId="0" fontId="42" fillId="2" borderId="0" xfId="0" applyFont="1" applyFill="1" applyAlignment="1">
      <alignment wrapText="1"/>
    </xf>
    <xf numFmtId="165" fontId="7" fillId="2" borderId="0" xfId="0" applyNumberFormat="1" applyFont="1" applyFill="1" applyAlignment="1">
      <alignment horizontal="left" wrapText="1"/>
    </xf>
    <xf numFmtId="0" fontId="0" fillId="0" borderId="0" xfId="0" applyAlignment="1">
      <alignment horizontal="right"/>
    </xf>
    <xf numFmtId="0" fontId="0" fillId="0" borderId="0" xfId="0"/>
    <xf numFmtId="0" fontId="32" fillId="3" borderId="5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32" fillId="3" borderId="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3" fontId="0" fillId="0" borderId="0" xfId="0" applyNumberFormat="1"/>
    <xf numFmtId="0" fontId="7" fillId="0" borderId="0" xfId="0" applyFont="1" applyFill="1" applyAlignment="1">
      <alignment horizontal="center"/>
    </xf>
    <xf numFmtId="0" fontId="49" fillId="0" borderId="0" xfId="0" applyFont="1" applyAlignment="1">
      <alignment horizontal="right"/>
    </xf>
    <xf numFmtId="0" fontId="49" fillId="0" borderId="0" xfId="0" applyFont="1"/>
    <xf numFmtId="165" fontId="7" fillId="0" borderId="0" xfId="2" applyFont="1" applyFill="1" applyAlignment="1">
      <alignment horizontal="center"/>
    </xf>
    <xf numFmtId="4" fontId="7" fillId="2" borderId="0" xfId="2" applyNumberFormat="1" applyFont="1" applyFill="1" applyAlignment="1">
      <alignment horizontal="right" indent="1"/>
    </xf>
    <xf numFmtId="0" fontId="50" fillId="0" borderId="0" xfId="0" applyFont="1" applyAlignment="1">
      <alignment vertical="center"/>
    </xf>
    <xf numFmtId="0" fontId="4" fillId="3" borderId="4" xfId="2" applyNumberFormat="1" applyFont="1" applyFill="1" applyBorder="1" applyAlignment="1">
      <alignment horizontal="right"/>
    </xf>
    <xf numFmtId="0" fontId="3" fillId="2" borderId="0" xfId="0" applyNumberFormat="1" applyFont="1" applyFill="1" applyAlignment="1">
      <alignment horizontal="right"/>
    </xf>
    <xf numFmtId="22" fontId="0" fillId="0" borderId="0" xfId="0" applyNumberFormat="1" applyBorder="1"/>
    <xf numFmtId="0" fontId="3" fillId="0" borderId="0" xfId="0" applyFont="1" applyFill="1" applyBorder="1" applyAlignment="1">
      <alignment horizontal="center"/>
    </xf>
    <xf numFmtId="0" fontId="54" fillId="2" borderId="0" xfId="0" applyFont="1" applyFill="1" applyBorder="1" applyAlignment="1">
      <alignment horizontal="center"/>
    </xf>
    <xf numFmtId="0" fontId="28" fillId="2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Border="1"/>
    <xf numFmtId="49" fontId="7" fillId="0" borderId="0" xfId="0" quotePrefix="1" applyNumberFormat="1" applyFont="1" applyFill="1" applyBorder="1" applyAlignment="1" applyProtection="1">
      <alignment horizontal="right"/>
    </xf>
    <xf numFmtId="4" fontId="7" fillId="0" borderId="0" xfId="0" applyNumberFormat="1" applyFont="1" applyFill="1" applyBorder="1" applyAlignment="1" applyProtection="1">
      <alignment horizontal="right" indent="1"/>
      <protection locked="0"/>
    </xf>
    <xf numFmtId="4" fontId="7" fillId="2" borderId="0" xfId="2" applyNumberFormat="1" applyFont="1" applyFill="1" applyBorder="1" applyAlignment="1">
      <alignment horizontal="right" indent="1"/>
    </xf>
    <xf numFmtId="0" fontId="7" fillId="0" borderId="0" xfId="0" applyFont="1" applyBorder="1" applyAlignment="1">
      <alignment horizontal="right" vertical="top" wrapText="1"/>
    </xf>
    <xf numFmtId="0" fontId="3" fillId="2" borderId="0" xfId="0" applyNumberFormat="1" applyFont="1" applyFill="1" applyBorder="1" applyAlignment="1">
      <alignment horizontal="right"/>
    </xf>
    <xf numFmtId="4" fontId="7" fillId="0" borderId="0" xfId="0" applyNumberFormat="1" applyFont="1" applyBorder="1" applyAlignment="1">
      <alignment horizontal="right" indent="1"/>
    </xf>
    <xf numFmtId="167" fontId="7" fillId="0" borderId="0" xfId="0" applyNumberFormat="1" applyFont="1" applyFill="1" applyBorder="1" applyAlignment="1" applyProtection="1">
      <alignment horizontal="center"/>
      <protection locked="0"/>
    </xf>
    <xf numFmtId="165" fontId="7" fillId="0" borderId="0" xfId="2" applyFont="1" applyFill="1" applyBorder="1" applyAlignment="1">
      <alignment horizontal="center"/>
    </xf>
    <xf numFmtId="0" fontId="7" fillId="0" borderId="0" xfId="0" applyFont="1" applyBorder="1" applyAlignment="1">
      <alignment horizontal="right" wrapText="1"/>
    </xf>
    <xf numFmtId="0" fontId="3" fillId="2" borderId="0" xfId="0" applyNumberFormat="1" applyFont="1" applyFill="1" applyAlignment="1">
      <alignment horizontal="right"/>
    </xf>
    <xf numFmtId="4" fontId="7" fillId="2" borderId="0" xfId="2" applyNumberFormat="1" applyFont="1" applyFill="1" applyAlignment="1"/>
    <xf numFmtId="4" fontId="5" fillId="3" borderId="2" xfId="2" applyNumberFormat="1" applyFont="1" applyFill="1" applyBorder="1" applyAlignment="1"/>
    <xf numFmtId="4" fontId="3" fillId="2" borderId="0" xfId="2" applyNumberFormat="1" applyFont="1" applyFill="1" applyAlignment="1">
      <alignment horizontal="right" indent="2"/>
    </xf>
    <xf numFmtId="4" fontId="3" fillId="2" borderId="0" xfId="2" applyNumberFormat="1" applyFont="1" applyFill="1" applyAlignment="1">
      <alignment horizontal="right"/>
    </xf>
    <xf numFmtId="4" fontId="4" fillId="2" borderId="0" xfId="2" applyNumberFormat="1" applyFont="1" applyFill="1" applyBorder="1" applyAlignment="1">
      <alignment horizontal="right"/>
    </xf>
    <xf numFmtId="4" fontId="3" fillId="2" borderId="0" xfId="2" applyNumberFormat="1" applyFont="1" applyFill="1" applyBorder="1" applyAlignment="1">
      <alignment horizontal="right"/>
    </xf>
    <xf numFmtId="4" fontId="3" fillId="2" borderId="0" xfId="0" applyNumberFormat="1" applyFont="1" applyFill="1"/>
    <xf numFmtId="4" fontId="0" fillId="0" borderId="0" xfId="0" applyNumberFormat="1"/>
    <xf numFmtId="4" fontId="54" fillId="2" borderId="0" xfId="2" applyNumberFormat="1" applyFont="1" applyFill="1" applyBorder="1" applyAlignment="1">
      <alignment horizontal="right"/>
    </xf>
    <xf numFmtId="49" fontId="3" fillId="2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49" fontId="26" fillId="0" borderId="0" xfId="0" applyNumberFormat="1" applyFont="1" applyFill="1" applyBorder="1" applyAlignment="1">
      <alignment horizontal="center"/>
    </xf>
    <xf numFmtId="49" fontId="3" fillId="2" borderId="0" xfId="0" applyNumberFormat="1" applyFont="1" applyFill="1" applyAlignment="1">
      <alignment horizontal="center"/>
    </xf>
    <xf numFmtId="49" fontId="3" fillId="2" borderId="0" xfId="0" applyNumberFormat="1" applyFont="1" applyFill="1"/>
    <xf numFmtId="49" fontId="55" fillId="2" borderId="0" xfId="0" applyNumberFormat="1" applyFont="1" applyFill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4" fontId="3" fillId="2" borderId="0" xfId="2" applyNumberFormat="1" applyFont="1" applyFill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28" fillId="2" borderId="0" xfId="0" applyFont="1" applyFill="1" applyBorder="1" applyAlignment="1"/>
    <xf numFmtId="14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4" fontId="3" fillId="0" borderId="0" xfId="0" applyNumberFormat="1" applyFont="1" applyBorder="1" applyAlignment="1">
      <alignment horizontal="right" wrapText="1"/>
    </xf>
    <xf numFmtId="14" fontId="3" fillId="0" borderId="0" xfId="0" applyNumberFormat="1" applyFont="1" applyBorder="1" applyAlignment="1">
      <alignment horizontal="center"/>
    </xf>
    <xf numFmtId="4" fontId="0" fillId="0" borderId="0" xfId="0" applyNumberFormat="1" applyBorder="1" applyAlignment="1">
      <alignment horizontal="right"/>
    </xf>
    <xf numFmtId="0" fontId="54" fillId="3" borderId="20" xfId="0" applyFont="1" applyFill="1" applyBorder="1" applyAlignment="1">
      <alignment horizontal="center" vertical="center"/>
    </xf>
    <xf numFmtId="0" fontId="54" fillId="3" borderId="20" xfId="0" applyFont="1" applyFill="1" applyBorder="1" applyAlignment="1">
      <alignment horizontal="center" vertical="center" wrapText="1"/>
    </xf>
    <xf numFmtId="4" fontId="54" fillId="3" borderId="20" xfId="2" applyNumberFormat="1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49" fontId="55" fillId="2" borderId="0" xfId="0" applyNumberFormat="1" applyFont="1" applyFill="1" applyAlignment="1">
      <alignment horizontal="right"/>
    </xf>
    <xf numFmtId="14" fontId="3" fillId="2" borderId="0" xfId="0" applyNumberFormat="1" applyFont="1" applyFill="1" applyBorder="1" applyAlignment="1">
      <alignment horizontal="center"/>
    </xf>
    <xf numFmtId="165" fontId="33" fillId="3" borderId="21" xfId="2" applyFont="1" applyFill="1" applyBorder="1" applyAlignment="1">
      <alignment horizontal="center" vertical="center" wrapText="1"/>
    </xf>
    <xf numFmtId="4" fontId="0" fillId="0" borderId="0" xfId="0" applyNumberFormat="1" applyBorder="1"/>
    <xf numFmtId="49" fontId="26" fillId="2" borderId="0" xfId="0" applyNumberFormat="1" applyFont="1" applyFill="1" applyAlignment="1">
      <alignment vertical="center"/>
    </xf>
    <xf numFmtId="49" fontId="52" fillId="2" borderId="0" xfId="0" applyNumberFormat="1" applyFont="1" applyFill="1" applyBorder="1"/>
    <xf numFmtId="49" fontId="3" fillId="2" borderId="0" xfId="0" applyNumberFormat="1" applyFont="1" applyFill="1" applyBorder="1"/>
    <xf numFmtId="169" fontId="7" fillId="0" borderId="0" xfId="57" applyNumberFormat="1" applyFont="1" applyBorder="1" applyAlignment="1">
      <alignment horizontal="center"/>
    </xf>
    <xf numFmtId="4" fontId="7" fillId="0" borderId="0" xfId="57" applyNumberFormat="1" applyFont="1" applyBorder="1"/>
    <xf numFmtId="49" fontId="7" fillId="0" borderId="0" xfId="57" applyNumberFormat="1" applyFont="1" applyBorder="1" applyAlignment="1">
      <alignment horizontal="right"/>
    </xf>
    <xf numFmtId="4" fontId="5" fillId="3" borderId="3" xfId="2" applyNumberFormat="1" applyFont="1" applyFill="1" applyBorder="1" applyAlignment="1"/>
    <xf numFmtId="0" fontId="8" fillId="3" borderId="3" xfId="0" applyFont="1" applyFill="1" applyBorder="1" applyAlignment="1">
      <alignment horizontal="center"/>
    </xf>
    <xf numFmtId="0" fontId="8" fillId="3" borderId="21" xfId="0" applyFont="1" applyFill="1" applyBorder="1" applyAlignment="1">
      <alignment horizontal="center"/>
    </xf>
    <xf numFmtId="4" fontId="40" fillId="3" borderId="21" xfId="2" applyNumberFormat="1" applyFont="1" applyFill="1" applyBorder="1" applyAlignment="1">
      <alignment horizontal="right" indent="1"/>
    </xf>
    <xf numFmtId="165" fontId="54" fillId="3" borderId="21" xfId="2" applyFont="1" applyFill="1" applyBorder="1" applyAlignment="1">
      <alignment horizontal="center"/>
    </xf>
    <xf numFmtId="4" fontId="45" fillId="3" borderId="22" xfId="2" applyNumberFormat="1" applyFont="1" applyFill="1" applyBorder="1" applyAlignment="1">
      <alignment horizontal="right"/>
    </xf>
    <xf numFmtId="4" fontId="0" fillId="0" borderId="0" xfId="0" applyNumberFormat="1" applyFill="1"/>
    <xf numFmtId="0" fontId="0" fillId="0" borderId="0" xfId="0" applyFill="1" applyBorder="1"/>
    <xf numFmtId="2" fontId="3" fillId="2" borderId="0" xfId="0" applyNumberFormat="1" applyFont="1" applyFill="1"/>
    <xf numFmtId="0" fontId="58" fillId="2" borderId="0" xfId="69" applyFill="1" applyBorder="1"/>
    <xf numFmtId="49" fontId="7" fillId="0" borderId="21" xfId="0" quotePrefix="1" applyNumberFormat="1" applyFont="1" applyFill="1" applyBorder="1" applyAlignment="1" applyProtection="1">
      <alignment horizontal="left"/>
    </xf>
    <xf numFmtId="0" fontId="49" fillId="0" borderId="0" xfId="0" applyFont="1"/>
    <xf numFmtId="0" fontId="60" fillId="0" borderId="0" xfId="0" applyFont="1"/>
    <xf numFmtId="0" fontId="51" fillId="0" borderId="0" xfId="0" applyFont="1"/>
    <xf numFmtId="4" fontId="51" fillId="0" borderId="0" xfId="0" applyNumberFormat="1" applyFont="1"/>
    <xf numFmtId="0" fontId="45" fillId="3" borderId="26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left" wrapText="1"/>
    </xf>
    <xf numFmtId="2" fontId="0" fillId="0" borderId="0" xfId="0" applyNumberFormat="1"/>
    <xf numFmtId="49" fontId="4" fillId="3" borderId="33" xfId="59" applyNumberFormat="1" applyFont="1" applyFill="1" applyBorder="1" applyAlignment="1">
      <alignment horizontal="center"/>
    </xf>
    <xf numFmtId="4" fontId="4" fillId="2" borderId="0" xfId="59" applyNumberFormat="1" applyFont="1" applyFill="1" applyBorder="1" applyAlignment="1">
      <alignment horizontal="right"/>
    </xf>
    <xf numFmtId="0" fontId="4" fillId="3" borderId="26" xfId="0" applyFont="1" applyFill="1" applyBorder="1" applyAlignment="1">
      <alignment horizontal="center"/>
    </xf>
    <xf numFmtId="4" fontId="4" fillId="3" borderId="26" xfId="59" applyNumberFormat="1" applyFont="1" applyFill="1" applyBorder="1" applyAlignment="1">
      <alignment horizontal="right" indent="1"/>
    </xf>
    <xf numFmtId="0" fontId="26" fillId="3" borderId="26" xfId="0" applyFont="1" applyFill="1" applyBorder="1" applyAlignment="1">
      <alignment horizontal="center"/>
    </xf>
    <xf numFmtId="4" fontId="26" fillId="3" borderId="26" xfId="59" applyNumberFormat="1" applyFont="1" applyFill="1" applyBorder="1" applyAlignment="1">
      <alignment horizontal="right" indent="1"/>
    </xf>
    <xf numFmtId="4" fontId="40" fillId="3" borderId="32" xfId="46" applyNumberFormat="1" applyFont="1" applyFill="1" applyBorder="1" applyAlignment="1"/>
    <xf numFmtId="170" fontId="56" fillId="3" borderId="33" xfId="46" applyNumberFormat="1" applyFont="1" applyFill="1" applyBorder="1" applyAlignment="1">
      <alignment horizontal="center"/>
    </xf>
    <xf numFmtId="4" fontId="4" fillId="2" borderId="0" xfId="46" applyNumberFormat="1" applyFont="1" applyFill="1" applyBorder="1" applyAlignment="1">
      <alignment horizontal="right"/>
    </xf>
    <xf numFmtId="4" fontId="32" fillId="3" borderId="5" xfId="46" applyNumberFormat="1" applyFont="1" applyFill="1" applyBorder="1" applyAlignment="1">
      <alignment horizontal="center" vertical="center"/>
    </xf>
    <xf numFmtId="14" fontId="3" fillId="0" borderId="26" xfId="0" applyNumberFormat="1" applyFont="1" applyBorder="1" applyAlignment="1">
      <alignment horizontal="center"/>
    </xf>
    <xf numFmtId="171" fontId="7" fillId="0" borderId="26" xfId="0" applyNumberFormat="1" applyFont="1" applyBorder="1" applyAlignment="1">
      <alignment horizontal="right"/>
    </xf>
    <xf numFmtId="0" fontId="32" fillId="3" borderId="26" xfId="0" applyFont="1" applyFill="1" applyBorder="1" applyAlignment="1">
      <alignment horizontal="center" vertical="center" wrapText="1"/>
    </xf>
    <xf numFmtId="166" fontId="4" fillId="3" borderId="33" xfId="46" applyFont="1" applyFill="1" applyBorder="1" applyAlignment="1">
      <alignment horizontal="center"/>
    </xf>
    <xf numFmtId="49" fontId="3" fillId="0" borderId="26" xfId="0" applyNumberFormat="1" applyFont="1" applyBorder="1" applyAlignment="1">
      <alignment horizontal="right"/>
    </xf>
    <xf numFmtId="0" fontId="7" fillId="2" borderId="26" xfId="0" applyFont="1" applyFill="1" applyBorder="1" applyAlignment="1">
      <alignment horizontal="right" wrapText="1"/>
    </xf>
    <xf numFmtId="49" fontId="0" fillId="0" borderId="0" xfId="0" applyNumberFormat="1" applyBorder="1"/>
    <xf numFmtId="0" fontId="3" fillId="2" borderId="26" xfId="0" applyFont="1" applyFill="1" applyBorder="1" applyAlignment="1">
      <alignment horizontal="right"/>
    </xf>
    <xf numFmtId="0" fontId="3" fillId="0" borderId="26" xfId="0" applyFont="1" applyBorder="1" applyAlignment="1">
      <alignment wrapText="1"/>
    </xf>
    <xf numFmtId="167" fontId="7" fillId="0" borderId="26" xfId="0" applyNumberFormat="1" applyFont="1" applyFill="1" applyBorder="1" applyAlignment="1" applyProtection="1">
      <alignment horizontal="center"/>
      <protection locked="0"/>
    </xf>
    <xf numFmtId="4" fontId="3" fillId="0" borderId="26" xfId="0" applyNumberFormat="1" applyFont="1" applyBorder="1"/>
    <xf numFmtId="0" fontId="0" fillId="0" borderId="0" xfId="0"/>
    <xf numFmtId="0" fontId="28" fillId="2" borderId="0" xfId="0" applyFont="1" applyFill="1"/>
    <xf numFmtId="0" fontId="54" fillId="3" borderId="26" xfId="0" applyFont="1" applyFill="1" applyBorder="1" applyAlignment="1">
      <alignment horizontal="center" vertical="center"/>
    </xf>
    <xf numFmtId="0" fontId="54" fillId="3" borderId="26" xfId="0" applyFont="1" applyFill="1" applyBorder="1" applyAlignment="1">
      <alignment horizontal="center" vertical="center" wrapText="1"/>
    </xf>
    <xf numFmtId="167" fontId="7" fillId="0" borderId="39" xfId="0" applyNumberFormat="1" applyFont="1" applyFill="1" applyBorder="1" applyAlignment="1" applyProtection="1">
      <alignment horizontal="center"/>
      <protection locked="0"/>
    </xf>
    <xf numFmtId="168" fontId="7" fillId="0" borderId="26" xfId="0" applyNumberFormat="1" applyFont="1" applyFill="1" applyBorder="1" applyAlignment="1" applyProtection="1">
      <protection locked="0"/>
    </xf>
    <xf numFmtId="0" fontId="5" fillId="3" borderId="39" xfId="0" applyFont="1" applyFill="1" applyBorder="1" applyAlignment="1">
      <alignment horizontal="center"/>
    </xf>
    <xf numFmtId="4" fontId="5" fillId="3" borderId="39" xfId="0" applyNumberFormat="1" applyFont="1" applyFill="1" applyBorder="1" applyAlignment="1">
      <alignment horizontal="center"/>
    </xf>
    <xf numFmtId="14" fontId="45" fillId="3" borderId="26" xfId="0" applyNumberFormat="1" applyFont="1" applyFill="1" applyBorder="1" applyAlignment="1">
      <alignment horizontal="center" vertical="center"/>
    </xf>
    <xf numFmtId="4" fontId="45" fillId="3" borderId="26" xfId="2" applyNumberFormat="1" applyFont="1" applyFill="1" applyBorder="1" applyAlignment="1">
      <alignment horizontal="center" vertical="center"/>
    </xf>
    <xf numFmtId="173" fontId="7" fillId="0" borderId="26" xfId="0" applyNumberFormat="1" applyFont="1" applyFill="1" applyBorder="1" applyAlignment="1" applyProtection="1">
      <protection locked="0"/>
    </xf>
    <xf numFmtId="173" fontId="7" fillId="3" borderId="26" xfId="0" applyNumberFormat="1" applyFont="1" applyFill="1" applyBorder="1" applyAlignment="1" applyProtection="1">
      <protection locked="0"/>
    </xf>
    <xf numFmtId="4" fontId="7" fillId="0" borderId="26" xfId="0" applyNumberFormat="1" applyFont="1" applyFill="1" applyBorder="1" applyAlignment="1" applyProtection="1">
      <protection locked="0"/>
    </xf>
    <xf numFmtId="4" fontId="33" fillId="3" borderId="26" xfId="0" applyNumberFormat="1" applyFont="1" applyFill="1" applyBorder="1" applyAlignment="1" applyProtection="1">
      <protection locked="0"/>
    </xf>
    <xf numFmtId="165" fontId="54" fillId="3" borderId="26" xfId="2" applyFont="1" applyFill="1" applyBorder="1" applyAlignment="1">
      <alignment horizontal="center" vertical="center"/>
    </xf>
    <xf numFmtId="4" fontId="54" fillId="3" borderId="26" xfId="2" applyNumberFormat="1" applyFont="1" applyFill="1" applyBorder="1" applyAlignment="1">
      <alignment horizontal="center" vertical="center"/>
    </xf>
    <xf numFmtId="165" fontId="54" fillId="3" borderId="26" xfId="2" applyFont="1" applyFill="1" applyBorder="1" applyAlignment="1">
      <alignment horizontal="center" vertical="center" wrapText="1"/>
    </xf>
    <xf numFmtId="165" fontId="54" fillId="3" borderId="20" xfId="2" applyFont="1" applyFill="1" applyBorder="1" applyAlignment="1">
      <alignment horizontal="center"/>
    </xf>
    <xf numFmtId="165" fontId="42" fillId="3" borderId="20" xfId="2" applyFont="1" applyFill="1" applyBorder="1" applyAlignment="1">
      <alignment horizontal="center"/>
    </xf>
    <xf numFmtId="4" fontId="54" fillId="3" borderId="20" xfId="2" applyNumberFormat="1" applyFont="1" applyFill="1" applyBorder="1" applyAlignment="1"/>
    <xf numFmtId="4" fontId="54" fillId="3" borderId="34" xfId="2" applyNumberFormat="1" applyFont="1" applyFill="1" applyBorder="1" applyAlignment="1"/>
    <xf numFmtId="14" fontId="3" fillId="0" borderId="26" xfId="0" applyNumberFormat="1" applyFont="1" applyFill="1" applyBorder="1" applyAlignment="1">
      <alignment horizontal="center"/>
    </xf>
    <xf numFmtId="165" fontId="54" fillId="3" borderId="17" xfId="2" applyFont="1" applyFill="1" applyBorder="1" applyAlignment="1">
      <alignment horizontal="center"/>
    </xf>
    <xf numFmtId="4" fontId="5" fillId="3" borderId="35" xfId="2" applyNumberFormat="1" applyFont="1" applyFill="1" applyBorder="1" applyAlignment="1">
      <alignment horizontal="right" indent="1"/>
    </xf>
    <xf numFmtId="165" fontId="54" fillId="3" borderId="25" xfId="2" applyFont="1" applyFill="1" applyBorder="1" applyAlignment="1">
      <alignment horizontal="center" vertical="center"/>
    </xf>
    <xf numFmtId="4" fontId="54" fillId="3" borderId="25" xfId="2" applyNumberFormat="1" applyFont="1" applyFill="1" applyBorder="1" applyAlignment="1">
      <alignment horizontal="center" vertical="center"/>
    </xf>
    <xf numFmtId="165" fontId="54" fillId="3" borderId="25" xfId="2" applyFont="1" applyFill="1" applyBorder="1" applyAlignment="1">
      <alignment horizontal="center" vertical="center" wrapText="1"/>
    </xf>
    <xf numFmtId="14" fontId="7" fillId="0" borderId="26" xfId="0" applyNumberFormat="1" applyFont="1" applyFill="1" applyBorder="1" applyAlignment="1">
      <alignment horizontal="center" vertical="center" wrapText="1"/>
    </xf>
    <xf numFmtId="4" fontId="7" fillId="0" borderId="26" xfId="2" applyNumberFormat="1" applyFont="1" applyFill="1" applyBorder="1" applyAlignment="1" applyProtection="1">
      <alignment horizontal="right" vertical="center" wrapText="1" shrinkToFit="1"/>
    </xf>
    <xf numFmtId="0" fontId="7" fillId="2" borderId="26" xfId="0" applyFont="1" applyFill="1" applyBorder="1" applyAlignment="1">
      <alignment horizontal="right"/>
    </xf>
    <xf numFmtId="165" fontId="54" fillId="3" borderId="26" xfId="2" applyFont="1" applyFill="1" applyBorder="1" applyAlignment="1">
      <alignment horizontal="center"/>
    </xf>
    <xf numFmtId="4" fontId="54" fillId="3" borderId="26" xfId="2" applyNumberFormat="1" applyFont="1" applyFill="1" applyBorder="1" applyAlignment="1">
      <alignment horizontal="right" indent="2"/>
    </xf>
    <xf numFmtId="4" fontId="54" fillId="3" borderId="25" xfId="2" applyNumberFormat="1" applyFont="1" applyFill="1" applyBorder="1" applyAlignment="1">
      <alignment horizontal="right" indent="2"/>
    </xf>
    <xf numFmtId="4" fontId="54" fillId="3" borderId="26" xfId="2" applyNumberFormat="1" applyFont="1" applyFill="1" applyBorder="1" applyAlignment="1">
      <alignment horizontal="right" vertical="center" indent="1"/>
    </xf>
    <xf numFmtId="0" fontId="45" fillId="3" borderId="26" xfId="0" applyFont="1" applyFill="1" applyBorder="1" applyAlignment="1">
      <alignment horizontal="right" vertical="center" wrapText="1"/>
    </xf>
    <xf numFmtId="0" fontId="3" fillId="0" borderId="26" xfId="0" applyFont="1" applyBorder="1" applyAlignment="1">
      <alignment horizontal="center"/>
    </xf>
    <xf numFmtId="4" fontId="3" fillId="0" borderId="26" xfId="0" applyNumberFormat="1" applyFont="1" applyBorder="1" applyAlignment="1">
      <alignment horizontal="right"/>
    </xf>
    <xf numFmtId="4" fontId="54" fillId="3" borderId="25" xfId="2" applyNumberFormat="1" applyFont="1" applyFill="1" applyBorder="1" applyAlignment="1"/>
    <xf numFmtId="165" fontId="45" fillId="3" borderId="1" xfId="2" applyFont="1" applyFill="1" applyBorder="1" applyAlignment="1">
      <alignment horizontal="center" vertical="center"/>
    </xf>
    <xf numFmtId="4" fontId="45" fillId="3" borderId="1" xfId="2" applyNumberFormat="1" applyFont="1" applyFill="1" applyBorder="1" applyAlignment="1">
      <alignment horizontal="center" vertical="center"/>
    </xf>
    <xf numFmtId="165" fontId="45" fillId="3" borderId="1" xfId="2" applyFont="1" applyFill="1" applyBorder="1" applyAlignment="1">
      <alignment horizontal="center" vertical="center" wrapText="1"/>
    </xf>
    <xf numFmtId="4" fontId="3" fillId="0" borderId="17" xfId="0" applyNumberFormat="1" applyFont="1" applyBorder="1" applyAlignment="1">
      <alignment horizontal="right"/>
    </xf>
    <xf numFmtId="4" fontId="54" fillId="3" borderId="17" xfId="2" applyNumberFormat="1" applyFont="1" applyFill="1" applyBorder="1" applyAlignment="1"/>
    <xf numFmtId="0" fontId="0" fillId="0" borderId="41" xfId="0" applyFont="1" applyBorder="1" applyAlignment="1">
      <alignment horizontal="right" wrapText="1"/>
    </xf>
    <xf numFmtId="0" fontId="54" fillId="3" borderId="26" xfId="0" applyNumberFormat="1" applyFont="1" applyFill="1" applyBorder="1" applyAlignment="1">
      <alignment horizontal="center" vertical="center" wrapText="1"/>
    </xf>
    <xf numFmtId="4" fontId="7" fillId="0" borderId="26" xfId="57" applyNumberFormat="1" applyFont="1" applyBorder="1"/>
    <xf numFmtId="0" fontId="53" fillId="3" borderId="1" xfId="0" applyFont="1" applyFill="1" applyBorder="1" applyAlignment="1">
      <alignment horizontal="center"/>
    </xf>
    <xf numFmtId="4" fontId="53" fillId="3" borderId="1" xfId="0" applyNumberFormat="1" applyFont="1" applyFill="1" applyBorder="1" applyAlignment="1">
      <alignment horizontal="center"/>
    </xf>
    <xf numFmtId="0" fontId="53" fillId="3" borderId="22" xfId="0" applyFont="1" applyFill="1" applyBorder="1" applyAlignment="1">
      <alignment horizontal="center"/>
    </xf>
    <xf numFmtId="4" fontId="53" fillId="3" borderId="22" xfId="0" applyNumberFormat="1" applyFont="1" applyFill="1" applyBorder="1" applyAlignment="1">
      <alignment horizontal="center"/>
    </xf>
    <xf numFmtId="4" fontId="42" fillId="0" borderId="0" xfId="57" applyNumberFormat="1" applyFont="1" applyBorder="1"/>
    <xf numFmtId="0" fontId="77" fillId="3" borderId="22" xfId="0" applyFont="1" applyFill="1" applyBorder="1" applyAlignment="1">
      <alignment horizontal="left"/>
    </xf>
    <xf numFmtId="165" fontId="28" fillId="3" borderId="20" xfId="2" applyFont="1" applyFill="1" applyBorder="1" applyAlignment="1">
      <alignment horizontal="center"/>
    </xf>
    <xf numFmtId="14" fontId="54" fillId="3" borderId="5" xfId="2" applyNumberFormat="1" applyFont="1" applyFill="1" applyBorder="1" applyAlignment="1">
      <alignment horizontal="center" vertical="center"/>
    </xf>
    <xf numFmtId="4" fontId="54" fillId="3" borderId="5" xfId="2" applyNumberFormat="1" applyFont="1" applyFill="1" applyBorder="1" applyAlignment="1">
      <alignment horizontal="center" vertical="center"/>
    </xf>
    <xf numFmtId="4" fontId="54" fillId="3" borderId="24" xfId="2" applyNumberFormat="1" applyFont="1" applyFill="1" applyBorder="1" applyAlignment="1">
      <alignment horizontal="center" vertical="center"/>
    </xf>
    <xf numFmtId="0" fontId="45" fillId="3" borderId="6" xfId="0" applyFont="1" applyFill="1" applyBorder="1" applyAlignment="1">
      <alignment horizontal="center" vertical="center" wrapText="1"/>
    </xf>
    <xf numFmtId="0" fontId="54" fillId="3" borderId="5" xfId="0" applyNumberFormat="1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right"/>
    </xf>
    <xf numFmtId="0" fontId="3" fillId="0" borderId="26" xfId="0" applyNumberFormat="1" applyFont="1" applyBorder="1" applyAlignment="1">
      <alignment horizontal="right"/>
    </xf>
    <xf numFmtId="14" fontId="53" fillId="3" borderId="1" xfId="0" applyNumberFormat="1" applyFont="1" applyFill="1" applyBorder="1" applyAlignment="1">
      <alignment horizontal="center"/>
    </xf>
    <xf numFmtId="4" fontId="53" fillId="3" borderId="20" xfId="2" applyNumberFormat="1" applyFont="1" applyFill="1" applyBorder="1" applyAlignment="1"/>
    <xf numFmtId="0" fontId="54" fillId="3" borderId="1" xfId="0" applyFont="1" applyFill="1" applyBorder="1" applyAlignment="1">
      <alignment horizontal="center" vertical="center"/>
    </xf>
    <xf numFmtId="4" fontId="54" fillId="3" borderId="1" xfId="2" applyNumberFormat="1" applyFont="1" applyFill="1" applyBorder="1" applyAlignment="1">
      <alignment horizontal="center" vertical="center"/>
    </xf>
    <xf numFmtId="0" fontId="54" fillId="3" borderId="1" xfId="0" applyFont="1" applyFill="1" applyBorder="1" applyAlignment="1">
      <alignment horizontal="center"/>
    </xf>
    <xf numFmtId="4" fontId="54" fillId="3" borderId="1" xfId="2" applyNumberFormat="1" applyFont="1" applyFill="1" applyBorder="1" applyAlignment="1">
      <alignment horizontal="right"/>
    </xf>
    <xf numFmtId="0" fontId="28" fillId="3" borderId="1" xfId="0" applyFont="1" applyFill="1" applyBorder="1" applyAlignment="1">
      <alignment horizontal="center"/>
    </xf>
    <xf numFmtId="14" fontId="3" fillId="2" borderId="26" xfId="0" applyNumberFormat="1" applyFont="1" applyFill="1" applyBorder="1" applyAlignment="1">
      <alignment horizontal="center"/>
    </xf>
    <xf numFmtId="165" fontId="3" fillId="0" borderId="26" xfId="0" applyNumberFormat="1" applyFont="1" applyBorder="1" applyAlignment="1">
      <alignment horizontal="right" wrapText="1"/>
    </xf>
    <xf numFmtId="14" fontId="3" fillId="0" borderId="26" xfId="0" applyNumberFormat="1" applyFont="1" applyBorder="1" applyAlignment="1">
      <alignment horizontal="center" wrapText="1"/>
    </xf>
    <xf numFmtId="4" fontId="3" fillId="0" borderId="26" xfId="0" applyNumberFormat="1" applyFont="1" applyBorder="1" applyAlignment="1">
      <alignment horizontal="right" wrapText="1"/>
    </xf>
    <xf numFmtId="14" fontId="3" fillId="0" borderId="26" xfId="0" applyNumberFormat="1" applyFont="1" applyBorder="1" applyAlignment="1">
      <alignment horizontal="right" wrapText="1"/>
    </xf>
    <xf numFmtId="0" fontId="54" fillId="3" borderId="5" xfId="0" applyFont="1" applyFill="1" applyBorder="1" applyAlignment="1">
      <alignment horizontal="center" vertical="center"/>
    </xf>
    <xf numFmtId="4" fontId="54" fillId="3" borderId="5" xfId="59" applyNumberFormat="1" applyFont="1" applyFill="1" applyBorder="1" applyAlignment="1">
      <alignment horizontal="center" vertical="center"/>
    </xf>
    <xf numFmtId="49" fontId="54" fillId="3" borderId="5" xfId="0" applyNumberFormat="1" applyFont="1" applyFill="1" applyBorder="1" applyAlignment="1">
      <alignment horizontal="center" vertical="center" wrapText="1"/>
    </xf>
    <xf numFmtId="0" fontId="54" fillId="3" borderId="17" xfId="0" applyFont="1" applyFill="1" applyBorder="1" applyAlignment="1">
      <alignment horizontal="center"/>
    </xf>
    <xf numFmtId="0" fontId="28" fillId="3" borderId="26" xfId="0" applyFont="1" applyFill="1" applyBorder="1" applyAlignment="1">
      <alignment horizontal="center"/>
    </xf>
    <xf numFmtId="0" fontId="28" fillId="3" borderId="5" xfId="0" applyFont="1" applyFill="1" applyBorder="1" applyAlignment="1">
      <alignment horizontal="center"/>
    </xf>
    <xf numFmtId="4" fontId="54" fillId="3" borderId="17" xfId="59" applyNumberFormat="1" applyFont="1" applyFill="1" applyBorder="1" applyAlignment="1"/>
    <xf numFmtId="4" fontId="28" fillId="3" borderId="5" xfId="59" applyNumberFormat="1" applyFont="1" applyFill="1" applyBorder="1" applyAlignment="1"/>
    <xf numFmtId="4" fontId="28" fillId="3" borderId="26" xfId="59" applyNumberFormat="1" applyFont="1" applyFill="1" applyBorder="1" applyAlignment="1"/>
    <xf numFmtId="0" fontId="54" fillId="3" borderId="26" xfId="0" applyFont="1" applyFill="1" applyBorder="1" applyAlignment="1">
      <alignment horizontal="center"/>
    </xf>
    <xf numFmtId="4" fontId="54" fillId="3" borderId="26" xfId="59" applyNumberFormat="1" applyFont="1" applyFill="1" applyBorder="1" applyAlignment="1"/>
    <xf numFmtId="0" fontId="29" fillId="2" borderId="16" xfId="0" applyFont="1" applyFill="1" applyBorder="1" applyAlignment="1">
      <alignment vertical="center" wrapText="1"/>
    </xf>
    <xf numFmtId="4" fontId="54" fillId="3" borderId="5" xfId="46" applyNumberFormat="1" applyFont="1" applyFill="1" applyBorder="1" applyAlignment="1">
      <alignment horizontal="center" vertical="center"/>
    </xf>
    <xf numFmtId="0" fontId="54" fillId="3" borderId="5" xfId="0" applyFont="1" applyFill="1" applyBorder="1" applyAlignment="1">
      <alignment horizontal="center" vertical="center" wrapText="1"/>
    </xf>
    <xf numFmtId="14" fontId="54" fillId="3" borderId="26" xfId="0" applyNumberFormat="1" applyFont="1" applyFill="1" applyBorder="1" applyAlignment="1">
      <alignment horizontal="left" wrapText="1"/>
    </xf>
    <xf numFmtId="171" fontId="45" fillId="3" borderId="26" xfId="0" applyNumberFormat="1" applyFont="1" applyFill="1" applyBorder="1" applyAlignment="1">
      <alignment horizontal="right"/>
    </xf>
    <xf numFmtId="4" fontId="54" fillId="3" borderId="26" xfId="46" applyNumberFormat="1" applyFont="1" applyFill="1" applyBorder="1" applyAlignment="1">
      <alignment horizontal="right"/>
    </xf>
    <xf numFmtId="4" fontId="54" fillId="3" borderId="26" xfId="46" applyNumberFormat="1" applyFont="1" applyFill="1" applyBorder="1" applyAlignment="1"/>
    <xf numFmtId="166" fontId="4" fillId="3" borderId="35" xfId="46" applyFont="1" applyFill="1" applyBorder="1" applyAlignment="1">
      <alignment horizontal="center"/>
    </xf>
    <xf numFmtId="14" fontId="3" fillId="0" borderId="0" xfId="0" applyNumberFormat="1" applyFont="1" applyBorder="1" applyAlignment="1">
      <alignment horizontal="right" wrapText="1"/>
    </xf>
    <xf numFmtId="4" fontId="32" fillId="3" borderId="26" xfId="46" applyNumberFormat="1" applyFont="1" applyFill="1" applyBorder="1" applyAlignment="1">
      <alignment horizontal="center" vertical="center"/>
    </xf>
    <xf numFmtId="0" fontId="22" fillId="43" borderId="26" xfId="0" applyFont="1" applyFill="1" applyBorder="1"/>
    <xf numFmtId="173" fontId="22" fillId="43" borderId="26" xfId="0" applyNumberFormat="1" applyFont="1" applyFill="1" applyBorder="1"/>
    <xf numFmtId="14" fontId="3" fillId="0" borderId="26" xfId="0" applyNumberFormat="1" applyFont="1" applyBorder="1" applyAlignment="1">
      <alignment horizontal="left" wrapText="1"/>
    </xf>
    <xf numFmtId="49" fontId="7" fillId="0" borderId="0" xfId="0" quotePrefix="1" applyNumberFormat="1" applyFont="1" applyFill="1" applyBorder="1" applyAlignment="1" applyProtection="1">
      <alignment horizontal="right" wrapText="1"/>
      <protection locked="0"/>
    </xf>
    <xf numFmtId="22" fontId="3" fillId="0" borderId="26" xfId="0" applyNumberFormat="1" applyFont="1" applyBorder="1"/>
    <xf numFmtId="169" fontId="3" fillId="0" borderId="26" xfId="0" applyNumberFormat="1" applyFont="1" applyBorder="1"/>
    <xf numFmtId="174" fontId="3" fillId="0" borderId="26" xfId="0" applyNumberFormat="1" applyFont="1" applyBorder="1"/>
    <xf numFmtId="49" fontId="0" fillId="0" borderId="0" xfId="0" applyNumberFormat="1"/>
    <xf numFmtId="49" fontId="3" fillId="0" borderId="26" xfId="0" applyNumberFormat="1" applyFont="1" applyBorder="1" applyAlignment="1">
      <alignment horizontal="right" wrapText="1"/>
    </xf>
    <xf numFmtId="2" fontId="3" fillId="2" borderId="26" xfId="0" applyNumberFormat="1" applyFont="1" applyFill="1" applyBorder="1" applyAlignment="1">
      <alignment horizontal="right"/>
    </xf>
    <xf numFmtId="14" fontId="7" fillId="0" borderId="26" xfId="0" applyNumberFormat="1" applyFont="1" applyFill="1" applyBorder="1" applyAlignment="1" applyProtection="1">
      <alignment horizontal="center"/>
      <protection locked="0"/>
    </xf>
    <xf numFmtId="0" fontId="3" fillId="0" borderId="41" xfId="0" applyFont="1" applyBorder="1" applyAlignment="1">
      <alignment horizontal="right" wrapText="1"/>
    </xf>
    <xf numFmtId="14" fontId="0" fillId="0" borderId="0" xfId="0" applyNumberFormat="1"/>
    <xf numFmtId="49" fontId="48" fillId="0" borderId="0" xfId="0" quotePrefix="1" applyNumberFormat="1" applyFont="1" applyFill="1" applyBorder="1" applyAlignment="1" applyProtection="1">
      <alignment horizontal="right"/>
      <protection locked="0"/>
    </xf>
    <xf numFmtId="14" fontId="7" fillId="2" borderId="26" xfId="0" applyNumberFormat="1" applyFont="1" applyFill="1" applyBorder="1" applyAlignment="1">
      <alignment horizontal="center"/>
    </xf>
    <xf numFmtId="4" fontId="7" fillId="2" borderId="26" xfId="2" applyNumberFormat="1" applyFont="1" applyFill="1" applyBorder="1" applyAlignment="1"/>
    <xf numFmtId="49" fontId="7" fillId="0" borderId="42" xfId="0" quotePrefix="1" applyNumberFormat="1" applyFont="1" applyFill="1" applyBorder="1" applyAlignment="1" applyProtection="1">
      <alignment horizontal="right" wrapText="1"/>
      <protection locked="0"/>
    </xf>
    <xf numFmtId="49" fontId="7" fillId="0" borderId="17" xfId="0" quotePrefix="1" applyNumberFormat="1" applyFont="1" applyFill="1" applyBorder="1" applyAlignment="1" applyProtection="1">
      <alignment horizontal="right" wrapText="1"/>
      <protection locked="0"/>
    </xf>
    <xf numFmtId="0" fontId="42" fillId="2" borderId="26" xfId="0" quotePrefix="1" applyFont="1" applyFill="1" applyBorder="1" applyAlignment="1">
      <alignment horizontal="right" wrapText="1"/>
    </xf>
    <xf numFmtId="0" fontId="42" fillId="2" borderId="26" xfId="0" applyFont="1" applyFill="1" applyBorder="1" applyAlignment="1">
      <alignment horizontal="right" wrapText="1"/>
    </xf>
    <xf numFmtId="165" fontId="45" fillId="3" borderId="3" xfId="2" applyFont="1" applyFill="1" applyBorder="1" applyAlignment="1">
      <alignment horizontal="right" wrapText="1"/>
    </xf>
    <xf numFmtId="0" fontId="42" fillId="2" borderId="0" xfId="0" applyFont="1" applyFill="1" applyAlignment="1">
      <alignment horizontal="right" wrapText="1"/>
    </xf>
    <xf numFmtId="165" fontId="33" fillId="3" borderId="21" xfId="2" applyFont="1" applyFill="1" applyBorder="1" applyAlignment="1">
      <alignment horizontal="right" vertical="center" wrapText="1"/>
    </xf>
    <xf numFmtId="0" fontId="7" fillId="2" borderId="0" xfId="0" applyFont="1" applyFill="1" applyAlignment="1">
      <alignment horizontal="right" vertical="center" wrapText="1"/>
    </xf>
    <xf numFmtId="0" fontId="7" fillId="2" borderId="26" xfId="0" quotePrefix="1" applyFont="1" applyFill="1" applyBorder="1" applyAlignment="1">
      <alignment horizontal="right" vertical="center" wrapText="1"/>
    </xf>
    <xf numFmtId="0" fontId="7" fillId="2" borderId="0" xfId="0" quotePrefix="1" applyFont="1" applyFill="1" applyBorder="1" applyAlignment="1">
      <alignment horizontal="right" vertical="center" wrapText="1"/>
    </xf>
    <xf numFmtId="165" fontId="7" fillId="2" borderId="0" xfId="0" applyNumberFormat="1" applyFont="1" applyFill="1" applyAlignment="1">
      <alignment horizontal="right" wrapText="1"/>
    </xf>
    <xf numFmtId="14" fontId="7" fillId="2" borderId="17" xfId="0" applyNumberFormat="1" applyFont="1" applyFill="1" applyBorder="1" applyAlignment="1">
      <alignment horizontal="center"/>
    </xf>
    <xf numFmtId="4" fontId="7" fillId="2" borderId="17" xfId="2" applyNumberFormat="1" applyFont="1" applyFill="1" applyBorder="1" applyAlignment="1"/>
    <xf numFmtId="4" fontId="3" fillId="0" borderId="17" xfId="0" applyNumberFormat="1" applyFont="1" applyFill="1" applyBorder="1" applyAlignment="1">
      <alignment horizontal="right"/>
    </xf>
    <xf numFmtId="0" fontId="42" fillId="2" borderId="42" xfId="0" quotePrefix="1" applyFont="1" applyFill="1" applyBorder="1" applyAlignment="1">
      <alignment horizontal="right" wrapText="1"/>
    </xf>
    <xf numFmtId="0" fontId="7" fillId="2" borderId="42" xfId="0" quotePrefix="1" applyFont="1" applyFill="1" applyBorder="1" applyAlignment="1">
      <alignment horizontal="right" vertical="center" wrapText="1"/>
    </xf>
    <xf numFmtId="49" fontId="7" fillId="0" borderId="26" xfId="0" quotePrefix="1" applyNumberFormat="1" applyFont="1" applyFill="1" applyBorder="1" applyAlignment="1" applyProtection="1">
      <alignment horizontal="right" wrapText="1"/>
      <protection locked="0"/>
    </xf>
    <xf numFmtId="0" fontId="7" fillId="0" borderId="26" xfId="0" quotePrefix="1" applyFont="1" applyFill="1" applyBorder="1" applyAlignment="1">
      <alignment horizontal="right" vertical="center" wrapText="1"/>
    </xf>
    <xf numFmtId="0" fontId="3" fillId="0" borderId="26" xfId="0" applyFont="1" applyBorder="1" applyAlignment="1">
      <alignment horizontal="right" wrapText="1"/>
    </xf>
    <xf numFmtId="4" fontId="7" fillId="0" borderId="0" xfId="57" applyNumberFormat="1" applyFont="1" applyBorder="1" applyAlignment="1">
      <alignment horizontal="center"/>
    </xf>
    <xf numFmtId="4" fontId="3" fillId="2" borderId="0" xfId="0" applyNumberFormat="1" applyFont="1" applyFill="1" applyBorder="1" applyAlignment="1">
      <alignment horizontal="center"/>
    </xf>
    <xf numFmtId="176" fontId="73" fillId="42" borderId="26" xfId="0" applyNumberFormat="1" applyFont="1" applyFill="1" applyBorder="1" applyAlignment="1">
      <alignment horizontal="center" vertical="top"/>
    </xf>
    <xf numFmtId="0" fontId="5" fillId="3" borderId="46" xfId="0" applyFont="1" applyFill="1" applyBorder="1" applyAlignment="1">
      <alignment horizontal="center"/>
    </xf>
    <xf numFmtId="173" fontId="5" fillId="3" borderId="46" xfId="46" applyNumberFormat="1" applyFont="1" applyFill="1" applyBorder="1" applyAlignment="1"/>
    <xf numFmtId="166" fontId="4" fillId="3" borderId="47" xfId="46" applyFont="1" applyFill="1" applyBorder="1" applyAlignment="1">
      <alignment horizontal="center"/>
    </xf>
    <xf numFmtId="166" fontId="4" fillId="3" borderId="48" xfId="46" applyFont="1" applyFill="1" applyBorder="1" applyAlignment="1">
      <alignment horizontal="center"/>
    </xf>
    <xf numFmtId="165" fontId="42" fillId="3" borderId="26" xfId="2" applyFont="1" applyFill="1" applyBorder="1" applyAlignment="1">
      <alignment horizontal="center"/>
    </xf>
    <xf numFmtId="4" fontId="45" fillId="3" borderId="26" xfId="2" applyNumberFormat="1" applyFont="1" applyFill="1" applyBorder="1" applyAlignment="1">
      <alignment horizontal="right"/>
    </xf>
    <xf numFmtId="4" fontId="54" fillId="3" borderId="26" xfId="2" applyNumberFormat="1" applyFont="1" applyFill="1" applyBorder="1" applyAlignment="1"/>
    <xf numFmtId="4" fontId="3" fillId="0" borderId="17" xfId="0" quotePrefix="1" applyNumberFormat="1" applyFont="1" applyBorder="1" applyAlignment="1">
      <alignment horizontal="right"/>
    </xf>
    <xf numFmtId="4" fontId="3" fillId="0" borderId="17" xfId="0" quotePrefix="1" applyNumberFormat="1" applyFont="1" applyFill="1" applyBorder="1" applyAlignment="1">
      <alignment horizontal="right"/>
    </xf>
    <xf numFmtId="0" fontId="3" fillId="0" borderId="0" xfId="0" quotePrefix="1" applyFont="1" applyFill="1" applyAlignment="1">
      <alignment horizontal="right"/>
    </xf>
    <xf numFmtId="0" fontId="3" fillId="2" borderId="0" xfId="0" quotePrefix="1" applyFont="1" applyFill="1" applyAlignment="1">
      <alignment horizontal="right"/>
    </xf>
    <xf numFmtId="0" fontId="3" fillId="0" borderId="26" xfId="0" applyFont="1" applyFill="1" applyBorder="1" applyAlignment="1">
      <alignment wrapText="1"/>
    </xf>
    <xf numFmtId="4" fontId="0" fillId="0" borderId="0" xfId="0" applyNumberFormat="1" applyAlignment="1">
      <alignment horizontal="left"/>
    </xf>
    <xf numFmtId="14" fontId="3" fillId="2" borderId="0" xfId="0" applyNumberFormat="1" applyFont="1" applyFill="1"/>
    <xf numFmtId="173" fontId="7" fillId="0" borderId="26" xfId="0" applyNumberFormat="1" applyFont="1" applyFill="1" applyBorder="1" applyAlignment="1" applyProtection="1">
      <alignment horizontal="right"/>
      <protection locked="0"/>
    </xf>
    <xf numFmtId="173" fontId="33" fillId="3" borderId="26" xfId="0" applyNumberFormat="1" applyFont="1" applyFill="1" applyBorder="1" applyAlignment="1" applyProtection="1">
      <alignment horizontal="right"/>
      <protection locked="0"/>
    </xf>
    <xf numFmtId="0" fontId="49" fillId="0" borderId="0" xfId="0" quotePrefix="1" applyFont="1"/>
    <xf numFmtId="4" fontId="74" fillId="0" borderId="0" xfId="0" quotePrefix="1" applyNumberFormat="1" applyFont="1" applyAlignment="1">
      <alignment horizontal="right" vertical="top"/>
    </xf>
    <xf numFmtId="167" fontId="48" fillId="0" borderId="0" xfId="0" applyNumberFormat="1" applyFont="1" applyProtection="1">
      <protection locked="0"/>
    </xf>
    <xf numFmtId="167" fontId="48" fillId="0" borderId="0" xfId="0" applyNumberFormat="1" applyFont="1" applyAlignment="1" applyProtection="1">
      <alignment horizontal="left"/>
      <protection locked="0"/>
    </xf>
    <xf numFmtId="2" fontId="3" fillId="0" borderId="17" xfId="0" applyNumberFormat="1" applyFont="1" applyBorder="1" applyAlignment="1">
      <alignment horizontal="right"/>
    </xf>
    <xf numFmtId="0" fontId="42" fillId="0" borderId="26" xfId="0" quotePrefix="1" applyFont="1" applyFill="1" applyBorder="1" applyAlignment="1">
      <alignment horizontal="right" wrapText="1"/>
    </xf>
    <xf numFmtId="0" fontId="7" fillId="2" borderId="26" xfId="0" applyFont="1" applyFill="1" applyBorder="1" applyAlignment="1">
      <alignment horizontal="right" vertical="center" wrapText="1"/>
    </xf>
    <xf numFmtId="0" fontId="7" fillId="0" borderId="26" xfId="0" applyFont="1" applyFill="1" applyBorder="1" applyAlignment="1">
      <alignment horizontal="center" wrapText="1"/>
    </xf>
    <xf numFmtId="165" fontId="3" fillId="0" borderId="26" xfId="2" applyFont="1" applyFill="1" applyBorder="1" applyAlignment="1">
      <alignment horizontal="left" wrapText="1"/>
    </xf>
    <xf numFmtId="49" fontId="7" fillId="0" borderId="26" xfId="0" quotePrefix="1" applyNumberFormat="1" applyFont="1" applyFill="1" applyBorder="1" applyAlignment="1" applyProtection="1">
      <alignment wrapText="1"/>
      <protection locked="0"/>
    </xf>
    <xf numFmtId="2" fontId="26" fillId="2" borderId="0" xfId="0" applyNumberFormat="1" applyFont="1" applyFill="1" applyAlignment="1">
      <alignment vertical="center"/>
    </xf>
    <xf numFmtId="2" fontId="3" fillId="2" borderId="0" xfId="0" applyNumberFormat="1" applyFont="1" applyFill="1" applyAlignment="1">
      <alignment horizontal="right"/>
    </xf>
    <xf numFmtId="2" fontId="26" fillId="2" borderId="0" xfId="0" applyNumberFormat="1" applyFont="1" applyFill="1" applyAlignment="1">
      <alignment horizontal="right" vertical="center"/>
    </xf>
    <xf numFmtId="2" fontId="0" fillId="0" borderId="0" xfId="0" applyNumberFormat="1" applyAlignment="1">
      <alignment horizontal="right"/>
    </xf>
    <xf numFmtId="2" fontId="0" fillId="0" borderId="26" xfId="0" applyNumberFormat="1" applyBorder="1"/>
    <xf numFmtId="177" fontId="7" fillId="0" borderId="26" xfId="0" applyNumberFormat="1" applyFont="1" applyFill="1" applyBorder="1" applyAlignment="1" applyProtection="1">
      <protection locked="0"/>
    </xf>
    <xf numFmtId="177" fontId="33" fillId="3" borderId="26" xfId="0" applyNumberFormat="1" applyFont="1" applyFill="1" applyBorder="1" applyAlignment="1" applyProtection="1">
      <protection locked="0"/>
    </xf>
    <xf numFmtId="4" fontId="45" fillId="3" borderId="26" xfId="0" applyNumberFormat="1" applyFont="1" applyFill="1" applyBorder="1" applyAlignment="1">
      <alignment horizontal="center" vertical="center" wrapText="1"/>
    </xf>
    <xf numFmtId="0" fontId="7" fillId="0" borderId="26" xfId="0" applyNumberFormat="1" applyFont="1" applyFill="1" applyBorder="1" applyAlignment="1" applyProtection="1">
      <protection locked="0"/>
    </xf>
    <xf numFmtId="14" fontId="3" fillId="2" borderId="0" xfId="0" applyNumberFormat="1" applyFont="1" applyFill="1" applyBorder="1"/>
    <xf numFmtId="49" fontId="3" fillId="0" borderId="26" xfId="0" applyNumberFormat="1" applyFont="1" applyBorder="1" applyAlignment="1">
      <alignment horizontal="center"/>
    </xf>
    <xf numFmtId="175" fontId="3" fillId="0" borderId="26" xfId="0" applyNumberFormat="1" applyFont="1" applyBorder="1" applyAlignment="1">
      <alignment horizontal="right"/>
    </xf>
    <xf numFmtId="4" fontId="53" fillId="3" borderId="34" xfId="0" applyNumberFormat="1" applyFont="1" applyFill="1" applyBorder="1" applyAlignment="1">
      <alignment horizontal="center"/>
    </xf>
    <xf numFmtId="0" fontId="3" fillId="2" borderId="0" xfId="0" quotePrefix="1" applyFont="1" applyFill="1" applyAlignment="1">
      <alignment horizontal="right" wrapText="1"/>
    </xf>
    <xf numFmtId="0" fontId="27" fillId="3" borderId="46" xfId="0" applyFont="1" applyFill="1" applyBorder="1" applyAlignment="1"/>
    <xf numFmtId="0" fontId="27" fillId="3" borderId="47" xfId="0" applyFont="1" applyFill="1" applyBorder="1" applyAlignment="1"/>
    <xf numFmtId="165" fontId="43" fillId="3" borderId="48" xfId="2" applyFont="1" applyFill="1" applyBorder="1" applyAlignment="1">
      <alignment horizontal="right" wrapText="1"/>
    </xf>
    <xf numFmtId="0" fontId="75" fillId="3" borderId="46" xfId="0" applyFont="1" applyFill="1" applyBorder="1" applyAlignment="1">
      <alignment horizontal="left"/>
    </xf>
    <xf numFmtId="165" fontId="4" fillId="3" borderId="47" xfId="2" applyFont="1" applyFill="1" applyBorder="1" applyAlignment="1">
      <alignment horizontal="center"/>
    </xf>
    <xf numFmtId="0" fontId="33" fillId="3" borderId="48" xfId="0" applyFont="1" applyFill="1" applyBorder="1" applyAlignment="1">
      <alignment horizontal="center" wrapText="1"/>
    </xf>
    <xf numFmtId="0" fontId="75" fillId="3" borderId="46" xfId="0" applyFont="1" applyFill="1" applyBorder="1" applyAlignment="1"/>
    <xf numFmtId="0" fontId="4" fillId="3" borderId="47" xfId="0" applyFont="1" applyFill="1" applyBorder="1" applyAlignment="1"/>
    <xf numFmtId="0" fontId="4" fillId="3" borderId="48" xfId="0" applyFont="1" applyFill="1" applyBorder="1" applyAlignment="1"/>
    <xf numFmtId="0" fontId="4" fillId="3" borderId="39" xfId="0" applyFont="1" applyFill="1" applyBorder="1" applyAlignment="1"/>
    <xf numFmtId="0" fontId="4" fillId="3" borderId="26" xfId="0" applyFont="1" applyFill="1" applyBorder="1" applyAlignment="1"/>
    <xf numFmtId="165" fontId="4" fillId="3" borderId="47" xfId="2" applyFont="1" applyFill="1" applyBorder="1" applyAlignment="1">
      <alignment vertical="center"/>
    </xf>
    <xf numFmtId="165" fontId="4" fillId="3" borderId="26" xfId="2" applyFont="1" applyFill="1" applyBorder="1" applyAlignment="1">
      <alignment vertical="center"/>
    </xf>
    <xf numFmtId="0" fontId="3" fillId="0" borderId="26" xfId="0" applyFont="1" applyFill="1" applyBorder="1" applyAlignment="1">
      <alignment horizontal="left" wrapText="1"/>
    </xf>
    <xf numFmtId="0" fontId="3" fillId="0" borderId="26" xfId="0" applyFont="1" applyFill="1" applyBorder="1"/>
    <xf numFmtId="14" fontId="28" fillId="0" borderId="26" xfId="0" applyNumberFormat="1" applyFont="1" applyFill="1" applyBorder="1" applyAlignment="1">
      <alignment horizontal="center" wrapText="1"/>
    </xf>
    <xf numFmtId="4" fontId="28" fillId="0" borderId="39" xfId="0" applyNumberFormat="1" applyFont="1" applyBorder="1"/>
    <xf numFmtId="0" fontId="42" fillId="0" borderId="26" xfId="0" applyFont="1" applyFill="1" applyBorder="1" applyAlignment="1">
      <alignment horizontal="left" wrapText="1"/>
    </xf>
    <xf numFmtId="14" fontId="7" fillId="0" borderId="26" xfId="0" applyNumberFormat="1" applyFont="1" applyFill="1" applyBorder="1" applyAlignment="1">
      <alignment horizontal="center"/>
    </xf>
    <xf numFmtId="4" fontId="7" fillId="0" borderId="26" xfId="2" applyNumberFormat="1" applyFont="1" applyFill="1" applyBorder="1" applyAlignment="1"/>
    <xf numFmtId="0" fontId="7" fillId="0" borderId="26" xfId="0" applyFont="1" applyFill="1" applyBorder="1" applyAlignment="1">
      <alignment horizontal="right" wrapText="1"/>
    </xf>
    <xf numFmtId="167" fontId="7" fillId="0" borderId="46" xfId="0" applyNumberFormat="1" applyFont="1" applyFill="1" applyBorder="1" applyAlignment="1" applyProtection="1">
      <alignment horizontal="center"/>
      <protection locked="0"/>
    </xf>
    <xf numFmtId="168" fontId="7" fillId="0" borderId="34" xfId="0" applyNumberFormat="1" applyFont="1" applyFill="1" applyBorder="1" applyAlignment="1" applyProtection="1">
      <protection locked="0"/>
    </xf>
    <xf numFmtId="0" fontId="7" fillId="0" borderId="34" xfId="0" applyFont="1" applyFill="1" applyBorder="1" applyAlignment="1">
      <alignment horizontal="left" wrapText="1"/>
    </xf>
    <xf numFmtId="0" fontId="27" fillId="3" borderId="46" xfId="0" applyFont="1" applyFill="1" applyBorder="1" applyAlignment="1">
      <alignment horizontal="left"/>
    </xf>
    <xf numFmtId="0" fontId="27" fillId="3" borderId="47" xfId="0" applyFont="1" applyFill="1" applyBorder="1" applyAlignment="1">
      <alignment horizontal="left"/>
    </xf>
    <xf numFmtId="0" fontId="30" fillId="2" borderId="0" xfId="0" applyFont="1" applyFill="1" applyBorder="1" applyAlignment="1">
      <alignment horizontal="center" vertical="center" wrapText="1"/>
    </xf>
    <xf numFmtId="0" fontId="30" fillId="2" borderId="16" xfId="0" applyFont="1" applyFill="1" applyBorder="1" applyAlignment="1">
      <alignment horizontal="center" vertical="center" wrapText="1"/>
    </xf>
    <xf numFmtId="0" fontId="30" fillId="2" borderId="16" xfId="0" applyFont="1" applyFill="1" applyBorder="1" applyAlignment="1">
      <alignment horizontal="right" vertical="center" wrapText="1"/>
    </xf>
    <xf numFmtId="0" fontId="76" fillId="2" borderId="16" xfId="0" applyFont="1" applyFill="1" applyBorder="1" applyAlignment="1">
      <alignment horizontal="center" vertical="center" wrapText="1"/>
    </xf>
    <xf numFmtId="4" fontId="40" fillId="3" borderId="26" xfId="2" applyNumberFormat="1" applyFont="1" applyFill="1" applyBorder="1" applyAlignment="1">
      <alignment horizontal="center"/>
    </xf>
    <xf numFmtId="165" fontId="75" fillId="3" borderId="18" xfId="2" applyFont="1" applyFill="1" applyBorder="1" applyAlignment="1">
      <alignment horizontal="center" vertical="center" wrapText="1"/>
    </xf>
    <xf numFmtId="165" fontId="75" fillId="3" borderId="3" xfId="2" applyFont="1" applyFill="1" applyBorder="1" applyAlignment="1">
      <alignment horizontal="center" vertical="center" wrapText="1"/>
    </xf>
    <xf numFmtId="165" fontId="75" fillId="3" borderId="19" xfId="2" applyFont="1" applyFill="1" applyBorder="1" applyAlignment="1">
      <alignment horizontal="center" vertical="center" wrapText="1"/>
    </xf>
    <xf numFmtId="165" fontId="75" fillId="3" borderId="23" xfId="2" applyFont="1" applyFill="1" applyBorder="1" applyAlignment="1">
      <alignment horizontal="center" vertical="center" wrapText="1"/>
    </xf>
    <xf numFmtId="165" fontId="75" fillId="3" borderId="21" xfId="2" applyFont="1" applyFill="1" applyBorder="1" applyAlignment="1">
      <alignment horizontal="center" vertical="center" wrapText="1"/>
    </xf>
    <xf numFmtId="0" fontId="78" fillId="2" borderId="0" xfId="0" applyFont="1" applyFill="1" applyBorder="1" applyAlignment="1">
      <alignment horizontal="center" vertical="center" wrapText="1"/>
    </xf>
    <xf numFmtId="165" fontId="40" fillId="3" borderId="2" xfId="2" applyFont="1" applyFill="1" applyBorder="1" applyAlignment="1">
      <alignment horizontal="center" vertical="center" wrapText="1"/>
    </xf>
    <xf numFmtId="165" fontId="40" fillId="3" borderId="3" xfId="2" applyFont="1" applyFill="1" applyBorder="1" applyAlignment="1">
      <alignment horizontal="center" vertical="center" wrapText="1"/>
    </xf>
    <xf numFmtId="165" fontId="40" fillId="3" borderId="4" xfId="2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165" fontId="40" fillId="3" borderId="46" xfId="2" applyFont="1" applyFill="1" applyBorder="1" applyAlignment="1">
      <alignment horizontal="center" vertical="center" wrapText="1"/>
    </xf>
    <xf numFmtId="165" fontId="40" fillId="3" borderId="47" xfId="2" applyFont="1" applyFill="1" applyBorder="1" applyAlignment="1">
      <alignment horizontal="center" vertical="center" wrapText="1"/>
    </xf>
    <xf numFmtId="165" fontId="40" fillId="3" borderId="48" xfId="2" applyFont="1" applyFill="1" applyBorder="1" applyAlignment="1">
      <alignment horizontal="center" vertical="center" wrapText="1"/>
    </xf>
    <xf numFmtId="0" fontId="30" fillId="0" borderId="16" xfId="0" applyFont="1" applyFill="1" applyBorder="1" applyAlignment="1">
      <alignment horizontal="center" vertical="center" wrapText="1"/>
    </xf>
    <xf numFmtId="0" fontId="77" fillId="3" borderId="46" xfId="0" applyFont="1" applyFill="1" applyBorder="1" applyAlignment="1">
      <alignment horizontal="left"/>
    </xf>
    <xf numFmtId="0" fontId="77" fillId="3" borderId="48" xfId="0" applyFont="1" applyFill="1" applyBorder="1" applyAlignment="1">
      <alignment horizontal="left"/>
    </xf>
    <xf numFmtId="0" fontId="30" fillId="2" borderId="0" xfId="0" applyFont="1" applyFill="1" applyAlignment="1">
      <alignment horizontal="center" vertical="center" wrapText="1"/>
    </xf>
    <xf numFmtId="0" fontId="75" fillId="3" borderId="39" xfId="0" applyFont="1" applyFill="1" applyBorder="1" applyAlignment="1">
      <alignment horizontal="center" vertical="center" wrapText="1"/>
    </xf>
    <xf numFmtId="0" fontId="75" fillId="3" borderId="40" xfId="0" applyFont="1" applyFill="1" applyBorder="1" applyAlignment="1">
      <alignment horizontal="center" vertical="center" wrapText="1"/>
    </xf>
    <xf numFmtId="0" fontId="75" fillId="3" borderId="35" xfId="0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center" vertical="center" wrapText="1"/>
    </xf>
    <xf numFmtId="0" fontId="4" fillId="3" borderId="40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horizontal="center" vertical="center" wrapText="1"/>
    </xf>
  </cellXfs>
  <cellStyles count="94">
    <cellStyle name="20% — акцент1" xfId="21" builtinId="30" customBuiltin="1"/>
    <cellStyle name="20% — акцент2" xfId="25" builtinId="34" customBuiltin="1"/>
    <cellStyle name="20% — акцент3" xfId="29" builtinId="38" customBuiltin="1"/>
    <cellStyle name="20% — акцент4" xfId="33" builtinId="42" customBuiltin="1"/>
    <cellStyle name="20% — акцент5" xfId="37" builtinId="46" customBuiltin="1"/>
    <cellStyle name="20% — акцент6" xfId="41" builtinId="50" customBuiltin="1"/>
    <cellStyle name="40% — акцент1" xfId="22" builtinId="31" customBuiltin="1"/>
    <cellStyle name="40% — акцент2" xfId="26" builtinId="35" customBuiltin="1"/>
    <cellStyle name="40% — акцент3" xfId="30" builtinId="39" customBuiltin="1"/>
    <cellStyle name="40% — акцент4" xfId="34" builtinId="43" customBuiltin="1"/>
    <cellStyle name="40% — акцент5" xfId="38" builtinId="47" customBuiltin="1"/>
    <cellStyle name="40% — акцент6" xfId="42" builtinId="51" customBuiltin="1"/>
    <cellStyle name="60% — акцент1" xfId="23" builtinId="32" customBuiltin="1"/>
    <cellStyle name="60% — акцент2" xfId="27" builtinId="36" customBuiltin="1"/>
    <cellStyle name="60% — акцент3" xfId="31" builtinId="40" customBuiltin="1"/>
    <cellStyle name="60% — акцент4" xfId="35" builtinId="44" customBuiltin="1"/>
    <cellStyle name="60% — акцент5" xfId="39" builtinId="48" customBuiltin="1"/>
    <cellStyle name="60% — акцент6" xfId="43" builtinId="52" customBuiltin="1"/>
    <cellStyle name="Default" xfId="49"/>
    <cellStyle name="Heading" xfId="52"/>
    <cellStyle name="Heading1" xfId="53"/>
    <cellStyle name="Result" xfId="50"/>
    <cellStyle name="Result2" xfId="51"/>
    <cellStyle name="Result2 2" xfId="60"/>
    <cellStyle name="Result2 3" xfId="62"/>
    <cellStyle name="Result2 4" xfId="64"/>
    <cellStyle name="Result2 5" xfId="66"/>
    <cellStyle name="Акцент1" xfId="20" builtinId="29" customBuiltin="1"/>
    <cellStyle name="Акцент2" xfId="24" builtinId="33" customBuiltin="1"/>
    <cellStyle name="Акцент3" xfId="28" builtinId="37" customBuiltin="1"/>
    <cellStyle name="Акцент4" xfId="32" builtinId="41" customBuiltin="1"/>
    <cellStyle name="Акцент5" xfId="36" builtinId="45" customBuiltin="1"/>
    <cellStyle name="Акцент6" xfId="40" builtinId="49" customBuiltin="1"/>
    <cellStyle name="Ввод " xfId="11" builtinId="20" customBuiltin="1"/>
    <cellStyle name="Вывод" xfId="12" builtinId="21" customBuiltin="1"/>
    <cellStyle name="Вычисление" xfId="13" builtinId="22" customBuiltin="1"/>
    <cellStyle name="Гиперссылка" xfId="69" builtinId="8"/>
    <cellStyle name="Гиперссылка 2" xfId="48"/>
    <cellStyle name="Гиперссылка 3" xfId="55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Итог" xfId="19" builtinId="25" customBuiltin="1"/>
    <cellStyle name="Контрольная ячейка" xfId="15" builtinId="23" customBuiltin="1"/>
    <cellStyle name="Название" xfId="45" builtinId="15" customBuiltin="1"/>
    <cellStyle name="Название 2" xfId="44"/>
    <cellStyle name="Название 3" xfId="90"/>
    <cellStyle name="Нейтральный" xfId="10" builtinId="28" customBuiltin="1"/>
    <cellStyle name="Обычный" xfId="0" builtinId="0"/>
    <cellStyle name="Обычный 10" xfId="68"/>
    <cellStyle name="Обычный 11" xfId="70"/>
    <cellStyle name="Обычный 12" xfId="71"/>
    <cellStyle name="Обычный 13" xfId="85"/>
    <cellStyle name="Обычный 2" xfId="1"/>
    <cellStyle name="Обычный 3" xfId="3"/>
    <cellStyle name="Обычный 4" xfId="47"/>
    <cellStyle name="Обычный 5" xfId="54"/>
    <cellStyle name="Обычный 6" xfId="56"/>
    <cellStyle name="Обычный 7" xfId="57"/>
    <cellStyle name="Обычный 8" xfId="58"/>
    <cellStyle name="Обычный 9" xfId="67"/>
    <cellStyle name="Плохой" xfId="9" builtinId="27" customBuiltin="1"/>
    <cellStyle name="Пояснение" xfId="18" builtinId="53" customBuiltin="1"/>
    <cellStyle name="Примечание" xfId="17" builtinId="10" customBuiltin="1"/>
    <cellStyle name="Связанная ячейка" xfId="14" builtinId="24" customBuiltin="1"/>
    <cellStyle name="Текст предупреждения" xfId="16" builtinId="11" customBuiltin="1"/>
    <cellStyle name="Финансовый" xfId="2" builtinId="3"/>
    <cellStyle name="Финансовый 2" xfId="46"/>
    <cellStyle name="Финансовый 3" xfId="59"/>
    <cellStyle name="Финансовый 4" xfId="61"/>
    <cellStyle name="Финансовый 5" xfId="63"/>
    <cellStyle name="Финансовый 6" xfId="65"/>
    <cellStyle name="Финансовый 7" xfId="72"/>
    <cellStyle name="Финансовый 8" xfId="89"/>
    <cellStyle name="Хороший" xfId="8" builtinId="26" customBuiltin="1"/>
    <cellStyle name="㼿㼿" xfId="75"/>
    <cellStyle name="㼿㼿 2" xfId="87"/>
    <cellStyle name="㼿㼿 3" xfId="92"/>
    <cellStyle name="㼿㼿?" xfId="74"/>
    <cellStyle name="㼿㼿? 2" xfId="86"/>
    <cellStyle name="㼿㼿? 3" xfId="93"/>
    <cellStyle name="㼿㼿㼿" xfId="79"/>
    <cellStyle name="㼿㼿㼿?" xfId="84"/>
    <cellStyle name="㼿㼿㼿㼿" xfId="77"/>
    <cellStyle name="㼿㼿㼿㼿?" xfId="80"/>
    <cellStyle name="㼿㼿㼿㼿㼿" xfId="81"/>
    <cellStyle name="㼿㼿㼿㼿㼿 2" xfId="88"/>
    <cellStyle name="㼿㼿㼿㼿㼿 3" xfId="91"/>
    <cellStyle name="㼿㼿㼿㼿㼿?" xfId="78"/>
    <cellStyle name="㼿㼿㼿㼿㼿㼿?" xfId="73"/>
    <cellStyle name="㼿㼿㼿㼿㼿㼿㼿㼿" xfId="82"/>
    <cellStyle name="㼿㼿㼿㼿㼿㼿㼿㼿㼿" xfId="76"/>
    <cellStyle name="㼿㼿㼿㼿㼿㼿㼿㼿㼿㼿" xfId="8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7621</xdr:rowOff>
    </xdr:from>
    <xdr:to>
      <xdr:col>1</xdr:col>
      <xdr:colOff>1379220</xdr:colOff>
      <xdr:row>1</xdr:row>
      <xdr:rowOff>2570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7621"/>
          <a:ext cx="1798320" cy="452149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</xdr:colOff>
      <xdr:row>0</xdr:row>
      <xdr:rowOff>7621</xdr:rowOff>
    </xdr:from>
    <xdr:to>
      <xdr:col>1</xdr:col>
      <xdr:colOff>1379220</xdr:colOff>
      <xdr:row>1</xdr:row>
      <xdr:rowOff>2570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7621"/>
          <a:ext cx="1870710" cy="45214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1194435</xdr:colOff>
      <xdr:row>0</xdr:row>
      <xdr:rowOff>452149</xdr:rowOff>
    </xdr:to>
    <xdr:pic>
      <xdr:nvPicPr>
        <xdr:cNvPr id="4" name="Рисунок 2">
          <a:extLst>
            <a:ext uri="{FF2B5EF4-FFF2-40B4-BE49-F238E27FC236}">
              <a16:creationId xmlns="" xmlns:a16="http://schemas.microsoft.com/office/drawing/2014/main" id="{6437CF42-18FD-4581-9B83-FA86E3EA66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08785" cy="45214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1191260</xdr:colOff>
      <xdr:row>0</xdr:row>
      <xdr:rowOff>452149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94871232-833A-46CD-9654-78CF9E8EEB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05610" cy="45214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25400</xdr:rowOff>
    </xdr:from>
    <xdr:to>
      <xdr:col>1</xdr:col>
      <xdr:colOff>1356360</xdr:colOff>
      <xdr:row>0</xdr:row>
      <xdr:rowOff>477549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C8D5879F-B407-4CE7-93A4-A7BF8E6717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400"/>
          <a:ext cx="1870710" cy="45214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12700</xdr:rowOff>
    </xdr:from>
    <xdr:to>
      <xdr:col>2</xdr:col>
      <xdr:colOff>0</xdr:colOff>
      <xdr:row>0</xdr:row>
      <xdr:rowOff>536448</xdr:rowOff>
    </xdr:to>
    <xdr:pic>
      <xdr:nvPicPr>
        <xdr:cNvPr id="3" name="Рисунок 1">
          <a:extLst>
            <a:ext uri="{FF2B5EF4-FFF2-40B4-BE49-F238E27FC236}">
              <a16:creationId xmlns="" xmlns:a16="http://schemas.microsoft.com/office/drawing/2014/main" id="{7EA39825-0EF0-495D-84A9-D5170C176F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12700"/>
          <a:ext cx="1892300" cy="523748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12700</xdr:rowOff>
    </xdr:from>
    <xdr:to>
      <xdr:col>1</xdr:col>
      <xdr:colOff>1211963</xdr:colOff>
      <xdr:row>0</xdr:row>
      <xdr:rowOff>445689</xdr:rowOff>
    </xdr:to>
    <xdr:pic>
      <xdr:nvPicPr>
        <xdr:cNvPr id="3" name="Рисунок 1">
          <a:extLst>
            <a:ext uri="{FF2B5EF4-FFF2-40B4-BE49-F238E27FC236}">
              <a16:creationId xmlns="" xmlns:a16="http://schemas.microsoft.com/office/drawing/2014/main" id="{DBD90E2F-3D5A-4C62-87AF-5B6B39BF94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12700"/>
          <a:ext cx="1713613" cy="43298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12700</xdr:rowOff>
    </xdr:from>
    <xdr:to>
      <xdr:col>1</xdr:col>
      <xdr:colOff>1069088</xdr:colOff>
      <xdr:row>0</xdr:row>
      <xdr:rowOff>445689</xdr:rowOff>
    </xdr:to>
    <xdr:pic>
      <xdr:nvPicPr>
        <xdr:cNvPr id="3" name="Рисунок 1">
          <a:extLst>
            <a:ext uri="{FF2B5EF4-FFF2-40B4-BE49-F238E27FC236}">
              <a16:creationId xmlns="" xmlns:a16="http://schemas.microsoft.com/office/drawing/2014/main" id="{F299F4AB-8FE2-45B2-B519-1B5D9A09D4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12700"/>
          <a:ext cx="1570738" cy="43298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12700</xdr:rowOff>
    </xdr:from>
    <xdr:to>
      <xdr:col>1</xdr:col>
      <xdr:colOff>989713</xdr:colOff>
      <xdr:row>0</xdr:row>
      <xdr:rowOff>445689</xdr:rowOff>
    </xdr:to>
    <xdr:pic>
      <xdr:nvPicPr>
        <xdr:cNvPr id="3" name="Рисунок 1">
          <a:extLst>
            <a:ext uri="{FF2B5EF4-FFF2-40B4-BE49-F238E27FC236}">
              <a16:creationId xmlns="" xmlns:a16="http://schemas.microsoft.com/office/drawing/2014/main" id="{0A87DFE9-21E5-46D0-9920-68C49DD71D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12700"/>
          <a:ext cx="1586613" cy="43298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12700</xdr:rowOff>
    </xdr:from>
    <xdr:to>
      <xdr:col>1</xdr:col>
      <xdr:colOff>967488</xdr:colOff>
      <xdr:row>0</xdr:row>
      <xdr:rowOff>445689</xdr:rowOff>
    </xdr:to>
    <xdr:pic>
      <xdr:nvPicPr>
        <xdr:cNvPr id="3" name="Рисунок 1">
          <a:extLst>
            <a:ext uri="{FF2B5EF4-FFF2-40B4-BE49-F238E27FC236}">
              <a16:creationId xmlns="" xmlns:a16="http://schemas.microsoft.com/office/drawing/2014/main" id="{BCC6983E-CC97-4334-A8DD-9B391D5557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12700"/>
          <a:ext cx="1564388" cy="43298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25400</xdr:rowOff>
    </xdr:from>
    <xdr:to>
      <xdr:col>2</xdr:col>
      <xdr:colOff>2288</xdr:colOff>
      <xdr:row>1</xdr:row>
      <xdr:rowOff>1189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8BFDF723-7DC8-4689-ADAB-EDB6A28116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25400"/>
          <a:ext cx="1577088" cy="442514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12700</xdr:rowOff>
    </xdr:from>
    <xdr:to>
      <xdr:col>1</xdr:col>
      <xdr:colOff>942088</xdr:colOff>
      <xdr:row>0</xdr:row>
      <xdr:rowOff>445689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B7BC65D1-65ED-49E7-8F94-3C0D84D5C5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12700"/>
          <a:ext cx="1586613" cy="432989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</xdr:colOff>
      <xdr:row>0</xdr:row>
      <xdr:rowOff>12700</xdr:rowOff>
    </xdr:from>
    <xdr:to>
      <xdr:col>1</xdr:col>
      <xdr:colOff>942088</xdr:colOff>
      <xdr:row>0</xdr:row>
      <xdr:rowOff>445689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B7BC65D1-65ED-49E7-8F94-3C0D84D5C5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12700"/>
          <a:ext cx="1586613" cy="4329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7621</xdr:rowOff>
    </xdr:from>
    <xdr:to>
      <xdr:col>1</xdr:col>
      <xdr:colOff>1283970</xdr:colOff>
      <xdr:row>0</xdr:row>
      <xdr:rowOff>459770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5E2452D4-1C28-4F8E-A2E9-17E444E549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7621"/>
          <a:ext cx="1870710" cy="4521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12700</xdr:rowOff>
    </xdr:from>
    <xdr:to>
      <xdr:col>1</xdr:col>
      <xdr:colOff>1115060</xdr:colOff>
      <xdr:row>0</xdr:row>
      <xdr:rowOff>464849</xdr:rowOff>
    </xdr:to>
    <xdr:pic>
      <xdr:nvPicPr>
        <xdr:cNvPr id="4" name="Рисунок 3">
          <a:extLst>
            <a:ext uri="{FF2B5EF4-FFF2-40B4-BE49-F238E27FC236}">
              <a16:creationId xmlns="" xmlns:a16="http://schemas.microsoft.com/office/drawing/2014/main" id="{39FFDA4D-5B88-47E5-A6C4-DC9FEBC778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12700"/>
          <a:ext cx="1699260" cy="45214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12700</xdr:rowOff>
    </xdr:from>
    <xdr:to>
      <xdr:col>1</xdr:col>
      <xdr:colOff>1254760</xdr:colOff>
      <xdr:row>0</xdr:row>
      <xdr:rowOff>464849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BB5260CC-707B-479A-B18D-EFB4A26B9C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12700"/>
          <a:ext cx="1851660" cy="45214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1123950</xdr:colOff>
      <xdr:row>0</xdr:row>
      <xdr:rowOff>480995</xdr:rowOff>
    </xdr:to>
    <xdr:pic>
      <xdr:nvPicPr>
        <xdr:cNvPr id="3" name="Рисунок 1">
          <a:extLst>
            <a:ext uri="{FF2B5EF4-FFF2-40B4-BE49-F238E27FC236}">
              <a16:creationId xmlns="" xmlns:a16="http://schemas.microsoft.com/office/drawing/2014/main" id="{F565C943-A0BB-49A2-8A65-9D5621BC88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33550" cy="48099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12700</xdr:rowOff>
    </xdr:from>
    <xdr:to>
      <xdr:col>1</xdr:col>
      <xdr:colOff>1130935</xdr:colOff>
      <xdr:row>0</xdr:row>
      <xdr:rowOff>464849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A1C6A1B3-B347-4122-B59C-D33FE3236C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12700"/>
          <a:ext cx="1727835" cy="45214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1246967</xdr:colOff>
      <xdr:row>0</xdr:row>
      <xdr:rowOff>519545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95853E25-CBED-475F-9007-FD0F4F496E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757853" cy="519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12700</xdr:rowOff>
    </xdr:from>
    <xdr:to>
      <xdr:col>1</xdr:col>
      <xdr:colOff>1127760</xdr:colOff>
      <xdr:row>0</xdr:row>
      <xdr:rowOff>464849</xdr:rowOff>
    </xdr:to>
    <xdr:pic>
      <xdr:nvPicPr>
        <xdr:cNvPr id="4" name="Рисунок 2">
          <a:extLst>
            <a:ext uri="{FF2B5EF4-FFF2-40B4-BE49-F238E27FC236}">
              <a16:creationId xmlns="" xmlns:a16="http://schemas.microsoft.com/office/drawing/2014/main" id="{3B1CF91B-8A0B-4CEE-A043-45E63FBC48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12700"/>
          <a:ext cx="1705610" cy="45214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15242</xdr:rowOff>
    </xdr:from>
    <xdr:to>
      <xdr:col>1</xdr:col>
      <xdr:colOff>979170</xdr:colOff>
      <xdr:row>0</xdr:row>
      <xdr:rowOff>448231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BA7007E3-B35A-4093-8E53-52F36AAC2D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42"/>
          <a:ext cx="1569720" cy="4329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610"/>
  <sheetViews>
    <sheetView tabSelected="1" workbookViewId="0">
      <selection activeCell="A4" sqref="A4"/>
    </sheetView>
  </sheetViews>
  <sheetFormatPr defaultColWidth="9.140625" defaultRowHeight="12.75"/>
  <cols>
    <col min="1" max="1" width="7.7109375" style="1" customWidth="1"/>
    <col min="2" max="2" width="21.7109375" style="1" customWidth="1"/>
    <col min="3" max="3" width="21.7109375" style="2" customWidth="1"/>
    <col min="4" max="4" width="78.42578125" style="35" customWidth="1"/>
    <col min="5" max="16384" width="9.140625" style="1"/>
  </cols>
  <sheetData>
    <row r="1" spans="1:4" s="12" customFormat="1" ht="36.6" customHeight="1">
      <c r="A1" s="11"/>
      <c r="B1" s="11"/>
      <c r="C1" s="356" t="s">
        <v>204</v>
      </c>
      <c r="D1" s="356"/>
    </row>
    <row r="2" spans="1:4" ht="9" customHeight="1">
      <c r="B2" s="16"/>
      <c r="C2" s="17"/>
      <c r="D2" s="33"/>
    </row>
    <row r="3" spans="1:4" s="9" customFormat="1" ht="15">
      <c r="B3" s="354" t="s">
        <v>205</v>
      </c>
      <c r="C3" s="355"/>
      <c r="D3" s="332">
        <f>'Поступления Райффайзенбанк'!C2+'Валютные пост-я'!C2+'Поступления ВТБ 24'!C2+'Поступления ПАО Сбербанк'!C2+'Поступления БИНБАНК'!C2+'Поступления МКБ'!C2+'Поступления СКБ-Банк'!C2+'Поступления МДМ Банк'!C2+'Поступления с мобильных тел.'!C2+'Поступления МТС USSD'!C2+'Поступления Platron'!C2+'Поступления Благо.ру'!C2+'Поступления РБК-Money'!C2+'Поступления CloudPayments'!C2+PayPal!C2+Элекснет!C2+Dobro.mail.ru!C3</f>
        <v>18114409.665399998</v>
      </c>
    </row>
    <row r="4" spans="1:4" ht="9" customHeight="1">
      <c r="B4" s="16"/>
      <c r="C4" s="17"/>
      <c r="D4" s="41"/>
    </row>
    <row r="5" spans="1:4" s="9" customFormat="1" ht="15">
      <c r="B5" s="330" t="s">
        <v>206</v>
      </c>
      <c r="C5" s="331"/>
      <c r="D5" s="332">
        <f>SUM(C10:C179)</f>
        <v>15440978.239999996</v>
      </c>
    </row>
    <row r="6" spans="1:4" s="5" customFormat="1" ht="9" customHeight="1">
      <c r="B6" s="7"/>
      <c r="C6" s="4"/>
      <c r="D6" s="34"/>
    </row>
    <row r="7" spans="1:4" ht="14.45" customHeight="1">
      <c r="B7" s="333" t="s">
        <v>0</v>
      </c>
      <c r="C7" s="334"/>
      <c r="D7" s="335"/>
    </row>
    <row r="8" spans="1:4" ht="15" customHeight="1">
      <c r="B8" s="336" t="s">
        <v>5406</v>
      </c>
      <c r="C8" s="337"/>
      <c r="D8" s="338"/>
    </row>
    <row r="9" spans="1:4">
      <c r="B9" s="161" t="s">
        <v>1</v>
      </c>
      <c r="C9" s="162" t="s">
        <v>5405</v>
      </c>
      <c r="D9" s="162" t="s">
        <v>2</v>
      </c>
    </row>
    <row r="10" spans="1:4">
      <c r="B10" s="163" t="s">
        <v>5135</v>
      </c>
      <c r="C10" s="164">
        <v>129393.22</v>
      </c>
      <c r="D10" s="136" t="s">
        <v>5136</v>
      </c>
    </row>
    <row r="11" spans="1:4">
      <c r="B11" s="163" t="s">
        <v>5137</v>
      </c>
      <c r="C11" s="164">
        <v>71873</v>
      </c>
      <c r="D11" s="136" t="s">
        <v>5138</v>
      </c>
    </row>
    <row r="12" spans="1:4" s="27" customFormat="1">
      <c r="B12" s="163" t="s">
        <v>5139</v>
      </c>
      <c r="C12" s="164">
        <v>91384.45</v>
      </c>
      <c r="D12" s="136" t="s">
        <v>5140</v>
      </c>
    </row>
    <row r="13" spans="1:4">
      <c r="B13" s="163" t="s">
        <v>5141</v>
      </c>
      <c r="C13" s="164">
        <v>107909.59</v>
      </c>
      <c r="D13" s="136" t="s">
        <v>5142</v>
      </c>
    </row>
    <row r="14" spans="1:4">
      <c r="B14" s="163" t="s">
        <v>5143</v>
      </c>
      <c r="C14" s="164">
        <v>143336.6</v>
      </c>
      <c r="D14" s="136" t="s">
        <v>5144</v>
      </c>
    </row>
    <row r="15" spans="1:4">
      <c r="B15" s="163" t="s">
        <v>5145</v>
      </c>
      <c r="C15" s="164">
        <v>73439.259999999995</v>
      </c>
      <c r="D15" s="136" t="s">
        <v>5146</v>
      </c>
    </row>
    <row r="16" spans="1:4" ht="13.35" customHeight="1">
      <c r="B16" s="163" t="s">
        <v>5147</v>
      </c>
      <c r="C16" s="164">
        <v>108563.3</v>
      </c>
      <c r="D16" s="136" t="s">
        <v>5148</v>
      </c>
    </row>
    <row r="17" spans="2:4" ht="13.35" customHeight="1">
      <c r="B17" s="163" t="s">
        <v>5149</v>
      </c>
      <c r="C17" s="164">
        <v>25700</v>
      </c>
      <c r="D17" s="136" t="s">
        <v>5150</v>
      </c>
    </row>
    <row r="18" spans="2:4" ht="13.35" customHeight="1">
      <c r="B18" s="351">
        <v>42921</v>
      </c>
      <c r="C18" s="352">
        <v>138904.43</v>
      </c>
      <c r="D18" s="353" t="s">
        <v>5403</v>
      </c>
    </row>
    <row r="19" spans="2:4">
      <c r="B19" s="163" t="s">
        <v>5151</v>
      </c>
      <c r="C19" s="164">
        <v>8000</v>
      </c>
      <c r="D19" s="136" t="s">
        <v>5152</v>
      </c>
    </row>
    <row r="20" spans="2:4" s="27" customFormat="1">
      <c r="B20" s="163" t="s">
        <v>5153</v>
      </c>
      <c r="C20" s="164">
        <v>32030</v>
      </c>
      <c r="D20" s="136" t="s">
        <v>5154</v>
      </c>
    </row>
    <row r="21" spans="2:4" s="27" customFormat="1">
      <c r="B21" s="163" t="s">
        <v>5155</v>
      </c>
      <c r="C21" s="164">
        <v>3640</v>
      </c>
      <c r="D21" s="136" t="s">
        <v>5156</v>
      </c>
    </row>
    <row r="22" spans="2:4">
      <c r="B22" s="163" t="s">
        <v>5157</v>
      </c>
      <c r="C22" s="164">
        <v>4220</v>
      </c>
      <c r="D22" s="136" t="s">
        <v>5158</v>
      </c>
    </row>
    <row r="23" spans="2:4" ht="13.35" customHeight="1">
      <c r="B23" s="163" t="s">
        <v>5159</v>
      </c>
      <c r="C23" s="164">
        <v>15500</v>
      </c>
      <c r="D23" s="136" t="s">
        <v>5160</v>
      </c>
    </row>
    <row r="24" spans="2:4" ht="13.35" customHeight="1">
      <c r="B24" s="163" t="s">
        <v>5161</v>
      </c>
      <c r="C24" s="164">
        <v>89613.88</v>
      </c>
      <c r="D24" s="136" t="s">
        <v>5162</v>
      </c>
    </row>
    <row r="25" spans="2:4">
      <c r="B25" s="163" t="s">
        <v>5163</v>
      </c>
      <c r="C25" s="164">
        <v>180000</v>
      </c>
      <c r="D25" s="136" t="s">
        <v>5164</v>
      </c>
    </row>
    <row r="26" spans="2:4">
      <c r="B26" s="163" t="s">
        <v>5165</v>
      </c>
      <c r="C26" s="164">
        <v>15300</v>
      </c>
      <c r="D26" s="136" t="s">
        <v>5166</v>
      </c>
    </row>
    <row r="27" spans="2:4">
      <c r="B27" s="163" t="s">
        <v>5167</v>
      </c>
      <c r="C27" s="164">
        <v>227950</v>
      </c>
      <c r="D27" s="136" t="s">
        <v>5166</v>
      </c>
    </row>
    <row r="28" spans="2:4" s="27" customFormat="1">
      <c r="B28" s="163" t="s">
        <v>5168</v>
      </c>
      <c r="C28" s="164">
        <v>139125</v>
      </c>
      <c r="D28" s="136" t="s">
        <v>5169</v>
      </c>
    </row>
    <row r="29" spans="2:4" s="27" customFormat="1">
      <c r="B29" s="163" t="s">
        <v>5170</v>
      </c>
      <c r="C29" s="164">
        <v>150000</v>
      </c>
      <c r="D29" s="136" t="s">
        <v>5171</v>
      </c>
    </row>
    <row r="30" spans="2:4">
      <c r="B30" s="163" t="s">
        <v>5172</v>
      </c>
      <c r="C30" s="164">
        <v>15050</v>
      </c>
      <c r="D30" s="136" t="s">
        <v>5173</v>
      </c>
    </row>
    <row r="31" spans="2:4">
      <c r="B31" s="163" t="s">
        <v>5174</v>
      </c>
      <c r="C31" s="164">
        <v>4301</v>
      </c>
      <c r="D31" s="136" t="s">
        <v>5175</v>
      </c>
    </row>
    <row r="32" spans="2:4">
      <c r="B32" s="163" t="s">
        <v>5176</v>
      </c>
      <c r="C32" s="164">
        <v>86200</v>
      </c>
      <c r="D32" s="136" t="s">
        <v>5177</v>
      </c>
    </row>
    <row r="33" spans="2:4">
      <c r="B33" s="163" t="s">
        <v>5178</v>
      </c>
      <c r="C33" s="164">
        <v>15160</v>
      </c>
      <c r="D33" s="136" t="s">
        <v>5179</v>
      </c>
    </row>
    <row r="34" spans="2:4" ht="13.35" customHeight="1">
      <c r="B34" s="163" t="s">
        <v>5180</v>
      </c>
      <c r="C34" s="164">
        <v>16565</v>
      </c>
      <c r="D34" s="136" t="s">
        <v>5181</v>
      </c>
    </row>
    <row r="35" spans="2:4" ht="13.35" customHeight="1">
      <c r="B35" s="163" t="s">
        <v>5182</v>
      </c>
      <c r="C35" s="164">
        <v>16000</v>
      </c>
      <c r="D35" s="136" t="s">
        <v>5183</v>
      </c>
    </row>
    <row r="36" spans="2:4" s="27" customFormat="1">
      <c r="B36" s="163" t="s">
        <v>5184</v>
      </c>
      <c r="C36" s="164">
        <v>25000</v>
      </c>
      <c r="D36" s="136" t="s">
        <v>5185</v>
      </c>
    </row>
    <row r="37" spans="2:4">
      <c r="B37" s="163" t="s">
        <v>5186</v>
      </c>
      <c r="C37" s="164">
        <v>28080</v>
      </c>
      <c r="D37" s="136" t="s">
        <v>5187</v>
      </c>
    </row>
    <row r="38" spans="2:4" ht="13.35" customHeight="1">
      <c r="B38" s="163" t="s">
        <v>5188</v>
      </c>
      <c r="C38" s="164">
        <v>2050</v>
      </c>
      <c r="D38" s="136" t="s">
        <v>5173</v>
      </c>
    </row>
    <row r="39" spans="2:4" ht="13.35" customHeight="1">
      <c r="B39" s="163" t="s">
        <v>5189</v>
      </c>
      <c r="C39" s="164">
        <v>5400</v>
      </c>
      <c r="D39" s="136" t="s">
        <v>5169</v>
      </c>
    </row>
    <row r="40" spans="2:4" ht="13.35" customHeight="1">
      <c r="B40" s="163" t="s">
        <v>5190</v>
      </c>
      <c r="C40" s="164">
        <v>352420</v>
      </c>
      <c r="D40" s="136" t="s">
        <v>5191</v>
      </c>
    </row>
    <row r="41" spans="2:4" ht="13.35" customHeight="1">
      <c r="B41" s="163" t="s">
        <v>5192</v>
      </c>
      <c r="C41" s="164">
        <v>22800</v>
      </c>
      <c r="D41" s="136" t="s">
        <v>5193</v>
      </c>
    </row>
    <row r="42" spans="2:4">
      <c r="B42" s="163" t="s">
        <v>5194</v>
      </c>
      <c r="C42" s="164">
        <v>2600</v>
      </c>
      <c r="D42" s="136" t="s">
        <v>5195</v>
      </c>
    </row>
    <row r="43" spans="2:4">
      <c r="B43" s="163" t="s">
        <v>5196</v>
      </c>
      <c r="C43" s="164">
        <v>7150</v>
      </c>
      <c r="D43" s="136" t="s">
        <v>5197</v>
      </c>
    </row>
    <row r="44" spans="2:4">
      <c r="B44" s="163" t="s">
        <v>5198</v>
      </c>
      <c r="C44" s="164">
        <v>157250</v>
      </c>
      <c r="D44" s="136" t="s">
        <v>5199</v>
      </c>
    </row>
    <row r="45" spans="2:4">
      <c r="B45" s="163" t="s">
        <v>5200</v>
      </c>
      <c r="C45" s="164">
        <v>46355</v>
      </c>
      <c r="D45" s="136" t="s">
        <v>5201</v>
      </c>
    </row>
    <row r="46" spans="2:4">
      <c r="B46" s="163" t="s">
        <v>5202</v>
      </c>
      <c r="C46" s="164">
        <v>410400</v>
      </c>
      <c r="D46" s="136" t="s">
        <v>5203</v>
      </c>
    </row>
    <row r="47" spans="2:4">
      <c r="B47" s="163" t="s">
        <v>5204</v>
      </c>
      <c r="C47" s="164">
        <v>2736</v>
      </c>
      <c r="D47" s="136" t="s">
        <v>5205</v>
      </c>
    </row>
    <row r="48" spans="2:4">
      <c r="B48" s="163" t="s">
        <v>5206</v>
      </c>
      <c r="C48" s="164">
        <v>13000</v>
      </c>
      <c r="D48" s="136" t="s">
        <v>5207</v>
      </c>
    </row>
    <row r="49" spans="2:4" s="27" customFormat="1">
      <c r="B49" s="163" t="s">
        <v>5208</v>
      </c>
      <c r="C49" s="164">
        <v>2350</v>
      </c>
      <c r="D49" s="136" t="s">
        <v>5209</v>
      </c>
    </row>
    <row r="50" spans="2:4">
      <c r="B50" s="163" t="s">
        <v>5210</v>
      </c>
      <c r="C50" s="164">
        <v>43110</v>
      </c>
      <c r="D50" s="136" t="s">
        <v>5211</v>
      </c>
    </row>
    <row r="51" spans="2:4" ht="13.35" customHeight="1">
      <c r="B51" s="163" t="s">
        <v>5212</v>
      </c>
      <c r="C51" s="164">
        <v>2500</v>
      </c>
      <c r="D51" s="136" t="s">
        <v>5183</v>
      </c>
    </row>
    <row r="52" spans="2:4" ht="13.35" customHeight="1">
      <c r="B52" s="163" t="s">
        <v>5213</v>
      </c>
      <c r="C52" s="164">
        <v>266000</v>
      </c>
      <c r="D52" s="136" t="s">
        <v>5214</v>
      </c>
    </row>
    <row r="53" spans="2:4">
      <c r="B53" s="163" t="s">
        <v>5215</v>
      </c>
      <c r="C53" s="164">
        <v>181000</v>
      </c>
      <c r="D53" s="136" t="s">
        <v>5216</v>
      </c>
    </row>
    <row r="54" spans="2:4">
      <c r="B54" s="163" t="s">
        <v>5217</v>
      </c>
      <c r="C54" s="164">
        <v>55880</v>
      </c>
      <c r="D54" s="136" t="s">
        <v>5218</v>
      </c>
    </row>
    <row r="55" spans="2:4">
      <c r="B55" s="163" t="s">
        <v>5219</v>
      </c>
      <c r="C55" s="164">
        <v>197500</v>
      </c>
      <c r="D55" s="136" t="s">
        <v>5220</v>
      </c>
    </row>
    <row r="56" spans="2:4" ht="13.35" customHeight="1">
      <c r="B56" s="163" t="s">
        <v>5221</v>
      </c>
      <c r="C56" s="164">
        <v>53000</v>
      </c>
      <c r="D56" s="136" t="s">
        <v>5222</v>
      </c>
    </row>
    <row r="57" spans="2:4" ht="13.35" customHeight="1">
      <c r="B57" s="163" t="s">
        <v>5223</v>
      </c>
      <c r="C57" s="164">
        <v>179140</v>
      </c>
      <c r="D57" s="136" t="s">
        <v>5224</v>
      </c>
    </row>
    <row r="58" spans="2:4" ht="13.35" customHeight="1">
      <c r="B58" s="163" t="s">
        <v>5225</v>
      </c>
      <c r="C58" s="164">
        <v>14500</v>
      </c>
      <c r="D58" s="136" t="s">
        <v>5226</v>
      </c>
    </row>
    <row r="59" spans="2:4">
      <c r="B59" s="163" t="s">
        <v>5227</v>
      </c>
      <c r="C59" s="164">
        <v>49500</v>
      </c>
      <c r="D59" s="136" t="s">
        <v>5228</v>
      </c>
    </row>
    <row r="60" spans="2:4">
      <c r="B60" s="163" t="s">
        <v>5229</v>
      </c>
      <c r="C60" s="164">
        <v>11100</v>
      </c>
      <c r="D60" s="136" t="s">
        <v>5195</v>
      </c>
    </row>
    <row r="61" spans="2:4" s="27" customFormat="1">
      <c r="B61" s="163" t="s">
        <v>5230</v>
      </c>
      <c r="C61" s="164">
        <v>37710</v>
      </c>
      <c r="D61" s="136" t="s">
        <v>5231</v>
      </c>
    </row>
    <row r="62" spans="2:4" s="27" customFormat="1">
      <c r="B62" s="163" t="s">
        <v>5232</v>
      </c>
      <c r="C62" s="164">
        <v>25000</v>
      </c>
      <c r="D62" s="136" t="s">
        <v>5233</v>
      </c>
    </row>
    <row r="63" spans="2:4" s="27" customFormat="1">
      <c r="B63" s="163" t="s">
        <v>5234</v>
      </c>
      <c r="C63" s="164">
        <v>17860</v>
      </c>
      <c r="D63" s="136" t="s">
        <v>5235</v>
      </c>
    </row>
    <row r="64" spans="2:4" s="27" customFormat="1">
      <c r="B64" s="163" t="s">
        <v>5236</v>
      </c>
      <c r="C64" s="164">
        <v>35090</v>
      </c>
      <c r="D64" s="136" t="s">
        <v>5237</v>
      </c>
    </row>
    <row r="65" spans="2:4" s="27" customFormat="1">
      <c r="B65" s="163" t="s">
        <v>5238</v>
      </c>
      <c r="C65" s="164">
        <v>13510</v>
      </c>
      <c r="D65" s="136" t="s">
        <v>5239</v>
      </c>
    </row>
    <row r="66" spans="2:4" s="27" customFormat="1">
      <c r="B66" s="163" t="s">
        <v>5240</v>
      </c>
      <c r="C66" s="164">
        <v>1800</v>
      </c>
      <c r="D66" s="136" t="s">
        <v>5241</v>
      </c>
    </row>
    <row r="67" spans="2:4">
      <c r="B67" s="163" t="s">
        <v>5242</v>
      </c>
      <c r="C67" s="164">
        <v>14800</v>
      </c>
      <c r="D67" s="136" t="s">
        <v>5243</v>
      </c>
    </row>
    <row r="68" spans="2:4">
      <c r="B68" s="163" t="s">
        <v>5244</v>
      </c>
      <c r="C68" s="164">
        <v>30000</v>
      </c>
      <c r="D68" s="136" t="s">
        <v>5245</v>
      </c>
    </row>
    <row r="69" spans="2:4">
      <c r="B69" s="163" t="s">
        <v>5246</v>
      </c>
      <c r="C69" s="164">
        <v>56525</v>
      </c>
      <c r="D69" s="136" t="s">
        <v>5247</v>
      </c>
    </row>
    <row r="70" spans="2:4" s="27" customFormat="1">
      <c r="B70" s="163" t="s">
        <v>5248</v>
      </c>
      <c r="C70" s="164">
        <v>38300</v>
      </c>
      <c r="D70" s="136" t="s">
        <v>5249</v>
      </c>
    </row>
    <row r="71" spans="2:4">
      <c r="B71" s="163" t="s">
        <v>5250</v>
      </c>
      <c r="C71" s="164">
        <v>248029</v>
      </c>
      <c r="D71" s="136" t="s">
        <v>5251</v>
      </c>
    </row>
    <row r="72" spans="2:4">
      <c r="B72" s="163" t="s">
        <v>5252</v>
      </c>
      <c r="C72" s="164">
        <v>18560</v>
      </c>
      <c r="D72" s="136" t="s">
        <v>5253</v>
      </c>
    </row>
    <row r="73" spans="2:4">
      <c r="B73" s="163" t="s">
        <v>5254</v>
      </c>
      <c r="C73" s="164">
        <v>24410</v>
      </c>
      <c r="D73" s="136" t="s">
        <v>5255</v>
      </c>
    </row>
    <row r="74" spans="2:4">
      <c r="B74" s="163" t="s">
        <v>5256</v>
      </c>
      <c r="C74" s="164">
        <v>15000</v>
      </c>
      <c r="D74" s="136" t="s">
        <v>5257</v>
      </c>
    </row>
    <row r="75" spans="2:4" ht="13.35" customHeight="1">
      <c r="B75" s="163" t="s">
        <v>5258</v>
      </c>
      <c r="C75" s="164">
        <v>32440</v>
      </c>
      <c r="D75" s="136" t="s">
        <v>5259</v>
      </c>
    </row>
    <row r="76" spans="2:4">
      <c r="B76" s="163" t="s">
        <v>5260</v>
      </c>
      <c r="C76" s="164">
        <v>14000</v>
      </c>
      <c r="D76" s="136" t="s">
        <v>5222</v>
      </c>
    </row>
    <row r="77" spans="2:4">
      <c r="B77" s="163" t="s">
        <v>5261</v>
      </c>
      <c r="C77" s="164">
        <v>34820</v>
      </c>
      <c r="D77" s="136" t="s">
        <v>5164</v>
      </c>
    </row>
    <row r="78" spans="2:4" ht="13.35" customHeight="1">
      <c r="B78" s="163" t="s">
        <v>5262</v>
      </c>
      <c r="C78" s="164">
        <v>22030</v>
      </c>
      <c r="D78" s="136" t="s">
        <v>5263</v>
      </c>
    </row>
    <row r="79" spans="2:4" ht="13.35" customHeight="1">
      <c r="B79" s="163" t="s">
        <v>5264</v>
      </c>
      <c r="C79" s="164">
        <v>32030</v>
      </c>
      <c r="D79" s="136" t="s">
        <v>5265</v>
      </c>
    </row>
    <row r="80" spans="2:4">
      <c r="B80" s="163" t="s">
        <v>5266</v>
      </c>
      <c r="C80" s="164">
        <v>25700</v>
      </c>
      <c r="D80" s="136" t="s">
        <v>5267</v>
      </c>
    </row>
    <row r="81" spans="2:4">
      <c r="B81" s="163" t="s">
        <v>5268</v>
      </c>
      <c r="C81" s="164">
        <v>21250</v>
      </c>
      <c r="D81" s="136" t="s">
        <v>5269</v>
      </c>
    </row>
    <row r="82" spans="2:4">
      <c r="B82" s="163" t="s">
        <v>5270</v>
      </c>
      <c r="C82" s="164">
        <v>21250</v>
      </c>
      <c r="D82" s="136" t="s">
        <v>5271</v>
      </c>
    </row>
    <row r="83" spans="2:4" s="27" customFormat="1">
      <c r="B83" s="163" t="s">
        <v>5272</v>
      </c>
      <c r="C83" s="164">
        <v>11760</v>
      </c>
      <c r="D83" s="136" t="s">
        <v>5175</v>
      </c>
    </row>
    <row r="84" spans="2:4">
      <c r="B84" s="163" t="s">
        <v>5273</v>
      </c>
      <c r="C84" s="164">
        <v>14470</v>
      </c>
      <c r="D84" s="136" t="s">
        <v>5274</v>
      </c>
    </row>
    <row r="85" spans="2:4">
      <c r="B85" s="163" t="s">
        <v>5275</v>
      </c>
      <c r="C85" s="164">
        <v>39500</v>
      </c>
      <c r="D85" s="136" t="s">
        <v>5276</v>
      </c>
    </row>
    <row r="86" spans="2:4">
      <c r="B86" s="163" t="s">
        <v>5277</v>
      </c>
      <c r="C86" s="164">
        <v>205200</v>
      </c>
      <c r="D86" s="136" t="s">
        <v>5278</v>
      </c>
    </row>
    <row r="87" spans="2:4" ht="13.35" customHeight="1">
      <c r="B87" s="163" t="s">
        <v>5279</v>
      </c>
      <c r="C87" s="164">
        <v>410400</v>
      </c>
      <c r="D87" s="136" t="s">
        <v>5239</v>
      </c>
    </row>
    <row r="88" spans="2:4" ht="13.35" customHeight="1">
      <c r="B88" s="163" t="s">
        <v>5280</v>
      </c>
      <c r="C88" s="164">
        <v>205200</v>
      </c>
      <c r="D88" s="136" t="s">
        <v>5239</v>
      </c>
    </row>
    <row r="89" spans="2:4">
      <c r="B89" s="163" t="s">
        <v>5281</v>
      </c>
      <c r="C89" s="164">
        <v>57900</v>
      </c>
      <c r="D89" s="136" t="s">
        <v>5282</v>
      </c>
    </row>
    <row r="90" spans="2:4" s="27" customFormat="1">
      <c r="B90" s="163" t="s">
        <v>5283</v>
      </c>
      <c r="C90" s="164">
        <v>21250</v>
      </c>
      <c r="D90" s="136" t="s">
        <v>5284</v>
      </c>
    </row>
    <row r="91" spans="2:4" s="27" customFormat="1">
      <c r="B91" s="163" t="s">
        <v>5285</v>
      </c>
      <c r="C91" s="164">
        <v>21250</v>
      </c>
      <c r="D91" s="136" t="s">
        <v>5286</v>
      </c>
    </row>
    <row r="92" spans="2:4">
      <c r="B92" s="163" t="s">
        <v>5287</v>
      </c>
      <c r="C92" s="164">
        <v>211754.34</v>
      </c>
      <c r="D92" s="136" t="s">
        <v>5288</v>
      </c>
    </row>
    <row r="93" spans="2:4" ht="13.35" customHeight="1">
      <c r="B93" s="163" t="s">
        <v>5289</v>
      </c>
      <c r="C93" s="164">
        <v>24168</v>
      </c>
      <c r="D93" s="136" t="s">
        <v>5290</v>
      </c>
    </row>
    <row r="94" spans="2:4" ht="13.35" customHeight="1">
      <c r="B94" s="163" t="s">
        <v>5291</v>
      </c>
      <c r="C94" s="164">
        <v>3035</v>
      </c>
      <c r="D94" s="136" t="s">
        <v>5292</v>
      </c>
    </row>
    <row r="95" spans="2:4">
      <c r="B95" s="163" t="s">
        <v>5293</v>
      </c>
      <c r="C95" s="164">
        <v>12450</v>
      </c>
      <c r="D95" s="136" t="s">
        <v>5294</v>
      </c>
    </row>
    <row r="96" spans="2:4">
      <c r="B96" s="163" t="s">
        <v>5295</v>
      </c>
      <c r="C96" s="164">
        <v>19385</v>
      </c>
      <c r="D96" s="136" t="s">
        <v>5296</v>
      </c>
    </row>
    <row r="97" spans="2:4">
      <c r="B97" s="163" t="s">
        <v>5297</v>
      </c>
      <c r="C97" s="164">
        <v>3750</v>
      </c>
      <c r="D97" s="136" t="s">
        <v>5298</v>
      </c>
    </row>
    <row r="98" spans="2:4" s="27" customFormat="1">
      <c r="B98" s="163" t="s">
        <v>5299</v>
      </c>
      <c r="C98" s="164">
        <v>3770</v>
      </c>
      <c r="D98" s="136" t="s">
        <v>5237</v>
      </c>
    </row>
    <row r="99" spans="2:4" s="27" customFormat="1">
      <c r="B99" s="163" t="s">
        <v>5300</v>
      </c>
      <c r="C99" s="164">
        <v>12115</v>
      </c>
      <c r="D99" s="136" t="s">
        <v>5298</v>
      </c>
    </row>
    <row r="100" spans="2:4">
      <c r="B100" s="163" t="s">
        <v>5301</v>
      </c>
      <c r="C100" s="164">
        <v>25174</v>
      </c>
      <c r="D100" s="136" t="s">
        <v>5201</v>
      </c>
    </row>
    <row r="101" spans="2:4">
      <c r="B101" s="163" t="s">
        <v>5302</v>
      </c>
      <c r="C101" s="164">
        <v>26400</v>
      </c>
      <c r="D101" s="136" t="s">
        <v>5259</v>
      </c>
    </row>
    <row r="102" spans="2:4">
      <c r="B102" s="163" t="s">
        <v>5303</v>
      </c>
      <c r="C102" s="164">
        <v>35200</v>
      </c>
      <c r="D102" s="136" t="s">
        <v>5304</v>
      </c>
    </row>
    <row r="103" spans="2:4">
      <c r="B103" s="163" t="s">
        <v>5305</v>
      </c>
      <c r="C103" s="164">
        <v>870</v>
      </c>
      <c r="D103" s="136" t="s">
        <v>5298</v>
      </c>
    </row>
    <row r="104" spans="2:4" ht="13.35" customHeight="1">
      <c r="B104" s="163" t="s">
        <v>5306</v>
      </c>
      <c r="C104" s="164">
        <v>18800</v>
      </c>
      <c r="D104" s="136" t="s">
        <v>5307</v>
      </c>
    </row>
    <row r="105" spans="2:4" ht="13.35" customHeight="1">
      <c r="B105" s="163" t="s">
        <v>5308</v>
      </c>
      <c r="C105" s="164">
        <v>2500</v>
      </c>
      <c r="D105" s="136" t="s">
        <v>5309</v>
      </c>
    </row>
    <row r="106" spans="2:4" s="27" customFormat="1">
      <c r="B106" s="163" t="s">
        <v>5310</v>
      </c>
      <c r="C106" s="164">
        <v>164040</v>
      </c>
      <c r="D106" s="136" t="s">
        <v>5311</v>
      </c>
    </row>
    <row r="107" spans="2:4">
      <c r="B107" s="163" t="s">
        <v>5312</v>
      </c>
      <c r="C107" s="164">
        <v>694790</v>
      </c>
      <c r="D107" s="136" t="s">
        <v>5313</v>
      </c>
    </row>
    <row r="108" spans="2:4" ht="25.5">
      <c r="B108" s="351">
        <v>42942</v>
      </c>
      <c r="C108" s="352">
        <v>288428.65999999997</v>
      </c>
      <c r="D108" s="353" t="s">
        <v>5404</v>
      </c>
    </row>
    <row r="109" spans="2:4" ht="13.35" customHeight="1">
      <c r="B109" s="163" t="s">
        <v>5314</v>
      </c>
      <c r="C109" s="164">
        <v>154300</v>
      </c>
      <c r="D109" s="136" t="s">
        <v>5315</v>
      </c>
    </row>
    <row r="110" spans="2:4" ht="13.35" customHeight="1">
      <c r="B110" s="163" t="s">
        <v>5316</v>
      </c>
      <c r="C110" s="164">
        <v>12830</v>
      </c>
      <c r="D110" s="136" t="s">
        <v>5179</v>
      </c>
    </row>
    <row r="111" spans="2:4" ht="13.35" customHeight="1">
      <c r="B111" s="163" t="s">
        <v>5317</v>
      </c>
      <c r="C111" s="164">
        <v>68213.3</v>
      </c>
      <c r="D111" s="136" t="s">
        <v>5148</v>
      </c>
    </row>
    <row r="112" spans="2:4" ht="13.35" customHeight="1">
      <c r="B112" s="163" t="s">
        <v>5318</v>
      </c>
      <c r="C112" s="164">
        <v>25700</v>
      </c>
      <c r="D112" s="136" t="s">
        <v>5319</v>
      </c>
    </row>
    <row r="113" spans="2:4">
      <c r="B113" s="163" t="s">
        <v>5320</v>
      </c>
      <c r="C113" s="164">
        <v>25700</v>
      </c>
      <c r="D113" s="136" t="s">
        <v>5321</v>
      </c>
    </row>
    <row r="114" spans="2:4">
      <c r="B114" s="163" t="s">
        <v>5322</v>
      </c>
      <c r="C114" s="164">
        <v>25700</v>
      </c>
      <c r="D114" s="136" t="s">
        <v>5323</v>
      </c>
    </row>
    <row r="115" spans="2:4">
      <c r="B115" s="163" t="s">
        <v>5324</v>
      </c>
      <c r="C115" s="164">
        <v>25000</v>
      </c>
      <c r="D115" s="136" t="s">
        <v>5325</v>
      </c>
    </row>
    <row r="116" spans="2:4">
      <c r="B116" s="163" t="s">
        <v>5326</v>
      </c>
      <c r="C116" s="164">
        <v>32700</v>
      </c>
      <c r="D116" s="136" t="s">
        <v>5327</v>
      </c>
    </row>
    <row r="117" spans="2:4">
      <c r="B117" s="163" t="s">
        <v>5328</v>
      </c>
      <c r="C117" s="164">
        <v>32700</v>
      </c>
      <c r="D117" s="136" t="s">
        <v>5329</v>
      </c>
    </row>
    <row r="118" spans="2:4">
      <c r="B118" s="163" t="s">
        <v>5330</v>
      </c>
      <c r="C118" s="164">
        <v>28000</v>
      </c>
      <c r="D118" s="136" t="s">
        <v>5331</v>
      </c>
    </row>
    <row r="119" spans="2:4">
      <c r="B119" s="163" t="s">
        <v>5332</v>
      </c>
      <c r="C119" s="164">
        <v>25700</v>
      </c>
      <c r="D119" s="136" t="s">
        <v>5333</v>
      </c>
    </row>
    <row r="120" spans="2:4" s="27" customFormat="1">
      <c r="B120" s="163" t="s">
        <v>5334</v>
      </c>
      <c r="C120" s="164">
        <v>16535.900000000001</v>
      </c>
      <c r="D120" s="136" t="s">
        <v>5335</v>
      </c>
    </row>
    <row r="121" spans="2:4">
      <c r="B121" s="163" t="s">
        <v>5336</v>
      </c>
      <c r="C121" s="164">
        <v>40202.6</v>
      </c>
      <c r="D121" s="136" t="s">
        <v>5140</v>
      </c>
    </row>
    <row r="122" spans="2:4" ht="13.35" customHeight="1">
      <c r="B122" s="163" t="s">
        <v>5337</v>
      </c>
      <c r="C122" s="164">
        <v>75070</v>
      </c>
      <c r="D122" s="136" t="s">
        <v>5138</v>
      </c>
    </row>
    <row r="123" spans="2:4" ht="13.35" customHeight="1">
      <c r="B123" s="163" t="s">
        <v>5338</v>
      </c>
      <c r="C123" s="164">
        <v>63883.55</v>
      </c>
      <c r="D123" s="136" t="s">
        <v>5339</v>
      </c>
    </row>
    <row r="124" spans="2:4">
      <c r="B124" s="163" t="s">
        <v>5340</v>
      </c>
      <c r="C124" s="164">
        <v>221500</v>
      </c>
      <c r="D124" s="136" t="s">
        <v>5341</v>
      </c>
    </row>
    <row r="125" spans="2:4">
      <c r="B125" s="163" t="s">
        <v>5342</v>
      </c>
      <c r="C125" s="164">
        <v>248242</v>
      </c>
      <c r="D125" s="136" t="s">
        <v>5343</v>
      </c>
    </row>
    <row r="126" spans="2:4">
      <c r="B126" s="163" t="s">
        <v>5344</v>
      </c>
      <c r="C126" s="164">
        <v>352521</v>
      </c>
      <c r="D126" s="136" t="s">
        <v>5278</v>
      </c>
    </row>
    <row r="127" spans="2:4">
      <c r="B127" s="163" t="s">
        <v>5345</v>
      </c>
      <c r="C127" s="164">
        <v>15320</v>
      </c>
      <c r="D127" s="136" t="s">
        <v>5346</v>
      </c>
    </row>
    <row r="128" spans="2:4">
      <c r="B128" s="163" t="s">
        <v>5347</v>
      </c>
      <c r="C128" s="164">
        <v>221500</v>
      </c>
      <c r="D128" s="136" t="s">
        <v>5348</v>
      </c>
    </row>
    <row r="129" spans="2:4">
      <c r="B129" s="163" t="s">
        <v>5349</v>
      </c>
      <c r="C129" s="164">
        <v>15000</v>
      </c>
      <c r="D129" s="136" t="s">
        <v>5350</v>
      </c>
    </row>
    <row r="130" spans="2:4">
      <c r="B130" s="163" t="s">
        <v>5351</v>
      </c>
      <c r="C130" s="164">
        <v>23320</v>
      </c>
      <c r="D130" s="136" t="s">
        <v>5352</v>
      </c>
    </row>
    <row r="131" spans="2:4">
      <c r="B131" s="163" t="s">
        <v>5353</v>
      </c>
      <c r="C131" s="164">
        <v>39504</v>
      </c>
      <c r="D131" s="136" t="s">
        <v>5354</v>
      </c>
    </row>
    <row r="132" spans="2:4" ht="15" customHeight="1">
      <c r="B132" s="163" t="s">
        <v>5355</v>
      </c>
      <c r="C132" s="164">
        <v>23920</v>
      </c>
      <c r="D132" s="136" t="s">
        <v>5356</v>
      </c>
    </row>
    <row r="133" spans="2:4" s="27" customFormat="1">
      <c r="B133" s="163" t="s">
        <v>5357</v>
      </c>
      <c r="C133" s="164">
        <v>36720</v>
      </c>
      <c r="D133" s="136" t="s">
        <v>5358</v>
      </c>
    </row>
    <row r="134" spans="2:4" s="27" customFormat="1">
      <c r="B134" s="163" t="s">
        <v>5359</v>
      </c>
      <c r="C134" s="164">
        <v>24738</v>
      </c>
      <c r="D134" s="136" t="s">
        <v>5360</v>
      </c>
    </row>
    <row r="135" spans="2:4" s="27" customFormat="1">
      <c r="B135" s="163" t="s">
        <v>5361</v>
      </c>
      <c r="C135" s="164">
        <v>36531</v>
      </c>
      <c r="D135" s="136" t="s">
        <v>5362</v>
      </c>
    </row>
    <row r="136" spans="2:4" s="27" customFormat="1">
      <c r="B136" s="163" t="s">
        <v>5363</v>
      </c>
      <c r="C136" s="164">
        <v>52800</v>
      </c>
      <c r="D136" s="136" t="s">
        <v>5358</v>
      </c>
    </row>
    <row r="137" spans="2:4" s="27" customFormat="1">
      <c r="B137" s="163" t="s">
        <v>5364</v>
      </c>
      <c r="C137" s="164">
        <v>27570</v>
      </c>
      <c r="D137" s="136" t="s">
        <v>5156</v>
      </c>
    </row>
    <row r="138" spans="2:4" s="27" customFormat="1">
      <c r="B138" s="163" t="s">
        <v>5365</v>
      </c>
      <c r="C138" s="164">
        <v>21250</v>
      </c>
      <c r="D138" s="136" t="s">
        <v>5366</v>
      </c>
    </row>
    <row r="139" spans="2:4" s="27" customFormat="1" ht="25.5">
      <c r="B139" s="313" t="s">
        <v>207</v>
      </c>
      <c r="C139" s="164">
        <v>915480.12199999997</v>
      </c>
      <c r="D139" s="314" t="s">
        <v>5407</v>
      </c>
    </row>
    <row r="140" spans="2:4" s="27" customFormat="1">
      <c r="B140" s="339" t="s">
        <v>3</v>
      </c>
      <c r="C140" s="337"/>
      <c r="D140" s="338"/>
    </row>
    <row r="141" spans="2:4" ht="15" customHeight="1">
      <c r="B141" s="163" t="s">
        <v>5367</v>
      </c>
      <c r="C141" s="164">
        <v>21194</v>
      </c>
      <c r="D141" s="315" t="s">
        <v>5443</v>
      </c>
    </row>
    <row r="142" spans="2:4" s="32" customFormat="1" ht="14.25" customHeight="1">
      <c r="B142" s="163" t="s">
        <v>5368</v>
      </c>
      <c r="C142" s="164">
        <v>64800</v>
      </c>
      <c r="D142" s="315" t="s">
        <v>5369</v>
      </c>
    </row>
    <row r="143" spans="2:4" s="32" customFormat="1" ht="25.5">
      <c r="B143" s="163" t="s">
        <v>5370</v>
      </c>
      <c r="C143" s="164">
        <v>43200</v>
      </c>
      <c r="D143" s="315" t="s">
        <v>5408</v>
      </c>
    </row>
    <row r="144" spans="2:4" s="32" customFormat="1" ht="25.5">
      <c r="B144" s="163" t="s">
        <v>5371</v>
      </c>
      <c r="C144" s="164">
        <v>10800</v>
      </c>
      <c r="D144" s="315" t="s">
        <v>5410</v>
      </c>
    </row>
    <row r="145" spans="2:4" s="32" customFormat="1" ht="25.5">
      <c r="B145" s="163" t="s">
        <v>5372</v>
      </c>
      <c r="C145" s="164">
        <v>39150</v>
      </c>
      <c r="D145" s="315" t="s">
        <v>5409</v>
      </c>
    </row>
    <row r="146" spans="2:4" s="32" customFormat="1" ht="25.5">
      <c r="B146" s="163" t="s">
        <v>5373</v>
      </c>
      <c r="C146" s="164">
        <v>81580</v>
      </c>
      <c r="D146" s="315" t="s">
        <v>5411</v>
      </c>
    </row>
    <row r="147" spans="2:4" s="32" customFormat="1">
      <c r="B147" s="163" t="s">
        <v>5374</v>
      </c>
      <c r="C147" s="164">
        <v>41702</v>
      </c>
      <c r="D147" s="315" t="s">
        <v>5445</v>
      </c>
    </row>
    <row r="148" spans="2:4" s="32" customFormat="1">
      <c r="B148" s="163" t="s">
        <v>5375</v>
      </c>
      <c r="C148" s="164">
        <v>230000</v>
      </c>
      <c r="D148" s="315" t="s">
        <v>5444</v>
      </c>
    </row>
    <row r="149" spans="2:4" s="32" customFormat="1">
      <c r="B149" s="163" t="s">
        <v>5376</v>
      </c>
      <c r="C149" s="164">
        <v>4214.2</v>
      </c>
      <c r="D149" s="315" t="s">
        <v>5445</v>
      </c>
    </row>
    <row r="150" spans="2:4" s="32" customFormat="1">
      <c r="B150" s="163" t="s">
        <v>5377</v>
      </c>
      <c r="C150" s="164">
        <v>64442</v>
      </c>
      <c r="D150" s="315" t="s">
        <v>5443</v>
      </c>
    </row>
    <row r="151" spans="2:4" s="32" customFormat="1" ht="25.5">
      <c r="B151" s="163" t="s">
        <v>5378</v>
      </c>
      <c r="C151" s="164">
        <v>78000</v>
      </c>
      <c r="D151" s="315" t="s">
        <v>5379</v>
      </c>
    </row>
    <row r="152" spans="2:4" s="32" customFormat="1" ht="25.5">
      <c r="B152" s="163" t="s">
        <v>5380</v>
      </c>
      <c r="C152" s="164">
        <v>77625</v>
      </c>
      <c r="D152" s="315" t="s">
        <v>5381</v>
      </c>
    </row>
    <row r="153" spans="2:4" s="32" customFormat="1" ht="25.5">
      <c r="B153" s="163" t="s">
        <v>5382</v>
      </c>
      <c r="C153" s="164">
        <v>107250</v>
      </c>
      <c r="D153" s="315" t="s">
        <v>5383</v>
      </c>
    </row>
    <row r="154" spans="2:4" s="32" customFormat="1" ht="25.5">
      <c r="B154" s="163" t="s">
        <v>5384</v>
      </c>
      <c r="C154" s="164">
        <v>320950</v>
      </c>
      <c r="D154" s="315" t="s">
        <v>5385</v>
      </c>
    </row>
    <row r="155" spans="2:4" s="32" customFormat="1">
      <c r="B155" s="163" t="s">
        <v>5386</v>
      </c>
      <c r="C155" s="164">
        <v>607.5</v>
      </c>
      <c r="D155" s="315" t="s">
        <v>5387</v>
      </c>
    </row>
    <row r="156" spans="2:4" s="32" customFormat="1">
      <c r="B156" s="313" t="s">
        <v>207</v>
      </c>
      <c r="C156" s="164">
        <v>211499.87349999999</v>
      </c>
      <c r="D156" s="315" t="s">
        <v>43</v>
      </c>
    </row>
    <row r="157" spans="2:4" s="32" customFormat="1">
      <c r="B157" s="339" t="s">
        <v>20</v>
      </c>
      <c r="C157" s="340"/>
      <c r="D157" s="340"/>
    </row>
    <row r="158" spans="2:4" s="32" customFormat="1" ht="25.5">
      <c r="B158" s="289" t="s">
        <v>5388</v>
      </c>
      <c r="C158" s="164">
        <v>66360.44</v>
      </c>
      <c r="D158" s="301" t="s">
        <v>5421</v>
      </c>
    </row>
    <row r="159" spans="2:4" s="32" customFormat="1" ht="25.5">
      <c r="B159" s="289" t="s">
        <v>5389</v>
      </c>
      <c r="C159" s="164">
        <v>61569.5</v>
      </c>
      <c r="D159" s="301" t="s">
        <v>5420</v>
      </c>
    </row>
    <row r="160" spans="2:4" s="32" customFormat="1" ht="38.25">
      <c r="B160" s="289" t="s">
        <v>5390</v>
      </c>
      <c r="C160" s="164">
        <v>31243</v>
      </c>
      <c r="D160" s="301" t="s">
        <v>5419</v>
      </c>
    </row>
    <row r="161" spans="2:4" s="32" customFormat="1" ht="38.25">
      <c r="B161" s="289" t="s">
        <v>5391</v>
      </c>
      <c r="C161" s="164">
        <v>4770</v>
      </c>
      <c r="D161" s="301" t="s">
        <v>5412</v>
      </c>
    </row>
    <row r="162" spans="2:4" s="32" customFormat="1" ht="25.5">
      <c r="B162" s="289" t="s">
        <v>5392</v>
      </c>
      <c r="C162" s="164">
        <v>2843</v>
      </c>
      <c r="D162" s="301" t="s">
        <v>5418</v>
      </c>
    </row>
    <row r="163" spans="2:4" s="32" customFormat="1" ht="38.25">
      <c r="B163" s="289" t="s">
        <v>5393</v>
      </c>
      <c r="C163" s="164">
        <v>24645</v>
      </c>
      <c r="D163" s="301" t="s">
        <v>5417</v>
      </c>
    </row>
    <row r="164" spans="2:4" ht="38.25">
      <c r="B164" s="289" t="s">
        <v>5394</v>
      </c>
      <c r="C164" s="164">
        <v>137970</v>
      </c>
      <c r="D164" s="301" t="s">
        <v>5416</v>
      </c>
    </row>
    <row r="165" spans="2:4" s="53" customFormat="1" ht="38.25">
      <c r="B165" s="289" t="s">
        <v>5395</v>
      </c>
      <c r="C165" s="164">
        <v>33708</v>
      </c>
      <c r="D165" s="301" t="s">
        <v>5415</v>
      </c>
    </row>
    <row r="166" spans="2:4" s="53" customFormat="1" ht="38.25">
      <c r="B166" s="289" t="s">
        <v>5396</v>
      </c>
      <c r="C166" s="164">
        <v>33708</v>
      </c>
      <c r="D166" s="301" t="s">
        <v>5414</v>
      </c>
    </row>
    <row r="167" spans="2:4" s="12" customFormat="1" ht="27" customHeight="1">
      <c r="B167" s="289" t="s">
        <v>5397</v>
      </c>
      <c r="C167" s="164">
        <v>33708</v>
      </c>
      <c r="D167" s="301" t="s">
        <v>5413</v>
      </c>
    </row>
    <row r="168" spans="2:4" s="32" customFormat="1">
      <c r="B168" s="313" t="s">
        <v>207</v>
      </c>
      <c r="C168" s="164">
        <v>282883.826</v>
      </c>
      <c r="D168" s="301" t="s">
        <v>44</v>
      </c>
    </row>
    <row r="169" spans="2:4" s="32" customFormat="1">
      <c r="B169" s="339" t="s">
        <v>4</v>
      </c>
      <c r="C169" s="340"/>
      <c r="D169" s="340"/>
    </row>
    <row r="170" spans="2:4" s="32" customFormat="1" ht="25.5">
      <c r="B170" s="157" t="s">
        <v>5398</v>
      </c>
      <c r="C170" s="164">
        <v>2151450</v>
      </c>
      <c r="D170" s="156" t="s">
        <v>5399</v>
      </c>
    </row>
    <row r="171" spans="2:4" s="32" customFormat="1" ht="25.5">
      <c r="B171" s="157" t="s">
        <v>207</v>
      </c>
      <c r="C171" s="164">
        <v>213656.81600000002</v>
      </c>
      <c r="D171" s="301" t="s">
        <v>45</v>
      </c>
    </row>
    <row r="172" spans="2:4" s="32" customFormat="1">
      <c r="B172" s="339" t="s">
        <v>5</v>
      </c>
      <c r="C172" s="341"/>
      <c r="D172" s="342"/>
    </row>
    <row r="173" spans="2:4" s="5" customFormat="1">
      <c r="B173" s="313" t="s">
        <v>207</v>
      </c>
      <c r="C173" s="164">
        <v>258155.42149999997</v>
      </c>
      <c r="D173" s="343" t="s">
        <v>49</v>
      </c>
    </row>
    <row r="174" spans="2:4" s="5" customFormat="1">
      <c r="B174" s="313" t="s">
        <v>207</v>
      </c>
      <c r="C174" s="164">
        <v>64294.331000000013</v>
      </c>
      <c r="D174" s="343" t="s">
        <v>50</v>
      </c>
    </row>
    <row r="175" spans="2:4" s="5" customFormat="1">
      <c r="B175" s="313" t="s">
        <v>207</v>
      </c>
      <c r="C175" s="164">
        <v>84884.59</v>
      </c>
      <c r="D175" s="136" t="s">
        <v>51</v>
      </c>
    </row>
    <row r="176" spans="2:4" s="5" customFormat="1">
      <c r="B176" s="313" t="s">
        <v>207</v>
      </c>
      <c r="C176" s="164">
        <v>125062.5</v>
      </c>
      <c r="D176" s="136" t="s">
        <v>52</v>
      </c>
    </row>
    <row r="177" spans="2:4" s="5" customFormat="1">
      <c r="B177" s="313" t="s">
        <v>207</v>
      </c>
      <c r="C177" s="164">
        <v>50000</v>
      </c>
      <c r="D177" s="136" t="s">
        <v>5400</v>
      </c>
    </row>
    <row r="178" spans="2:4" s="5" customFormat="1">
      <c r="B178" s="313" t="s">
        <v>207</v>
      </c>
      <c r="C178" s="164">
        <v>48198.04</v>
      </c>
      <c r="D178" s="344" t="s">
        <v>53</v>
      </c>
    </row>
    <row r="179" spans="2:4" s="5" customFormat="1" ht="23.25">
      <c r="B179" s="345" t="s">
        <v>207</v>
      </c>
      <c r="C179" s="346">
        <v>53048</v>
      </c>
      <c r="D179" s="347" t="s">
        <v>5401</v>
      </c>
    </row>
    <row r="180" spans="2:4" s="5" customFormat="1" ht="15">
      <c r="B180" s="7"/>
      <c r="C180" s="302"/>
      <c r="D180" s="34"/>
    </row>
    <row r="181" spans="2:4" s="5" customFormat="1">
      <c r="B181" s="7"/>
      <c r="C181" s="4"/>
      <c r="D181" s="34"/>
    </row>
    <row r="182" spans="2:4" s="5" customFormat="1">
      <c r="B182" s="7"/>
      <c r="C182" s="4"/>
      <c r="D182" s="34"/>
    </row>
    <row r="183" spans="2:4" s="5" customFormat="1">
      <c r="B183" s="7"/>
      <c r="C183" s="4"/>
      <c r="D183" s="34"/>
    </row>
    <row r="184" spans="2:4" s="5" customFormat="1">
      <c r="B184" s="7"/>
      <c r="C184" s="4"/>
      <c r="D184" s="34"/>
    </row>
    <row r="185" spans="2:4" s="5" customFormat="1">
      <c r="B185" s="7"/>
      <c r="C185" s="4"/>
      <c r="D185" s="34"/>
    </row>
    <row r="186" spans="2:4" s="5" customFormat="1">
      <c r="B186" s="7"/>
      <c r="C186" s="4"/>
      <c r="D186" s="34"/>
    </row>
    <row r="187" spans="2:4" s="5" customFormat="1">
      <c r="B187" s="7"/>
      <c r="C187" s="4"/>
      <c r="D187" s="34"/>
    </row>
    <row r="188" spans="2:4" s="5" customFormat="1">
      <c r="B188" s="7"/>
      <c r="C188" s="4"/>
      <c r="D188" s="34"/>
    </row>
    <row r="189" spans="2:4" s="5" customFormat="1">
      <c r="B189" s="7"/>
      <c r="C189" s="4"/>
      <c r="D189" s="34"/>
    </row>
    <row r="190" spans="2:4" s="5" customFormat="1">
      <c r="B190" s="7"/>
      <c r="C190" s="4"/>
      <c r="D190" s="34"/>
    </row>
    <row r="191" spans="2:4" s="5" customFormat="1">
      <c r="B191" s="7"/>
      <c r="C191" s="4"/>
      <c r="D191" s="34"/>
    </row>
    <row r="192" spans="2:4" s="5" customFormat="1">
      <c r="B192" s="7"/>
      <c r="C192" s="4"/>
      <c r="D192" s="34"/>
    </row>
    <row r="193" spans="2:4" s="5" customFormat="1">
      <c r="B193" s="7"/>
      <c r="C193" s="4"/>
      <c r="D193" s="34"/>
    </row>
    <row r="194" spans="2:4" s="5" customFormat="1">
      <c r="B194" s="7"/>
      <c r="C194" s="4"/>
      <c r="D194" s="34"/>
    </row>
    <row r="195" spans="2:4" s="5" customFormat="1">
      <c r="B195" s="7"/>
      <c r="C195" s="4"/>
      <c r="D195" s="34"/>
    </row>
    <row r="196" spans="2:4" s="5" customFormat="1">
      <c r="B196" s="7"/>
      <c r="C196" s="4"/>
      <c r="D196" s="34"/>
    </row>
    <row r="197" spans="2:4" s="5" customFormat="1">
      <c r="B197" s="7"/>
      <c r="C197" s="4"/>
      <c r="D197" s="34"/>
    </row>
    <row r="198" spans="2:4" s="5" customFormat="1">
      <c r="B198" s="7"/>
      <c r="C198" s="4"/>
      <c r="D198" s="34"/>
    </row>
    <row r="199" spans="2:4" s="5" customFormat="1">
      <c r="B199" s="7"/>
      <c r="C199" s="4"/>
      <c r="D199" s="34"/>
    </row>
    <row r="200" spans="2:4" s="5" customFormat="1">
      <c r="B200" s="7"/>
      <c r="C200" s="4"/>
      <c r="D200" s="34"/>
    </row>
    <row r="201" spans="2:4" s="5" customFormat="1">
      <c r="B201" s="7"/>
      <c r="C201" s="4"/>
      <c r="D201" s="34"/>
    </row>
    <row r="202" spans="2:4" s="5" customFormat="1">
      <c r="B202" s="7"/>
      <c r="C202" s="4"/>
      <c r="D202" s="34"/>
    </row>
    <row r="203" spans="2:4" s="5" customFormat="1">
      <c r="B203" s="7"/>
      <c r="C203" s="4"/>
      <c r="D203" s="34"/>
    </row>
    <row r="204" spans="2:4" s="5" customFormat="1">
      <c r="B204" s="7"/>
      <c r="C204" s="4"/>
      <c r="D204" s="34"/>
    </row>
    <row r="205" spans="2:4" s="5" customFormat="1">
      <c r="B205" s="7"/>
      <c r="C205" s="4"/>
      <c r="D205" s="34"/>
    </row>
    <row r="206" spans="2:4" s="5" customFormat="1">
      <c r="B206" s="7"/>
      <c r="C206" s="4"/>
      <c r="D206" s="34"/>
    </row>
    <row r="207" spans="2:4" s="5" customFormat="1">
      <c r="B207" s="7"/>
      <c r="C207" s="4"/>
      <c r="D207" s="34"/>
    </row>
    <row r="208" spans="2:4" s="5" customFormat="1">
      <c r="B208" s="7"/>
      <c r="C208" s="4"/>
      <c r="D208" s="34"/>
    </row>
    <row r="209" spans="2:4" s="5" customFormat="1">
      <c r="B209" s="7"/>
      <c r="C209" s="4"/>
      <c r="D209" s="34"/>
    </row>
    <row r="210" spans="2:4" s="5" customFormat="1">
      <c r="B210" s="7"/>
      <c r="C210" s="4"/>
      <c r="D210" s="34"/>
    </row>
    <row r="211" spans="2:4" s="5" customFormat="1">
      <c r="B211" s="7"/>
      <c r="C211" s="4"/>
      <c r="D211" s="34"/>
    </row>
    <row r="212" spans="2:4" s="5" customFormat="1">
      <c r="B212" s="7"/>
      <c r="C212" s="4"/>
      <c r="D212" s="34"/>
    </row>
    <row r="213" spans="2:4" s="5" customFormat="1">
      <c r="B213" s="7"/>
      <c r="C213" s="4"/>
      <c r="D213" s="34"/>
    </row>
    <row r="214" spans="2:4" s="5" customFormat="1">
      <c r="B214" s="7"/>
      <c r="C214" s="4"/>
      <c r="D214" s="34"/>
    </row>
    <row r="215" spans="2:4" s="5" customFormat="1">
      <c r="B215" s="7"/>
      <c r="C215" s="4"/>
      <c r="D215" s="34"/>
    </row>
    <row r="216" spans="2:4" s="5" customFormat="1">
      <c r="B216" s="7"/>
      <c r="C216" s="4"/>
      <c r="D216" s="34"/>
    </row>
    <row r="217" spans="2:4" s="5" customFormat="1">
      <c r="B217" s="7"/>
      <c r="C217" s="4"/>
      <c r="D217" s="34"/>
    </row>
    <row r="218" spans="2:4" s="5" customFormat="1">
      <c r="B218" s="7"/>
      <c r="C218" s="4"/>
      <c r="D218" s="34"/>
    </row>
    <row r="219" spans="2:4" s="5" customFormat="1">
      <c r="B219" s="7"/>
      <c r="C219" s="4"/>
      <c r="D219" s="34"/>
    </row>
    <row r="220" spans="2:4" s="5" customFormat="1">
      <c r="B220" s="7"/>
      <c r="C220" s="4"/>
      <c r="D220" s="34"/>
    </row>
    <row r="221" spans="2:4" s="5" customFormat="1">
      <c r="B221" s="7"/>
      <c r="C221" s="4"/>
      <c r="D221" s="34"/>
    </row>
    <row r="222" spans="2:4" s="5" customFormat="1">
      <c r="B222" s="7"/>
      <c r="C222" s="4"/>
      <c r="D222" s="34"/>
    </row>
    <row r="223" spans="2:4" s="5" customFormat="1">
      <c r="B223" s="7"/>
      <c r="C223" s="4"/>
      <c r="D223" s="34"/>
    </row>
    <row r="224" spans="2:4" s="5" customFormat="1">
      <c r="B224" s="7"/>
      <c r="C224" s="4"/>
      <c r="D224" s="34"/>
    </row>
    <row r="225" spans="2:4" s="5" customFormat="1">
      <c r="B225" s="7"/>
      <c r="C225" s="4"/>
      <c r="D225" s="34"/>
    </row>
    <row r="226" spans="2:4" s="5" customFormat="1">
      <c r="B226" s="7"/>
      <c r="C226" s="4"/>
      <c r="D226" s="34"/>
    </row>
    <row r="227" spans="2:4" s="5" customFormat="1">
      <c r="B227" s="7"/>
      <c r="C227" s="4"/>
      <c r="D227" s="34"/>
    </row>
    <row r="228" spans="2:4" s="5" customFormat="1">
      <c r="B228" s="7"/>
      <c r="C228" s="4"/>
      <c r="D228" s="34"/>
    </row>
    <row r="229" spans="2:4" s="5" customFormat="1">
      <c r="B229" s="7"/>
      <c r="C229" s="4"/>
      <c r="D229" s="34"/>
    </row>
    <row r="230" spans="2:4" s="5" customFormat="1">
      <c r="B230" s="7"/>
      <c r="C230" s="4"/>
      <c r="D230" s="34"/>
    </row>
    <row r="231" spans="2:4" s="5" customFormat="1">
      <c r="B231" s="7"/>
      <c r="C231" s="4"/>
      <c r="D231" s="34"/>
    </row>
    <row r="232" spans="2:4" s="5" customFormat="1">
      <c r="B232" s="7"/>
      <c r="C232" s="4"/>
      <c r="D232" s="34"/>
    </row>
    <row r="233" spans="2:4" s="5" customFormat="1">
      <c r="B233" s="7"/>
      <c r="C233" s="4"/>
      <c r="D233" s="34"/>
    </row>
    <row r="234" spans="2:4" s="5" customFormat="1">
      <c r="B234" s="7"/>
      <c r="C234" s="4"/>
      <c r="D234" s="34"/>
    </row>
    <row r="235" spans="2:4" s="5" customFormat="1">
      <c r="B235" s="7"/>
      <c r="C235" s="4"/>
      <c r="D235" s="34"/>
    </row>
    <row r="236" spans="2:4" s="5" customFormat="1">
      <c r="B236" s="7"/>
      <c r="C236" s="4"/>
      <c r="D236" s="34"/>
    </row>
    <row r="237" spans="2:4" s="5" customFormat="1">
      <c r="B237" s="7"/>
      <c r="C237" s="4"/>
      <c r="D237" s="34"/>
    </row>
    <row r="238" spans="2:4" s="5" customFormat="1">
      <c r="B238" s="7"/>
      <c r="C238" s="4"/>
      <c r="D238" s="34"/>
    </row>
    <row r="239" spans="2:4" s="5" customFormat="1">
      <c r="B239" s="7"/>
      <c r="C239" s="4"/>
      <c r="D239" s="34"/>
    </row>
    <row r="240" spans="2:4" s="5" customFormat="1">
      <c r="B240" s="7"/>
      <c r="C240" s="4"/>
      <c r="D240" s="34"/>
    </row>
    <row r="241" spans="2:4" s="5" customFormat="1">
      <c r="B241" s="7"/>
      <c r="C241" s="4"/>
      <c r="D241" s="34"/>
    </row>
    <row r="242" spans="2:4" s="5" customFormat="1">
      <c r="B242" s="7"/>
      <c r="C242" s="4"/>
      <c r="D242" s="34"/>
    </row>
    <row r="243" spans="2:4" s="5" customFormat="1">
      <c r="B243" s="7"/>
      <c r="C243" s="4"/>
      <c r="D243" s="34"/>
    </row>
    <row r="244" spans="2:4" s="5" customFormat="1">
      <c r="B244" s="7"/>
      <c r="C244" s="4"/>
      <c r="D244" s="34"/>
    </row>
    <row r="245" spans="2:4" s="5" customFormat="1">
      <c r="B245" s="7"/>
      <c r="C245" s="4"/>
      <c r="D245" s="34"/>
    </row>
    <row r="246" spans="2:4" s="5" customFormat="1">
      <c r="B246" s="7"/>
      <c r="C246" s="4"/>
      <c r="D246" s="34"/>
    </row>
    <row r="247" spans="2:4" s="5" customFormat="1">
      <c r="B247" s="7"/>
      <c r="C247" s="4"/>
      <c r="D247" s="34"/>
    </row>
    <row r="248" spans="2:4" s="5" customFormat="1">
      <c r="B248" s="7"/>
      <c r="C248" s="4"/>
      <c r="D248" s="34"/>
    </row>
    <row r="249" spans="2:4" s="5" customFormat="1">
      <c r="B249" s="7"/>
      <c r="C249" s="4"/>
      <c r="D249" s="34"/>
    </row>
    <row r="250" spans="2:4" s="5" customFormat="1">
      <c r="B250" s="7"/>
      <c r="C250" s="4"/>
      <c r="D250" s="34"/>
    </row>
    <row r="251" spans="2:4" s="5" customFormat="1">
      <c r="B251" s="7"/>
      <c r="C251" s="4"/>
      <c r="D251" s="34"/>
    </row>
    <row r="252" spans="2:4" s="5" customFormat="1">
      <c r="B252" s="7"/>
      <c r="C252" s="4"/>
      <c r="D252" s="34"/>
    </row>
    <row r="253" spans="2:4" s="5" customFormat="1">
      <c r="B253" s="7"/>
      <c r="C253" s="4"/>
      <c r="D253" s="34"/>
    </row>
    <row r="254" spans="2:4" s="5" customFormat="1">
      <c r="B254" s="7"/>
      <c r="C254" s="4"/>
      <c r="D254" s="34"/>
    </row>
    <row r="255" spans="2:4" s="5" customFormat="1">
      <c r="B255" s="7"/>
      <c r="C255" s="4"/>
      <c r="D255" s="34"/>
    </row>
    <row r="256" spans="2:4" s="5" customFormat="1">
      <c r="B256" s="7"/>
      <c r="C256" s="4"/>
      <c r="D256" s="34"/>
    </row>
    <row r="257" spans="2:4" s="5" customFormat="1">
      <c r="B257" s="7"/>
      <c r="C257" s="4"/>
      <c r="D257" s="34"/>
    </row>
    <row r="258" spans="2:4" s="5" customFormat="1">
      <c r="B258" s="7"/>
      <c r="C258" s="4"/>
      <c r="D258" s="34"/>
    </row>
    <row r="259" spans="2:4" s="5" customFormat="1">
      <c r="B259" s="7"/>
      <c r="C259" s="4"/>
      <c r="D259" s="34"/>
    </row>
    <row r="260" spans="2:4" s="5" customFormat="1">
      <c r="B260" s="7"/>
      <c r="C260" s="4"/>
      <c r="D260" s="34"/>
    </row>
    <row r="261" spans="2:4" s="5" customFormat="1">
      <c r="B261" s="7"/>
      <c r="C261" s="4"/>
      <c r="D261" s="34"/>
    </row>
    <row r="262" spans="2:4" s="5" customFormat="1">
      <c r="B262" s="7"/>
      <c r="C262" s="4"/>
      <c r="D262" s="34"/>
    </row>
    <row r="263" spans="2:4" s="5" customFormat="1">
      <c r="B263" s="7"/>
      <c r="C263" s="4"/>
      <c r="D263" s="34"/>
    </row>
    <row r="264" spans="2:4" s="5" customFormat="1">
      <c r="B264" s="7"/>
      <c r="C264" s="4"/>
      <c r="D264" s="34"/>
    </row>
    <row r="265" spans="2:4" s="5" customFormat="1">
      <c r="B265" s="7"/>
      <c r="C265" s="4"/>
      <c r="D265" s="34"/>
    </row>
    <row r="266" spans="2:4" s="5" customFormat="1">
      <c r="B266" s="7"/>
      <c r="C266" s="4"/>
      <c r="D266" s="34"/>
    </row>
    <row r="267" spans="2:4" s="5" customFormat="1">
      <c r="B267" s="7"/>
      <c r="C267" s="4"/>
      <c r="D267" s="34"/>
    </row>
    <row r="268" spans="2:4" s="5" customFormat="1">
      <c r="B268" s="7"/>
      <c r="C268" s="4"/>
      <c r="D268" s="34"/>
    </row>
    <row r="269" spans="2:4" s="5" customFormat="1">
      <c r="B269" s="7"/>
      <c r="C269" s="4"/>
      <c r="D269" s="34"/>
    </row>
    <row r="270" spans="2:4" s="5" customFormat="1">
      <c r="B270" s="7"/>
      <c r="C270" s="4"/>
      <c r="D270" s="34"/>
    </row>
    <row r="271" spans="2:4" s="5" customFormat="1">
      <c r="B271" s="7"/>
      <c r="C271" s="4"/>
      <c r="D271" s="34"/>
    </row>
    <row r="272" spans="2:4" s="5" customFormat="1">
      <c r="B272" s="7"/>
      <c r="C272" s="4"/>
      <c r="D272" s="34"/>
    </row>
    <row r="273" spans="2:4" s="5" customFormat="1">
      <c r="B273" s="7"/>
      <c r="C273" s="4"/>
      <c r="D273" s="34"/>
    </row>
    <row r="274" spans="2:4" s="5" customFormat="1">
      <c r="B274" s="7"/>
      <c r="C274" s="4"/>
      <c r="D274" s="34"/>
    </row>
    <row r="275" spans="2:4" s="5" customFormat="1">
      <c r="B275" s="7"/>
      <c r="C275" s="4"/>
      <c r="D275" s="34"/>
    </row>
    <row r="276" spans="2:4" s="5" customFormat="1">
      <c r="B276" s="7"/>
      <c r="C276" s="4"/>
      <c r="D276" s="34"/>
    </row>
    <row r="277" spans="2:4" s="5" customFormat="1">
      <c r="B277" s="7"/>
      <c r="C277" s="4"/>
      <c r="D277" s="34"/>
    </row>
    <row r="278" spans="2:4" s="5" customFormat="1">
      <c r="B278" s="7"/>
      <c r="C278" s="4"/>
      <c r="D278" s="34"/>
    </row>
    <row r="279" spans="2:4" s="5" customFormat="1">
      <c r="B279" s="7"/>
      <c r="C279" s="4"/>
      <c r="D279" s="34"/>
    </row>
    <row r="280" spans="2:4" s="5" customFormat="1">
      <c r="B280" s="7"/>
      <c r="C280" s="4"/>
      <c r="D280" s="34"/>
    </row>
    <row r="281" spans="2:4" s="5" customFormat="1">
      <c r="B281" s="7"/>
      <c r="C281" s="4"/>
      <c r="D281" s="34"/>
    </row>
    <row r="282" spans="2:4" s="5" customFormat="1">
      <c r="B282" s="7"/>
      <c r="C282" s="4"/>
      <c r="D282" s="34"/>
    </row>
    <row r="283" spans="2:4" s="5" customFormat="1">
      <c r="B283" s="7"/>
      <c r="C283" s="4"/>
      <c r="D283" s="34"/>
    </row>
    <row r="284" spans="2:4" s="5" customFormat="1">
      <c r="B284" s="7"/>
      <c r="C284" s="4"/>
      <c r="D284" s="34"/>
    </row>
    <row r="285" spans="2:4" s="5" customFormat="1">
      <c r="B285" s="7"/>
      <c r="C285" s="4"/>
      <c r="D285" s="34"/>
    </row>
    <row r="286" spans="2:4" s="5" customFormat="1">
      <c r="B286" s="7"/>
      <c r="C286" s="4"/>
      <c r="D286" s="34"/>
    </row>
    <row r="287" spans="2:4" s="5" customFormat="1">
      <c r="B287" s="7"/>
      <c r="C287" s="4"/>
      <c r="D287" s="34"/>
    </row>
    <row r="288" spans="2:4" s="5" customFormat="1">
      <c r="B288" s="7"/>
      <c r="C288" s="4"/>
      <c r="D288" s="34"/>
    </row>
    <row r="289" spans="2:4" s="5" customFormat="1">
      <c r="B289" s="7"/>
      <c r="C289" s="4"/>
      <c r="D289" s="34"/>
    </row>
    <row r="290" spans="2:4" s="5" customFormat="1">
      <c r="B290" s="7"/>
      <c r="C290" s="4"/>
      <c r="D290" s="34"/>
    </row>
    <row r="291" spans="2:4" s="5" customFormat="1">
      <c r="B291" s="7"/>
      <c r="C291" s="4"/>
      <c r="D291" s="34"/>
    </row>
    <row r="292" spans="2:4" s="5" customFormat="1">
      <c r="B292" s="7"/>
      <c r="C292" s="4"/>
      <c r="D292" s="34"/>
    </row>
    <row r="293" spans="2:4" s="5" customFormat="1">
      <c r="B293" s="7"/>
      <c r="C293" s="4"/>
      <c r="D293" s="34"/>
    </row>
    <row r="294" spans="2:4" s="5" customFormat="1">
      <c r="B294" s="7"/>
      <c r="C294" s="4"/>
      <c r="D294" s="34"/>
    </row>
    <row r="295" spans="2:4" s="5" customFormat="1">
      <c r="B295" s="7"/>
      <c r="C295" s="4"/>
      <c r="D295" s="34"/>
    </row>
    <row r="296" spans="2:4" s="5" customFormat="1">
      <c r="B296" s="7"/>
      <c r="C296" s="4"/>
      <c r="D296" s="34"/>
    </row>
    <row r="297" spans="2:4" s="5" customFormat="1">
      <c r="B297" s="7"/>
      <c r="C297" s="4"/>
      <c r="D297" s="34"/>
    </row>
    <row r="298" spans="2:4" s="5" customFormat="1">
      <c r="B298" s="7"/>
      <c r="C298" s="4"/>
      <c r="D298" s="34"/>
    </row>
    <row r="299" spans="2:4" s="5" customFormat="1">
      <c r="B299" s="7"/>
      <c r="C299" s="4"/>
      <c r="D299" s="34"/>
    </row>
    <row r="300" spans="2:4" s="5" customFormat="1">
      <c r="B300" s="7"/>
      <c r="C300" s="4"/>
      <c r="D300" s="34"/>
    </row>
    <row r="301" spans="2:4" s="5" customFormat="1">
      <c r="B301" s="7"/>
      <c r="C301" s="4"/>
      <c r="D301" s="34"/>
    </row>
    <row r="302" spans="2:4" s="5" customFormat="1">
      <c r="B302" s="7"/>
      <c r="C302" s="4"/>
      <c r="D302" s="34"/>
    </row>
    <row r="303" spans="2:4" s="5" customFormat="1">
      <c r="B303" s="7"/>
      <c r="C303" s="4"/>
      <c r="D303" s="34"/>
    </row>
    <row r="304" spans="2:4" s="5" customFormat="1">
      <c r="B304" s="7"/>
      <c r="C304" s="4"/>
      <c r="D304" s="34"/>
    </row>
    <row r="305" spans="2:4" s="5" customFormat="1">
      <c r="B305" s="7"/>
      <c r="C305" s="4"/>
      <c r="D305" s="34"/>
    </row>
    <row r="306" spans="2:4" s="5" customFormat="1">
      <c r="B306" s="7"/>
      <c r="C306" s="4"/>
      <c r="D306" s="34"/>
    </row>
    <row r="307" spans="2:4" s="5" customFormat="1">
      <c r="B307" s="7"/>
      <c r="C307" s="4"/>
      <c r="D307" s="34"/>
    </row>
    <row r="308" spans="2:4" s="5" customFormat="1">
      <c r="B308" s="7"/>
      <c r="C308" s="4"/>
      <c r="D308" s="34"/>
    </row>
    <row r="309" spans="2:4" s="5" customFormat="1">
      <c r="B309" s="7"/>
      <c r="C309" s="4"/>
      <c r="D309" s="34"/>
    </row>
    <row r="310" spans="2:4" s="5" customFormat="1">
      <c r="B310" s="7"/>
      <c r="C310" s="4"/>
      <c r="D310" s="34"/>
    </row>
    <row r="311" spans="2:4" s="5" customFormat="1">
      <c r="B311" s="7"/>
      <c r="C311" s="4"/>
      <c r="D311" s="34"/>
    </row>
    <row r="312" spans="2:4" s="5" customFormat="1">
      <c r="B312" s="7"/>
      <c r="C312" s="4"/>
      <c r="D312" s="34"/>
    </row>
    <row r="313" spans="2:4" s="5" customFormat="1">
      <c r="B313" s="7"/>
      <c r="C313" s="4"/>
      <c r="D313" s="34"/>
    </row>
    <row r="314" spans="2:4" s="5" customFormat="1">
      <c r="B314" s="7"/>
      <c r="C314" s="4"/>
      <c r="D314" s="34"/>
    </row>
    <row r="315" spans="2:4" s="5" customFormat="1">
      <c r="B315" s="7"/>
      <c r="C315" s="4"/>
      <c r="D315" s="34"/>
    </row>
    <row r="316" spans="2:4" s="5" customFormat="1">
      <c r="B316" s="7"/>
      <c r="C316" s="4"/>
      <c r="D316" s="34"/>
    </row>
    <row r="317" spans="2:4" s="5" customFormat="1">
      <c r="B317" s="7"/>
      <c r="C317" s="4"/>
      <c r="D317" s="34"/>
    </row>
    <row r="318" spans="2:4" s="5" customFormat="1">
      <c r="B318" s="7"/>
      <c r="C318" s="4"/>
      <c r="D318" s="34"/>
    </row>
    <row r="319" spans="2:4" s="5" customFormat="1">
      <c r="B319" s="7"/>
      <c r="C319" s="4"/>
      <c r="D319" s="34"/>
    </row>
    <row r="320" spans="2:4" s="5" customFormat="1">
      <c r="B320" s="7"/>
      <c r="C320" s="4"/>
      <c r="D320" s="34"/>
    </row>
    <row r="321" spans="2:4" s="5" customFormat="1">
      <c r="B321" s="7"/>
      <c r="C321" s="4"/>
      <c r="D321" s="34"/>
    </row>
    <row r="322" spans="2:4" s="5" customFormat="1">
      <c r="B322" s="7"/>
      <c r="C322" s="4"/>
      <c r="D322" s="34"/>
    </row>
    <row r="323" spans="2:4" s="5" customFormat="1">
      <c r="B323" s="7"/>
      <c r="C323" s="4"/>
      <c r="D323" s="34"/>
    </row>
    <row r="324" spans="2:4" s="5" customFormat="1">
      <c r="B324" s="7"/>
      <c r="C324" s="4"/>
      <c r="D324" s="34"/>
    </row>
    <row r="325" spans="2:4" s="5" customFormat="1">
      <c r="B325" s="7"/>
      <c r="C325" s="4"/>
      <c r="D325" s="34"/>
    </row>
    <row r="326" spans="2:4" s="5" customFormat="1">
      <c r="B326" s="7"/>
      <c r="C326" s="4"/>
      <c r="D326" s="34"/>
    </row>
    <row r="327" spans="2:4" s="5" customFormat="1">
      <c r="B327" s="7"/>
      <c r="C327" s="4"/>
      <c r="D327" s="34"/>
    </row>
    <row r="328" spans="2:4" s="5" customFormat="1">
      <c r="B328" s="7"/>
      <c r="C328" s="4"/>
      <c r="D328" s="34"/>
    </row>
    <row r="329" spans="2:4" s="5" customFormat="1">
      <c r="B329" s="7"/>
      <c r="C329" s="4"/>
      <c r="D329" s="34"/>
    </row>
    <row r="330" spans="2:4" s="5" customFormat="1">
      <c r="B330" s="7"/>
      <c r="C330" s="4"/>
      <c r="D330" s="34"/>
    </row>
    <row r="331" spans="2:4" s="5" customFormat="1">
      <c r="B331" s="7"/>
      <c r="C331" s="4"/>
      <c r="D331" s="34"/>
    </row>
    <row r="332" spans="2:4" s="5" customFormat="1">
      <c r="B332" s="7"/>
      <c r="C332" s="4"/>
      <c r="D332" s="34"/>
    </row>
    <row r="333" spans="2:4" s="5" customFormat="1">
      <c r="B333" s="7"/>
      <c r="C333" s="4"/>
      <c r="D333" s="34"/>
    </row>
    <row r="334" spans="2:4" s="5" customFormat="1">
      <c r="B334" s="7"/>
      <c r="C334" s="4"/>
      <c r="D334" s="34"/>
    </row>
    <row r="335" spans="2:4" s="5" customFormat="1">
      <c r="B335" s="7"/>
      <c r="C335" s="4"/>
      <c r="D335" s="34"/>
    </row>
    <row r="336" spans="2:4" s="5" customFormat="1">
      <c r="B336" s="7"/>
      <c r="C336" s="4"/>
      <c r="D336" s="34"/>
    </row>
    <row r="337" spans="2:4" s="5" customFormat="1">
      <c r="B337" s="7"/>
      <c r="C337" s="4"/>
      <c r="D337" s="34"/>
    </row>
    <row r="338" spans="2:4" s="5" customFormat="1">
      <c r="B338" s="7"/>
      <c r="C338" s="4"/>
      <c r="D338" s="34"/>
    </row>
    <row r="339" spans="2:4" s="5" customFormat="1">
      <c r="B339" s="7"/>
      <c r="C339" s="4"/>
      <c r="D339" s="34"/>
    </row>
    <row r="340" spans="2:4" s="5" customFormat="1">
      <c r="B340" s="7"/>
      <c r="C340" s="4"/>
      <c r="D340" s="34"/>
    </row>
    <row r="341" spans="2:4" s="5" customFormat="1">
      <c r="B341" s="7"/>
      <c r="C341" s="4"/>
      <c r="D341" s="34"/>
    </row>
    <row r="342" spans="2:4" s="5" customFormat="1">
      <c r="B342" s="7"/>
      <c r="C342" s="4"/>
      <c r="D342" s="34"/>
    </row>
    <row r="343" spans="2:4" s="5" customFormat="1">
      <c r="B343" s="7"/>
      <c r="C343" s="4"/>
      <c r="D343" s="34"/>
    </row>
    <row r="344" spans="2:4" s="5" customFormat="1">
      <c r="B344" s="7"/>
      <c r="C344" s="4"/>
      <c r="D344" s="34"/>
    </row>
    <row r="345" spans="2:4" s="5" customFormat="1">
      <c r="B345" s="7"/>
      <c r="C345" s="4"/>
      <c r="D345" s="34"/>
    </row>
    <row r="346" spans="2:4" s="5" customFormat="1">
      <c r="B346" s="7"/>
      <c r="C346" s="4"/>
      <c r="D346" s="34"/>
    </row>
    <row r="347" spans="2:4" s="5" customFormat="1">
      <c r="B347" s="7"/>
      <c r="C347" s="4"/>
      <c r="D347" s="34"/>
    </row>
    <row r="348" spans="2:4" s="5" customFormat="1">
      <c r="B348" s="7"/>
      <c r="C348" s="4"/>
      <c r="D348" s="34"/>
    </row>
    <row r="349" spans="2:4" s="5" customFormat="1">
      <c r="B349" s="7"/>
      <c r="C349" s="4"/>
      <c r="D349" s="34"/>
    </row>
    <row r="350" spans="2:4" s="5" customFormat="1">
      <c r="B350" s="7"/>
      <c r="C350" s="4"/>
      <c r="D350" s="34"/>
    </row>
    <row r="351" spans="2:4" s="5" customFormat="1">
      <c r="B351" s="7"/>
      <c r="C351" s="4"/>
      <c r="D351" s="34"/>
    </row>
    <row r="352" spans="2:4" s="5" customFormat="1">
      <c r="B352" s="7"/>
      <c r="C352" s="4"/>
      <c r="D352" s="34"/>
    </row>
    <row r="353" spans="2:4" s="5" customFormat="1">
      <c r="B353" s="7"/>
      <c r="C353" s="4"/>
      <c r="D353" s="34"/>
    </row>
    <row r="354" spans="2:4" s="5" customFormat="1">
      <c r="B354" s="7"/>
      <c r="C354" s="4"/>
      <c r="D354" s="34"/>
    </row>
    <row r="355" spans="2:4" s="5" customFormat="1">
      <c r="B355" s="7"/>
      <c r="C355" s="4"/>
      <c r="D355" s="34"/>
    </row>
    <row r="356" spans="2:4" s="5" customFormat="1">
      <c r="B356" s="7"/>
      <c r="C356" s="4"/>
      <c r="D356" s="34"/>
    </row>
    <row r="357" spans="2:4" s="5" customFormat="1">
      <c r="B357" s="7"/>
      <c r="C357" s="4"/>
      <c r="D357" s="34"/>
    </row>
    <row r="358" spans="2:4" s="5" customFormat="1">
      <c r="B358" s="7"/>
      <c r="C358" s="4"/>
      <c r="D358" s="34"/>
    </row>
    <row r="359" spans="2:4" s="5" customFormat="1">
      <c r="B359" s="7"/>
      <c r="C359" s="4"/>
      <c r="D359" s="34"/>
    </row>
    <row r="360" spans="2:4" s="5" customFormat="1">
      <c r="B360" s="7"/>
      <c r="C360" s="4"/>
      <c r="D360" s="34"/>
    </row>
    <row r="361" spans="2:4" s="5" customFormat="1">
      <c r="B361" s="7"/>
      <c r="C361" s="4"/>
      <c r="D361" s="34"/>
    </row>
    <row r="362" spans="2:4" s="5" customFormat="1">
      <c r="B362" s="7"/>
      <c r="C362" s="4"/>
      <c r="D362" s="34"/>
    </row>
    <row r="363" spans="2:4" s="5" customFormat="1">
      <c r="B363" s="7"/>
      <c r="C363" s="4"/>
      <c r="D363" s="34"/>
    </row>
    <row r="364" spans="2:4" s="5" customFormat="1">
      <c r="B364" s="7"/>
      <c r="C364" s="4"/>
      <c r="D364" s="34"/>
    </row>
    <row r="365" spans="2:4" s="5" customFormat="1">
      <c r="B365" s="7"/>
      <c r="C365" s="4"/>
      <c r="D365" s="34"/>
    </row>
    <row r="366" spans="2:4" s="5" customFormat="1">
      <c r="B366" s="7"/>
      <c r="C366" s="4"/>
      <c r="D366" s="34"/>
    </row>
    <row r="367" spans="2:4" s="5" customFormat="1">
      <c r="B367" s="7"/>
      <c r="C367" s="4"/>
      <c r="D367" s="34"/>
    </row>
    <row r="368" spans="2:4" s="5" customFormat="1">
      <c r="B368" s="7"/>
      <c r="C368" s="4"/>
      <c r="D368" s="34"/>
    </row>
    <row r="369" spans="2:4" s="5" customFormat="1">
      <c r="B369" s="7"/>
      <c r="C369" s="4"/>
      <c r="D369" s="34"/>
    </row>
    <row r="370" spans="2:4" s="5" customFormat="1">
      <c r="B370" s="7"/>
      <c r="C370" s="4"/>
      <c r="D370" s="34"/>
    </row>
    <row r="371" spans="2:4" s="5" customFormat="1">
      <c r="B371" s="7"/>
      <c r="C371" s="4"/>
      <c r="D371" s="34"/>
    </row>
    <row r="372" spans="2:4" s="5" customFormat="1">
      <c r="B372" s="7"/>
      <c r="C372" s="4"/>
      <c r="D372" s="34"/>
    </row>
    <row r="373" spans="2:4" s="5" customFormat="1">
      <c r="B373" s="7"/>
      <c r="C373" s="4"/>
      <c r="D373" s="34"/>
    </row>
    <row r="374" spans="2:4" s="5" customFormat="1">
      <c r="B374" s="7"/>
      <c r="C374" s="4"/>
      <c r="D374" s="34"/>
    </row>
    <row r="375" spans="2:4" s="5" customFormat="1">
      <c r="B375" s="7"/>
      <c r="C375" s="4"/>
      <c r="D375" s="34"/>
    </row>
    <row r="376" spans="2:4" s="5" customFormat="1">
      <c r="B376" s="7"/>
      <c r="C376" s="4"/>
      <c r="D376" s="34"/>
    </row>
    <row r="377" spans="2:4" s="5" customFormat="1">
      <c r="B377" s="7"/>
      <c r="C377" s="4"/>
      <c r="D377" s="34"/>
    </row>
    <row r="378" spans="2:4" s="5" customFormat="1">
      <c r="B378" s="7"/>
      <c r="C378" s="4"/>
      <c r="D378" s="34"/>
    </row>
    <row r="379" spans="2:4" s="5" customFormat="1">
      <c r="B379" s="7"/>
      <c r="C379" s="4"/>
      <c r="D379" s="34"/>
    </row>
    <row r="380" spans="2:4" s="5" customFormat="1">
      <c r="B380" s="7"/>
      <c r="C380" s="4"/>
      <c r="D380" s="34"/>
    </row>
    <row r="381" spans="2:4" s="5" customFormat="1">
      <c r="B381" s="7"/>
      <c r="C381" s="4"/>
      <c r="D381" s="34"/>
    </row>
    <row r="382" spans="2:4" s="5" customFormat="1">
      <c r="B382" s="7"/>
      <c r="C382" s="4"/>
      <c r="D382" s="34"/>
    </row>
    <row r="383" spans="2:4" s="5" customFormat="1">
      <c r="B383" s="7"/>
      <c r="C383" s="4"/>
      <c r="D383" s="34"/>
    </row>
    <row r="384" spans="2:4" s="5" customFormat="1">
      <c r="B384" s="7"/>
      <c r="C384" s="4"/>
      <c r="D384" s="34"/>
    </row>
    <row r="385" spans="2:4" s="5" customFormat="1">
      <c r="B385" s="7"/>
      <c r="C385" s="4"/>
      <c r="D385" s="34"/>
    </row>
    <row r="386" spans="2:4" s="5" customFormat="1">
      <c r="B386" s="7"/>
      <c r="C386" s="4"/>
      <c r="D386" s="34"/>
    </row>
    <row r="387" spans="2:4" s="5" customFormat="1">
      <c r="B387" s="7"/>
      <c r="C387" s="4"/>
      <c r="D387" s="34"/>
    </row>
    <row r="388" spans="2:4" s="5" customFormat="1">
      <c r="B388" s="7"/>
      <c r="C388" s="4"/>
      <c r="D388" s="34"/>
    </row>
    <row r="389" spans="2:4" s="5" customFormat="1">
      <c r="B389" s="7"/>
      <c r="C389" s="4"/>
      <c r="D389" s="34"/>
    </row>
    <row r="390" spans="2:4" s="5" customFormat="1">
      <c r="B390" s="7"/>
      <c r="C390" s="4"/>
      <c r="D390" s="34"/>
    </row>
    <row r="391" spans="2:4" s="5" customFormat="1">
      <c r="B391" s="7"/>
      <c r="C391" s="4"/>
      <c r="D391" s="34"/>
    </row>
    <row r="392" spans="2:4" s="5" customFormat="1">
      <c r="B392" s="7"/>
      <c r="C392" s="4"/>
      <c r="D392" s="34"/>
    </row>
    <row r="393" spans="2:4" s="5" customFormat="1">
      <c r="B393" s="7"/>
      <c r="C393" s="4"/>
      <c r="D393" s="34"/>
    </row>
    <row r="394" spans="2:4" s="5" customFormat="1">
      <c r="B394" s="7"/>
      <c r="C394" s="4"/>
      <c r="D394" s="34"/>
    </row>
    <row r="395" spans="2:4" s="5" customFormat="1">
      <c r="B395" s="7"/>
      <c r="C395" s="4"/>
      <c r="D395" s="34"/>
    </row>
    <row r="396" spans="2:4" s="5" customFormat="1">
      <c r="B396" s="7"/>
      <c r="C396" s="4"/>
      <c r="D396" s="34"/>
    </row>
    <row r="397" spans="2:4" s="5" customFormat="1">
      <c r="B397" s="7"/>
      <c r="C397" s="4"/>
      <c r="D397" s="34"/>
    </row>
    <row r="398" spans="2:4" s="5" customFormat="1">
      <c r="B398" s="7"/>
      <c r="C398" s="4"/>
      <c r="D398" s="34"/>
    </row>
    <row r="399" spans="2:4" s="5" customFormat="1">
      <c r="B399" s="7"/>
      <c r="C399" s="4"/>
      <c r="D399" s="34"/>
    </row>
    <row r="400" spans="2:4" s="5" customFormat="1">
      <c r="B400" s="7"/>
      <c r="C400" s="4"/>
      <c r="D400" s="34"/>
    </row>
    <row r="401" spans="2:4" s="5" customFormat="1">
      <c r="B401" s="7"/>
      <c r="C401" s="4"/>
      <c r="D401" s="34"/>
    </row>
    <row r="402" spans="2:4" s="5" customFormat="1">
      <c r="B402" s="7"/>
      <c r="C402" s="4"/>
      <c r="D402" s="34"/>
    </row>
    <row r="403" spans="2:4" s="5" customFormat="1">
      <c r="B403" s="7"/>
      <c r="C403" s="4"/>
      <c r="D403" s="34"/>
    </row>
    <row r="404" spans="2:4" s="5" customFormat="1">
      <c r="B404" s="7"/>
      <c r="C404" s="4"/>
      <c r="D404" s="34"/>
    </row>
    <row r="405" spans="2:4" s="5" customFormat="1">
      <c r="B405" s="7"/>
      <c r="C405" s="4"/>
      <c r="D405" s="34"/>
    </row>
    <row r="406" spans="2:4" s="5" customFormat="1">
      <c r="B406" s="7"/>
      <c r="C406" s="4"/>
      <c r="D406" s="34"/>
    </row>
    <row r="407" spans="2:4" s="5" customFormat="1">
      <c r="B407" s="7"/>
      <c r="C407" s="4"/>
      <c r="D407" s="34"/>
    </row>
    <row r="408" spans="2:4" s="5" customFormat="1">
      <c r="B408" s="7"/>
      <c r="C408" s="4"/>
      <c r="D408" s="34"/>
    </row>
    <row r="409" spans="2:4" s="5" customFormat="1">
      <c r="B409" s="7"/>
      <c r="C409" s="4"/>
      <c r="D409" s="34"/>
    </row>
    <row r="410" spans="2:4" s="5" customFormat="1">
      <c r="B410" s="7"/>
      <c r="C410" s="4"/>
      <c r="D410" s="34"/>
    </row>
    <row r="411" spans="2:4" s="5" customFormat="1">
      <c r="B411" s="7"/>
      <c r="C411" s="4"/>
      <c r="D411" s="34"/>
    </row>
    <row r="412" spans="2:4" s="5" customFormat="1">
      <c r="B412" s="7"/>
      <c r="C412" s="4"/>
      <c r="D412" s="34"/>
    </row>
    <row r="413" spans="2:4" s="5" customFormat="1">
      <c r="B413" s="7"/>
      <c r="C413" s="4"/>
      <c r="D413" s="34"/>
    </row>
    <row r="414" spans="2:4" s="5" customFormat="1">
      <c r="B414" s="7"/>
      <c r="C414" s="4"/>
      <c r="D414" s="34"/>
    </row>
    <row r="415" spans="2:4" s="5" customFormat="1">
      <c r="B415" s="7"/>
      <c r="C415" s="4"/>
      <c r="D415" s="34"/>
    </row>
    <row r="416" spans="2:4" s="5" customFormat="1">
      <c r="B416" s="7"/>
      <c r="C416" s="4"/>
      <c r="D416" s="34"/>
    </row>
    <row r="417" spans="2:4" s="5" customFormat="1">
      <c r="B417" s="7"/>
      <c r="C417" s="4"/>
      <c r="D417" s="34"/>
    </row>
    <row r="418" spans="2:4" s="5" customFormat="1">
      <c r="B418" s="7"/>
      <c r="C418" s="4"/>
      <c r="D418" s="34"/>
    </row>
    <row r="419" spans="2:4" s="5" customFormat="1">
      <c r="B419" s="7"/>
      <c r="C419" s="4"/>
      <c r="D419" s="34"/>
    </row>
    <row r="420" spans="2:4" s="5" customFormat="1">
      <c r="B420" s="7"/>
      <c r="C420" s="4"/>
      <c r="D420" s="34"/>
    </row>
    <row r="421" spans="2:4" s="5" customFormat="1">
      <c r="B421" s="7"/>
      <c r="C421" s="4"/>
      <c r="D421" s="34"/>
    </row>
    <row r="422" spans="2:4" s="5" customFormat="1">
      <c r="B422" s="7"/>
      <c r="C422" s="4"/>
      <c r="D422" s="34"/>
    </row>
    <row r="423" spans="2:4" s="5" customFormat="1">
      <c r="B423" s="7"/>
      <c r="C423" s="4"/>
      <c r="D423" s="34"/>
    </row>
    <row r="424" spans="2:4" s="5" customFormat="1">
      <c r="B424" s="7"/>
      <c r="C424" s="4"/>
      <c r="D424" s="34"/>
    </row>
    <row r="425" spans="2:4" s="5" customFormat="1">
      <c r="B425" s="7"/>
      <c r="C425" s="4"/>
      <c r="D425" s="34"/>
    </row>
    <row r="426" spans="2:4" s="5" customFormat="1">
      <c r="B426" s="7"/>
      <c r="C426" s="4"/>
      <c r="D426" s="34"/>
    </row>
    <row r="427" spans="2:4" s="5" customFormat="1">
      <c r="B427" s="7"/>
      <c r="C427" s="4"/>
      <c r="D427" s="34"/>
    </row>
    <row r="428" spans="2:4" s="5" customFormat="1">
      <c r="B428" s="7"/>
      <c r="C428" s="4"/>
      <c r="D428" s="34"/>
    </row>
    <row r="429" spans="2:4" s="5" customFormat="1">
      <c r="B429" s="7"/>
      <c r="C429" s="4"/>
      <c r="D429" s="34"/>
    </row>
    <row r="430" spans="2:4" s="5" customFormat="1">
      <c r="B430" s="7"/>
      <c r="C430" s="4"/>
      <c r="D430" s="34"/>
    </row>
    <row r="431" spans="2:4" s="5" customFormat="1">
      <c r="B431" s="7"/>
      <c r="C431" s="4"/>
      <c r="D431" s="34"/>
    </row>
    <row r="432" spans="2:4" s="5" customFormat="1">
      <c r="B432" s="7"/>
      <c r="C432" s="4"/>
      <c r="D432" s="34"/>
    </row>
    <row r="433" spans="2:4" s="5" customFormat="1">
      <c r="B433" s="7"/>
      <c r="C433" s="4"/>
      <c r="D433" s="34"/>
    </row>
    <row r="434" spans="2:4" s="5" customFormat="1">
      <c r="B434" s="7"/>
      <c r="C434" s="4"/>
      <c r="D434" s="34"/>
    </row>
    <row r="435" spans="2:4" s="5" customFormat="1">
      <c r="B435" s="7"/>
      <c r="C435" s="4"/>
      <c r="D435" s="34"/>
    </row>
    <row r="436" spans="2:4" s="5" customFormat="1">
      <c r="B436" s="7"/>
      <c r="C436" s="4"/>
      <c r="D436" s="34"/>
    </row>
    <row r="437" spans="2:4" s="5" customFormat="1">
      <c r="B437" s="7"/>
      <c r="C437" s="4"/>
      <c r="D437" s="34"/>
    </row>
    <row r="438" spans="2:4" s="5" customFormat="1">
      <c r="B438" s="7"/>
      <c r="C438" s="4"/>
      <c r="D438" s="34"/>
    </row>
    <row r="439" spans="2:4" s="5" customFormat="1">
      <c r="B439" s="7"/>
      <c r="C439" s="4"/>
      <c r="D439" s="34"/>
    </row>
    <row r="440" spans="2:4" s="5" customFormat="1">
      <c r="B440" s="7"/>
      <c r="C440" s="4"/>
      <c r="D440" s="34"/>
    </row>
    <row r="441" spans="2:4" s="5" customFormat="1">
      <c r="B441" s="7"/>
      <c r="C441" s="4"/>
      <c r="D441" s="34"/>
    </row>
    <row r="442" spans="2:4" s="5" customFormat="1">
      <c r="B442" s="7"/>
      <c r="C442" s="4"/>
      <c r="D442" s="34"/>
    </row>
    <row r="443" spans="2:4" s="5" customFormat="1">
      <c r="B443" s="7"/>
      <c r="C443" s="4"/>
      <c r="D443" s="34"/>
    </row>
    <row r="444" spans="2:4" s="5" customFormat="1">
      <c r="B444" s="7"/>
      <c r="C444" s="4"/>
      <c r="D444" s="34"/>
    </row>
    <row r="445" spans="2:4" s="5" customFormat="1">
      <c r="B445" s="7"/>
      <c r="C445" s="4"/>
      <c r="D445" s="34"/>
    </row>
    <row r="446" spans="2:4" s="5" customFormat="1">
      <c r="B446" s="7"/>
      <c r="C446" s="4"/>
      <c r="D446" s="34"/>
    </row>
    <row r="447" spans="2:4" s="5" customFormat="1">
      <c r="B447" s="7"/>
      <c r="C447" s="4"/>
      <c r="D447" s="34"/>
    </row>
    <row r="448" spans="2:4" s="5" customFormat="1">
      <c r="B448" s="7"/>
      <c r="C448" s="4"/>
      <c r="D448" s="34"/>
    </row>
    <row r="449" spans="2:4" s="5" customFormat="1">
      <c r="B449" s="7"/>
      <c r="C449" s="4"/>
      <c r="D449" s="34"/>
    </row>
    <row r="450" spans="2:4" s="5" customFormat="1">
      <c r="B450" s="7"/>
      <c r="C450" s="4"/>
      <c r="D450" s="34"/>
    </row>
    <row r="451" spans="2:4" s="5" customFormat="1">
      <c r="B451" s="7"/>
      <c r="C451" s="4"/>
      <c r="D451" s="34"/>
    </row>
    <row r="452" spans="2:4" s="5" customFormat="1">
      <c r="B452" s="7"/>
      <c r="C452" s="4"/>
      <c r="D452" s="34"/>
    </row>
    <row r="453" spans="2:4" s="5" customFormat="1">
      <c r="B453" s="7"/>
      <c r="C453" s="4"/>
      <c r="D453" s="34"/>
    </row>
    <row r="454" spans="2:4" s="5" customFormat="1">
      <c r="B454" s="7"/>
      <c r="C454" s="4"/>
      <c r="D454" s="34"/>
    </row>
    <row r="455" spans="2:4" s="5" customFormat="1">
      <c r="B455" s="7"/>
      <c r="C455" s="4"/>
      <c r="D455" s="34"/>
    </row>
    <row r="456" spans="2:4" s="5" customFormat="1">
      <c r="B456" s="7"/>
      <c r="C456" s="4"/>
      <c r="D456" s="34"/>
    </row>
    <row r="457" spans="2:4" s="5" customFormat="1">
      <c r="B457" s="7"/>
      <c r="C457" s="4"/>
      <c r="D457" s="34"/>
    </row>
    <row r="458" spans="2:4" s="5" customFormat="1">
      <c r="B458" s="7"/>
      <c r="C458" s="4"/>
      <c r="D458" s="34"/>
    </row>
    <row r="459" spans="2:4" s="5" customFormat="1">
      <c r="B459" s="7"/>
      <c r="C459" s="4"/>
      <c r="D459" s="34"/>
    </row>
    <row r="460" spans="2:4" s="5" customFormat="1">
      <c r="B460" s="7"/>
      <c r="C460" s="4"/>
      <c r="D460" s="34"/>
    </row>
    <row r="461" spans="2:4" s="5" customFormat="1">
      <c r="B461" s="7"/>
      <c r="C461" s="4"/>
      <c r="D461" s="34"/>
    </row>
    <row r="462" spans="2:4" s="5" customFormat="1">
      <c r="B462" s="7"/>
      <c r="C462" s="4"/>
      <c r="D462" s="34"/>
    </row>
    <row r="463" spans="2:4" s="5" customFormat="1">
      <c r="B463" s="7"/>
      <c r="C463" s="4"/>
      <c r="D463" s="34"/>
    </row>
    <row r="464" spans="2:4" s="5" customFormat="1">
      <c r="B464" s="7"/>
      <c r="C464" s="4"/>
      <c r="D464" s="34"/>
    </row>
    <row r="465" spans="2:4" s="5" customFormat="1">
      <c r="B465" s="7"/>
      <c r="C465" s="4"/>
      <c r="D465" s="34"/>
    </row>
    <row r="466" spans="2:4" s="5" customFormat="1">
      <c r="B466" s="7"/>
      <c r="C466" s="4"/>
      <c r="D466" s="34"/>
    </row>
    <row r="467" spans="2:4" s="5" customFormat="1">
      <c r="B467" s="7"/>
      <c r="C467" s="4"/>
      <c r="D467" s="34"/>
    </row>
    <row r="468" spans="2:4" s="5" customFormat="1">
      <c r="B468" s="7"/>
      <c r="C468" s="4"/>
      <c r="D468" s="34"/>
    </row>
    <row r="469" spans="2:4" s="5" customFormat="1">
      <c r="B469" s="7"/>
      <c r="C469" s="4"/>
      <c r="D469" s="34"/>
    </row>
    <row r="470" spans="2:4" s="5" customFormat="1">
      <c r="B470" s="7"/>
      <c r="C470" s="4"/>
      <c r="D470" s="34"/>
    </row>
    <row r="471" spans="2:4" s="5" customFormat="1">
      <c r="B471" s="7"/>
      <c r="C471" s="4"/>
      <c r="D471" s="34"/>
    </row>
    <row r="472" spans="2:4" s="5" customFormat="1">
      <c r="B472" s="7"/>
      <c r="C472" s="4"/>
      <c r="D472" s="34"/>
    </row>
    <row r="473" spans="2:4" s="5" customFormat="1">
      <c r="B473" s="7"/>
      <c r="C473" s="4"/>
      <c r="D473" s="34"/>
    </row>
    <row r="474" spans="2:4" s="5" customFormat="1">
      <c r="B474" s="7"/>
      <c r="C474" s="4"/>
      <c r="D474" s="34"/>
    </row>
    <row r="475" spans="2:4" s="5" customFormat="1">
      <c r="B475" s="7"/>
      <c r="C475" s="4"/>
      <c r="D475" s="34"/>
    </row>
    <row r="476" spans="2:4" s="5" customFormat="1">
      <c r="B476" s="7"/>
      <c r="C476" s="4"/>
      <c r="D476" s="34"/>
    </row>
    <row r="477" spans="2:4" s="5" customFormat="1">
      <c r="B477" s="7"/>
      <c r="C477" s="4"/>
      <c r="D477" s="34"/>
    </row>
    <row r="478" spans="2:4" s="5" customFormat="1">
      <c r="B478" s="7"/>
      <c r="C478" s="4"/>
      <c r="D478" s="34"/>
    </row>
    <row r="479" spans="2:4" s="5" customFormat="1">
      <c r="B479" s="7"/>
      <c r="C479" s="4"/>
      <c r="D479" s="34"/>
    </row>
    <row r="480" spans="2:4" s="5" customFormat="1">
      <c r="B480" s="7"/>
      <c r="C480" s="4"/>
      <c r="D480" s="34"/>
    </row>
    <row r="481" spans="2:4" s="5" customFormat="1">
      <c r="B481" s="7"/>
      <c r="C481" s="4"/>
      <c r="D481" s="34"/>
    </row>
    <row r="482" spans="2:4" s="5" customFormat="1">
      <c r="B482" s="7"/>
      <c r="C482" s="4"/>
      <c r="D482" s="34"/>
    </row>
    <row r="483" spans="2:4" s="5" customFormat="1">
      <c r="B483" s="7"/>
      <c r="C483" s="4"/>
      <c r="D483" s="34"/>
    </row>
    <row r="484" spans="2:4" s="5" customFormat="1">
      <c r="B484" s="7"/>
      <c r="C484" s="4"/>
      <c r="D484" s="34"/>
    </row>
    <row r="485" spans="2:4" s="5" customFormat="1">
      <c r="B485" s="7"/>
      <c r="C485" s="4"/>
      <c r="D485" s="34"/>
    </row>
    <row r="486" spans="2:4" s="5" customFormat="1">
      <c r="B486" s="7"/>
      <c r="C486" s="4"/>
      <c r="D486" s="34"/>
    </row>
    <row r="487" spans="2:4" s="5" customFormat="1">
      <c r="B487" s="7"/>
      <c r="C487" s="4"/>
      <c r="D487" s="34"/>
    </row>
    <row r="488" spans="2:4" s="5" customFormat="1">
      <c r="B488" s="7"/>
      <c r="C488" s="4"/>
      <c r="D488" s="34"/>
    </row>
    <row r="489" spans="2:4" s="5" customFormat="1">
      <c r="B489" s="7"/>
      <c r="C489" s="4"/>
      <c r="D489" s="34"/>
    </row>
    <row r="490" spans="2:4" s="5" customFormat="1">
      <c r="B490" s="7"/>
      <c r="C490" s="4"/>
      <c r="D490" s="34"/>
    </row>
    <row r="491" spans="2:4" s="5" customFormat="1">
      <c r="B491" s="7"/>
      <c r="C491" s="4"/>
      <c r="D491" s="34"/>
    </row>
    <row r="492" spans="2:4" s="5" customFormat="1">
      <c r="B492" s="7"/>
      <c r="C492" s="4"/>
      <c r="D492" s="34"/>
    </row>
    <row r="493" spans="2:4" s="5" customFormat="1">
      <c r="B493" s="7"/>
      <c r="C493" s="4"/>
      <c r="D493" s="34"/>
    </row>
    <row r="494" spans="2:4" s="5" customFormat="1">
      <c r="B494" s="7"/>
      <c r="C494" s="4"/>
      <c r="D494" s="34"/>
    </row>
    <row r="495" spans="2:4" s="5" customFormat="1">
      <c r="B495" s="7"/>
      <c r="C495" s="4"/>
      <c r="D495" s="34"/>
    </row>
    <row r="496" spans="2:4" s="5" customFormat="1">
      <c r="B496" s="7"/>
      <c r="C496" s="4"/>
      <c r="D496" s="34"/>
    </row>
    <row r="497" spans="2:4" s="5" customFormat="1">
      <c r="B497" s="7"/>
      <c r="C497" s="4"/>
      <c r="D497" s="34"/>
    </row>
    <row r="498" spans="2:4" s="5" customFormat="1">
      <c r="B498" s="7"/>
      <c r="C498" s="4"/>
      <c r="D498" s="34"/>
    </row>
    <row r="499" spans="2:4" s="5" customFormat="1">
      <c r="B499" s="7"/>
      <c r="C499" s="4"/>
      <c r="D499" s="34"/>
    </row>
    <row r="500" spans="2:4" s="5" customFormat="1">
      <c r="B500" s="7"/>
      <c r="C500" s="4"/>
      <c r="D500" s="34"/>
    </row>
    <row r="501" spans="2:4" s="5" customFormat="1">
      <c r="B501" s="7"/>
      <c r="C501" s="4"/>
      <c r="D501" s="34"/>
    </row>
    <row r="502" spans="2:4" s="5" customFormat="1">
      <c r="B502" s="7"/>
      <c r="C502" s="4"/>
      <c r="D502" s="34"/>
    </row>
    <row r="503" spans="2:4" s="5" customFormat="1">
      <c r="B503" s="7"/>
      <c r="C503" s="4"/>
      <c r="D503" s="34"/>
    </row>
    <row r="504" spans="2:4" s="5" customFormat="1">
      <c r="B504" s="7"/>
      <c r="C504" s="4"/>
      <c r="D504" s="34"/>
    </row>
    <row r="505" spans="2:4" s="5" customFormat="1">
      <c r="B505" s="7"/>
      <c r="C505" s="4"/>
      <c r="D505" s="34"/>
    </row>
    <row r="506" spans="2:4" s="5" customFormat="1">
      <c r="B506" s="7"/>
      <c r="C506" s="4"/>
      <c r="D506" s="34"/>
    </row>
    <row r="507" spans="2:4" s="5" customFormat="1">
      <c r="B507" s="7"/>
      <c r="C507" s="4"/>
      <c r="D507" s="34"/>
    </row>
    <row r="508" spans="2:4" s="5" customFormat="1">
      <c r="B508" s="7"/>
      <c r="C508" s="4"/>
      <c r="D508" s="34"/>
    </row>
    <row r="509" spans="2:4" s="5" customFormat="1">
      <c r="B509" s="7"/>
      <c r="C509" s="4"/>
      <c r="D509" s="34"/>
    </row>
    <row r="510" spans="2:4" s="5" customFormat="1">
      <c r="B510" s="7"/>
      <c r="C510" s="4"/>
      <c r="D510" s="34"/>
    </row>
    <row r="511" spans="2:4" s="5" customFormat="1">
      <c r="B511" s="7"/>
      <c r="C511" s="4"/>
      <c r="D511" s="34"/>
    </row>
    <row r="512" spans="2:4" s="5" customFormat="1">
      <c r="B512" s="7"/>
      <c r="C512" s="4"/>
      <c r="D512" s="34"/>
    </row>
    <row r="513" spans="2:4" s="5" customFormat="1">
      <c r="B513" s="7"/>
      <c r="C513" s="4"/>
      <c r="D513" s="34"/>
    </row>
    <row r="514" spans="2:4" s="5" customFormat="1">
      <c r="B514" s="7"/>
      <c r="C514" s="4"/>
      <c r="D514" s="34"/>
    </row>
    <row r="515" spans="2:4" s="5" customFormat="1">
      <c r="B515" s="7"/>
      <c r="C515" s="4"/>
      <c r="D515" s="34"/>
    </row>
    <row r="516" spans="2:4" s="5" customFormat="1">
      <c r="B516" s="7"/>
      <c r="C516" s="4"/>
      <c r="D516" s="34"/>
    </row>
    <row r="517" spans="2:4" s="5" customFormat="1">
      <c r="B517" s="7"/>
      <c r="C517" s="4"/>
      <c r="D517" s="34"/>
    </row>
    <row r="518" spans="2:4" s="5" customFormat="1">
      <c r="B518" s="7"/>
      <c r="C518" s="4"/>
      <c r="D518" s="34"/>
    </row>
    <row r="519" spans="2:4" s="5" customFormat="1">
      <c r="B519" s="7"/>
      <c r="C519" s="4"/>
      <c r="D519" s="34"/>
    </row>
    <row r="520" spans="2:4" s="5" customFormat="1">
      <c r="B520" s="7"/>
      <c r="C520" s="4"/>
      <c r="D520" s="34"/>
    </row>
    <row r="521" spans="2:4" s="5" customFormat="1">
      <c r="B521" s="7"/>
      <c r="C521" s="4"/>
      <c r="D521" s="34"/>
    </row>
    <row r="522" spans="2:4" s="5" customFormat="1">
      <c r="B522" s="7"/>
      <c r="C522" s="4"/>
      <c r="D522" s="34"/>
    </row>
    <row r="523" spans="2:4" s="5" customFormat="1">
      <c r="B523" s="7"/>
      <c r="C523" s="4"/>
      <c r="D523" s="34"/>
    </row>
    <row r="524" spans="2:4" s="5" customFormat="1">
      <c r="B524" s="7"/>
      <c r="C524" s="4"/>
      <c r="D524" s="34"/>
    </row>
    <row r="525" spans="2:4" s="5" customFormat="1">
      <c r="B525" s="7"/>
      <c r="C525" s="4"/>
      <c r="D525" s="34"/>
    </row>
    <row r="526" spans="2:4" s="5" customFormat="1">
      <c r="B526" s="7"/>
      <c r="C526" s="4"/>
      <c r="D526" s="34"/>
    </row>
    <row r="527" spans="2:4" s="5" customFormat="1">
      <c r="B527" s="7"/>
      <c r="C527" s="4"/>
      <c r="D527" s="34"/>
    </row>
    <row r="528" spans="2:4" s="5" customFormat="1">
      <c r="B528" s="7"/>
      <c r="C528" s="4"/>
      <c r="D528" s="34"/>
    </row>
    <row r="529" spans="2:4" s="5" customFormat="1">
      <c r="B529" s="7"/>
      <c r="C529" s="4"/>
      <c r="D529" s="34"/>
    </row>
    <row r="530" spans="2:4" s="5" customFormat="1">
      <c r="B530" s="7"/>
      <c r="C530" s="4"/>
      <c r="D530" s="34"/>
    </row>
    <row r="531" spans="2:4" s="5" customFormat="1">
      <c r="B531" s="7"/>
      <c r="C531" s="4"/>
      <c r="D531" s="34"/>
    </row>
    <row r="532" spans="2:4" s="5" customFormat="1">
      <c r="B532" s="7"/>
      <c r="C532" s="4"/>
      <c r="D532" s="34"/>
    </row>
    <row r="533" spans="2:4" s="5" customFormat="1">
      <c r="B533" s="7"/>
      <c r="C533" s="4"/>
      <c r="D533" s="34"/>
    </row>
    <row r="534" spans="2:4" s="5" customFormat="1">
      <c r="B534" s="7"/>
      <c r="C534" s="4"/>
      <c r="D534" s="34"/>
    </row>
    <row r="535" spans="2:4" s="5" customFormat="1">
      <c r="B535" s="7"/>
      <c r="C535" s="4"/>
      <c r="D535" s="34"/>
    </row>
    <row r="536" spans="2:4" s="5" customFormat="1">
      <c r="B536" s="7"/>
      <c r="C536" s="4"/>
      <c r="D536" s="34"/>
    </row>
    <row r="537" spans="2:4" s="5" customFormat="1">
      <c r="B537" s="7"/>
      <c r="C537" s="4"/>
      <c r="D537" s="34"/>
    </row>
    <row r="538" spans="2:4" s="5" customFormat="1">
      <c r="B538" s="7"/>
      <c r="C538" s="4"/>
      <c r="D538" s="34"/>
    </row>
    <row r="539" spans="2:4" s="5" customFormat="1">
      <c r="B539" s="7"/>
      <c r="C539" s="4"/>
      <c r="D539" s="34"/>
    </row>
    <row r="540" spans="2:4" s="5" customFormat="1">
      <c r="B540" s="7"/>
      <c r="C540" s="4"/>
      <c r="D540" s="34"/>
    </row>
    <row r="541" spans="2:4" s="5" customFormat="1">
      <c r="B541" s="7"/>
      <c r="C541" s="4"/>
      <c r="D541" s="34"/>
    </row>
    <row r="542" spans="2:4" s="5" customFormat="1">
      <c r="B542" s="7"/>
      <c r="C542" s="4"/>
      <c r="D542" s="34"/>
    </row>
    <row r="543" spans="2:4" s="5" customFormat="1">
      <c r="B543" s="7"/>
      <c r="C543" s="4"/>
      <c r="D543" s="34"/>
    </row>
    <row r="544" spans="2:4" s="5" customFormat="1">
      <c r="B544" s="7"/>
      <c r="C544" s="4"/>
      <c r="D544" s="34"/>
    </row>
    <row r="545" spans="2:4" s="5" customFormat="1">
      <c r="B545" s="7"/>
      <c r="C545" s="4"/>
      <c r="D545" s="34"/>
    </row>
    <row r="546" spans="2:4" s="5" customFormat="1">
      <c r="B546" s="7"/>
      <c r="C546" s="4"/>
      <c r="D546" s="34"/>
    </row>
    <row r="547" spans="2:4" s="5" customFormat="1">
      <c r="B547" s="7"/>
      <c r="C547" s="4"/>
      <c r="D547" s="34"/>
    </row>
    <row r="548" spans="2:4" s="5" customFormat="1">
      <c r="B548" s="7"/>
      <c r="C548" s="4"/>
      <c r="D548" s="34"/>
    </row>
    <row r="549" spans="2:4" s="5" customFormat="1">
      <c r="B549" s="7"/>
      <c r="C549" s="4"/>
      <c r="D549" s="34"/>
    </row>
    <row r="550" spans="2:4" s="5" customFormat="1">
      <c r="B550" s="7"/>
      <c r="C550" s="4"/>
      <c r="D550" s="34"/>
    </row>
    <row r="551" spans="2:4" s="5" customFormat="1">
      <c r="B551" s="7"/>
      <c r="C551" s="4"/>
      <c r="D551" s="34"/>
    </row>
    <row r="552" spans="2:4" s="5" customFormat="1">
      <c r="B552" s="7"/>
      <c r="C552" s="4"/>
      <c r="D552" s="34"/>
    </row>
    <row r="553" spans="2:4" s="5" customFormat="1">
      <c r="B553" s="7"/>
      <c r="C553" s="4"/>
      <c r="D553" s="34"/>
    </row>
    <row r="554" spans="2:4" s="5" customFormat="1">
      <c r="B554" s="7"/>
      <c r="C554" s="4"/>
      <c r="D554" s="34"/>
    </row>
    <row r="555" spans="2:4" s="5" customFormat="1">
      <c r="B555" s="7"/>
      <c r="C555" s="4"/>
      <c r="D555" s="34"/>
    </row>
    <row r="556" spans="2:4" s="5" customFormat="1">
      <c r="B556" s="7"/>
      <c r="C556" s="4"/>
      <c r="D556" s="34"/>
    </row>
    <row r="557" spans="2:4" s="5" customFormat="1">
      <c r="B557" s="7"/>
      <c r="C557" s="4"/>
      <c r="D557" s="34"/>
    </row>
    <row r="558" spans="2:4" s="5" customFormat="1">
      <c r="B558" s="7"/>
      <c r="C558" s="4"/>
      <c r="D558" s="34"/>
    </row>
    <row r="559" spans="2:4" s="5" customFormat="1">
      <c r="B559" s="7"/>
      <c r="C559" s="4"/>
      <c r="D559" s="34"/>
    </row>
    <row r="560" spans="2:4" s="5" customFormat="1">
      <c r="B560" s="7"/>
      <c r="C560" s="4"/>
      <c r="D560" s="34"/>
    </row>
    <row r="561" spans="2:4" s="5" customFormat="1">
      <c r="B561" s="7"/>
      <c r="C561" s="4"/>
      <c r="D561" s="34"/>
    </row>
    <row r="562" spans="2:4" s="5" customFormat="1">
      <c r="B562" s="7"/>
      <c r="C562" s="4"/>
      <c r="D562" s="34"/>
    </row>
    <row r="563" spans="2:4" s="5" customFormat="1">
      <c r="B563" s="7"/>
      <c r="C563" s="4"/>
      <c r="D563" s="34"/>
    </row>
    <row r="564" spans="2:4" s="5" customFormat="1">
      <c r="B564" s="7"/>
      <c r="C564" s="4"/>
      <c r="D564" s="34"/>
    </row>
    <row r="565" spans="2:4" s="5" customFormat="1">
      <c r="B565" s="7"/>
      <c r="C565" s="4"/>
      <c r="D565" s="34"/>
    </row>
    <row r="566" spans="2:4" s="5" customFormat="1">
      <c r="B566" s="7"/>
      <c r="C566" s="4"/>
      <c r="D566" s="34"/>
    </row>
    <row r="567" spans="2:4" s="5" customFormat="1">
      <c r="B567" s="7"/>
      <c r="C567" s="4"/>
      <c r="D567" s="34"/>
    </row>
    <row r="568" spans="2:4" s="5" customFormat="1">
      <c r="B568" s="7"/>
      <c r="C568" s="4"/>
      <c r="D568" s="34"/>
    </row>
    <row r="569" spans="2:4" s="5" customFormat="1">
      <c r="B569" s="7"/>
      <c r="C569" s="4"/>
      <c r="D569" s="34"/>
    </row>
    <row r="570" spans="2:4" s="5" customFormat="1">
      <c r="B570" s="7"/>
      <c r="C570" s="4"/>
      <c r="D570" s="34"/>
    </row>
    <row r="571" spans="2:4" s="5" customFormat="1">
      <c r="B571" s="7"/>
      <c r="C571" s="4"/>
      <c r="D571" s="34"/>
    </row>
    <row r="572" spans="2:4" s="5" customFormat="1">
      <c r="B572" s="7"/>
      <c r="C572" s="4"/>
      <c r="D572" s="34"/>
    </row>
    <row r="573" spans="2:4" s="5" customFormat="1">
      <c r="B573" s="7"/>
      <c r="C573" s="4"/>
      <c r="D573" s="34"/>
    </row>
    <row r="574" spans="2:4" s="5" customFormat="1">
      <c r="B574" s="7"/>
      <c r="C574" s="4"/>
      <c r="D574" s="34"/>
    </row>
    <row r="575" spans="2:4" s="5" customFormat="1">
      <c r="B575" s="7"/>
      <c r="C575" s="4"/>
      <c r="D575" s="34"/>
    </row>
    <row r="576" spans="2:4" s="5" customFormat="1">
      <c r="B576" s="7"/>
      <c r="C576" s="4"/>
      <c r="D576" s="34"/>
    </row>
    <row r="577" spans="2:4" s="5" customFormat="1">
      <c r="B577" s="7"/>
      <c r="C577" s="4"/>
      <c r="D577" s="34"/>
    </row>
    <row r="578" spans="2:4" s="5" customFormat="1">
      <c r="B578" s="7"/>
      <c r="C578" s="4"/>
      <c r="D578" s="34"/>
    </row>
    <row r="579" spans="2:4" s="5" customFormat="1">
      <c r="B579" s="7"/>
      <c r="C579" s="4"/>
      <c r="D579" s="34"/>
    </row>
    <row r="580" spans="2:4" s="5" customFormat="1">
      <c r="B580" s="7"/>
      <c r="C580" s="4"/>
      <c r="D580" s="34"/>
    </row>
    <row r="581" spans="2:4" s="5" customFormat="1">
      <c r="B581" s="7"/>
      <c r="C581" s="4"/>
      <c r="D581" s="34"/>
    </row>
    <row r="582" spans="2:4" s="5" customFormat="1">
      <c r="B582" s="7"/>
      <c r="C582" s="4"/>
      <c r="D582" s="34"/>
    </row>
    <row r="583" spans="2:4" s="5" customFormat="1">
      <c r="B583" s="7"/>
      <c r="C583" s="4"/>
      <c r="D583" s="34"/>
    </row>
    <row r="584" spans="2:4" s="5" customFormat="1">
      <c r="B584" s="7"/>
      <c r="C584" s="4"/>
      <c r="D584" s="34"/>
    </row>
    <row r="585" spans="2:4" s="5" customFormat="1">
      <c r="B585" s="7"/>
      <c r="C585" s="4"/>
      <c r="D585" s="34"/>
    </row>
    <row r="586" spans="2:4" s="5" customFormat="1">
      <c r="B586" s="7"/>
      <c r="C586" s="4"/>
      <c r="D586" s="34"/>
    </row>
    <row r="587" spans="2:4" s="5" customFormat="1">
      <c r="B587" s="7"/>
      <c r="C587" s="4"/>
      <c r="D587" s="34"/>
    </row>
    <row r="588" spans="2:4" s="5" customFormat="1">
      <c r="B588" s="7"/>
      <c r="C588" s="4"/>
      <c r="D588" s="34"/>
    </row>
    <row r="589" spans="2:4" s="5" customFormat="1">
      <c r="C589" s="4"/>
      <c r="D589" s="34"/>
    </row>
    <row r="590" spans="2:4" s="5" customFormat="1">
      <c r="C590" s="4"/>
      <c r="D590" s="34"/>
    </row>
    <row r="591" spans="2:4" s="5" customFormat="1">
      <c r="C591" s="4"/>
      <c r="D591" s="34"/>
    </row>
    <row r="592" spans="2:4" s="5" customFormat="1">
      <c r="C592" s="4"/>
      <c r="D592" s="34"/>
    </row>
    <row r="593" spans="3:4" s="5" customFormat="1">
      <c r="C593" s="4"/>
      <c r="D593" s="34"/>
    </row>
    <row r="594" spans="3:4" s="5" customFormat="1">
      <c r="C594" s="4"/>
      <c r="D594" s="34"/>
    </row>
    <row r="595" spans="3:4" s="5" customFormat="1">
      <c r="C595" s="4"/>
      <c r="D595" s="34"/>
    </row>
    <row r="596" spans="3:4" s="5" customFormat="1">
      <c r="C596" s="4"/>
      <c r="D596" s="34"/>
    </row>
    <row r="597" spans="3:4" s="5" customFormat="1">
      <c r="C597" s="4"/>
      <c r="D597" s="34"/>
    </row>
    <row r="598" spans="3:4" s="5" customFormat="1">
      <c r="C598" s="4"/>
      <c r="D598" s="34"/>
    </row>
    <row r="599" spans="3:4" s="5" customFormat="1">
      <c r="C599" s="4"/>
      <c r="D599" s="34"/>
    </row>
    <row r="600" spans="3:4" s="5" customFormat="1">
      <c r="C600" s="4"/>
      <c r="D600" s="34"/>
    </row>
    <row r="601" spans="3:4" s="5" customFormat="1">
      <c r="C601" s="4"/>
      <c r="D601" s="34"/>
    </row>
    <row r="602" spans="3:4" s="5" customFormat="1">
      <c r="C602" s="4"/>
      <c r="D602" s="34"/>
    </row>
    <row r="603" spans="3:4" s="5" customFormat="1">
      <c r="C603" s="4"/>
      <c r="D603" s="34"/>
    </row>
    <row r="604" spans="3:4" s="5" customFormat="1">
      <c r="C604" s="4"/>
      <c r="D604" s="34"/>
    </row>
    <row r="605" spans="3:4" s="5" customFormat="1">
      <c r="C605" s="4"/>
      <c r="D605" s="34"/>
    </row>
    <row r="606" spans="3:4" s="5" customFormat="1">
      <c r="C606" s="4"/>
      <c r="D606" s="34"/>
    </row>
    <row r="607" spans="3:4" s="5" customFormat="1">
      <c r="C607" s="4"/>
      <c r="D607" s="34"/>
    </row>
    <row r="608" spans="3:4" s="5" customFormat="1">
      <c r="C608" s="4"/>
      <c r="D608" s="34"/>
    </row>
    <row r="609" spans="2:4" s="5" customFormat="1">
      <c r="B609" s="1"/>
      <c r="C609" s="2"/>
      <c r="D609" s="35"/>
    </row>
    <row r="610" spans="2:4" s="5" customFormat="1">
      <c r="B610" s="1"/>
      <c r="C610" s="2"/>
      <c r="D610" s="35"/>
    </row>
  </sheetData>
  <sheetProtection algorithmName="SHA-512" hashValue="zTdSxhAH3mtFvXg9j3c4G/Zp4jkVdu+L1ds5JRg509OtC7j90fsDjTTDz5XuZy5cWbIGBA+iXgIpv7tYj8XvzA==" saltValue="bWWZ7W75YkRw3jJRn70qog==" spinCount="100000" sheet="1" objects="1" scenarios="1"/>
  <mergeCells count="2">
    <mergeCell ref="B3:C3"/>
    <mergeCell ref="C1:D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J3810"/>
  <sheetViews>
    <sheetView workbookViewId="0">
      <selection activeCell="A3" sqref="A3"/>
    </sheetView>
  </sheetViews>
  <sheetFormatPr defaultColWidth="9.140625" defaultRowHeight="12.75"/>
  <cols>
    <col min="1" max="1" width="7.7109375" style="1" customWidth="1"/>
    <col min="2" max="2" width="18.85546875" style="10" customWidth="1"/>
    <col min="3" max="3" width="23.42578125" style="10" bestFit="1" customWidth="1"/>
    <col min="4" max="4" width="18.7109375" style="10" customWidth="1"/>
    <col min="5" max="5" width="18.7109375" style="82" customWidth="1"/>
    <col min="6" max="6" width="21.42578125" style="62" customWidth="1"/>
    <col min="7" max="7" width="13.42578125" style="1" customWidth="1"/>
    <col min="8" max="8" width="9.140625" style="1"/>
    <col min="9" max="9" width="16.85546875" style="1" customWidth="1"/>
    <col min="10" max="10" width="16.7109375" style="1" customWidth="1"/>
    <col min="11" max="11" width="19.7109375" style="1" customWidth="1"/>
    <col min="12" max="16384" width="9.140625" style="1"/>
  </cols>
  <sheetData>
    <row r="1" spans="1:10" ht="36.6" customHeight="1">
      <c r="A1" s="13"/>
      <c r="B1" s="8"/>
      <c r="C1" s="374" t="s">
        <v>216</v>
      </c>
      <c r="D1" s="374"/>
      <c r="E1" s="374"/>
      <c r="F1" s="374"/>
    </row>
    <row r="2" spans="1:10" ht="14.25">
      <c r="B2" s="165" t="s">
        <v>11</v>
      </c>
      <c r="C2" s="166">
        <f>SUM(C1659-D1659-D1660-D1661)</f>
        <v>312350.96999999991</v>
      </c>
      <c r="D2" s="121"/>
      <c r="E2" s="121"/>
      <c r="F2" s="122"/>
    </row>
    <row r="4" spans="1:10" s="19" customFormat="1" ht="36.6" customHeight="1">
      <c r="B4" s="173" t="s">
        <v>7</v>
      </c>
      <c r="C4" s="173" t="s">
        <v>12</v>
      </c>
      <c r="D4" s="173" t="s">
        <v>29</v>
      </c>
      <c r="E4" s="174" t="s">
        <v>8</v>
      </c>
      <c r="F4" s="203" t="s">
        <v>13</v>
      </c>
    </row>
    <row r="5" spans="1:10" ht="15">
      <c r="B5" s="257">
        <v>42917.005763888999</v>
      </c>
      <c r="C5" s="258">
        <v>1000</v>
      </c>
      <c r="D5" s="204">
        <f>C5-E5</f>
        <v>50</v>
      </c>
      <c r="E5" s="258">
        <v>950</v>
      </c>
      <c r="F5" s="155" t="s">
        <v>2217</v>
      </c>
      <c r="G5" s="259"/>
      <c r="H5" s="5"/>
      <c r="I5" s="154"/>
      <c r="J5" s="5"/>
    </row>
    <row r="6" spans="1:10" ht="15">
      <c r="B6" s="257">
        <v>42917.006666667003</v>
      </c>
      <c r="C6" s="258">
        <v>400</v>
      </c>
      <c r="D6" s="204">
        <f t="shared" ref="D6:D69" si="0">C6-E6</f>
        <v>20</v>
      </c>
      <c r="E6" s="258">
        <v>380</v>
      </c>
      <c r="F6" s="155" t="s">
        <v>2218</v>
      </c>
      <c r="G6" s="259"/>
      <c r="H6" s="5"/>
      <c r="I6" s="154"/>
      <c r="J6" s="5"/>
    </row>
    <row r="7" spans="1:10" ht="15">
      <c r="B7" s="257">
        <v>42917.148020833003</v>
      </c>
      <c r="C7" s="258">
        <v>20</v>
      </c>
      <c r="D7" s="204">
        <f t="shared" si="0"/>
        <v>1.6000000000000014</v>
      </c>
      <c r="E7" s="258">
        <v>18.399999999999999</v>
      </c>
      <c r="F7" s="155" t="s">
        <v>2219</v>
      </c>
      <c r="G7" s="259"/>
      <c r="H7" s="5"/>
      <c r="I7" s="154"/>
      <c r="J7" s="5"/>
    </row>
    <row r="8" spans="1:10" ht="15">
      <c r="B8" s="257">
        <v>42917.226782407</v>
      </c>
      <c r="C8" s="258">
        <v>100</v>
      </c>
      <c r="D8" s="204">
        <f t="shared" si="0"/>
        <v>5</v>
      </c>
      <c r="E8" s="258">
        <v>95</v>
      </c>
      <c r="F8" s="155" t="s">
        <v>2220</v>
      </c>
      <c r="G8" s="259"/>
      <c r="H8" s="5"/>
      <c r="I8" s="154"/>
      <c r="J8" s="5"/>
    </row>
    <row r="9" spans="1:10" ht="15">
      <c r="B9" s="257">
        <v>42917.229363425999</v>
      </c>
      <c r="C9" s="258">
        <v>50</v>
      </c>
      <c r="D9" s="204">
        <f t="shared" si="0"/>
        <v>4</v>
      </c>
      <c r="E9" s="258">
        <v>46</v>
      </c>
      <c r="F9" s="155" t="s">
        <v>2221</v>
      </c>
      <c r="G9" s="259"/>
      <c r="H9" s="5"/>
      <c r="I9" s="154"/>
      <c r="J9" s="5"/>
    </row>
    <row r="10" spans="1:10" ht="15">
      <c r="B10" s="257">
        <v>42917.303379630001</v>
      </c>
      <c r="C10" s="258">
        <v>100</v>
      </c>
      <c r="D10" s="204">
        <f t="shared" si="0"/>
        <v>7</v>
      </c>
      <c r="E10" s="258">
        <v>93</v>
      </c>
      <c r="F10" s="155" t="s">
        <v>1679</v>
      </c>
      <c r="G10" s="259"/>
      <c r="H10" s="5"/>
      <c r="I10" s="154"/>
      <c r="J10" s="5"/>
    </row>
    <row r="11" spans="1:10" ht="15">
      <c r="B11" s="257">
        <v>42917.320775462998</v>
      </c>
      <c r="C11" s="258">
        <v>700</v>
      </c>
      <c r="D11" s="204">
        <f t="shared" si="0"/>
        <v>35</v>
      </c>
      <c r="E11" s="258">
        <v>665</v>
      </c>
      <c r="F11" s="155" t="s">
        <v>2222</v>
      </c>
      <c r="G11" s="259"/>
      <c r="H11" s="5"/>
      <c r="I11" s="154"/>
      <c r="J11" s="5"/>
    </row>
    <row r="12" spans="1:10" ht="15">
      <c r="B12" s="257">
        <v>42917.336354166997</v>
      </c>
      <c r="C12" s="258">
        <v>280</v>
      </c>
      <c r="D12" s="204">
        <f t="shared" si="0"/>
        <v>14</v>
      </c>
      <c r="E12" s="258">
        <v>266</v>
      </c>
      <c r="F12" s="155" t="s">
        <v>2223</v>
      </c>
      <c r="G12" s="259"/>
      <c r="H12" s="5"/>
      <c r="I12" s="154"/>
      <c r="J12" s="5"/>
    </row>
    <row r="13" spans="1:10" ht="15">
      <c r="B13" s="257">
        <v>42917.355590277999</v>
      </c>
      <c r="C13" s="258">
        <v>200</v>
      </c>
      <c r="D13" s="204">
        <f t="shared" si="0"/>
        <v>14</v>
      </c>
      <c r="E13" s="258">
        <v>186</v>
      </c>
      <c r="F13" s="155" t="s">
        <v>2224</v>
      </c>
      <c r="G13" s="259"/>
      <c r="H13" s="5"/>
      <c r="I13" s="154"/>
      <c r="J13" s="5"/>
    </row>
    <row r="14" spans="1:10" ht="15">
      <c r="B14" s="257">
        <v>42917.391296296002</v>
      </c>
      <c r="C14" s="258">
        <v>200</v>
      </c>
      <c r="D14" s="204">
        <f t="shared" si="0"/>
        <v>10</v>
      </c>
      <c r="E14" s="258">
        <v>190</v>
      </c>
      <c r="F14" s="155" t="s">
        <v>2225</v>
      </c>
      <c r="G14" s="259"/>
      <c r="H14" s="5"/>
      <c r="I14" s="154"/>
      <c r="J14" s="5"/>
    </row>
    <row r="15" spans="1:10" ht="15">
      <c r="B15" s="257">
        <v>42917.416967593002</v>
      </c>
      <c r="C15" s="258">
        <v>150</v>
      </c>
      <c r="D15" s="204">
        <f t="shared" si="0"/>
        <v>7.5</v>
      </c>
      <c r="E15" s="258">
        <v>142.5</v>
      </c>
      <c r="F15" s="155" t="s">
        <v>2226</v>
      </c>
      <c r="G15" s="259"/>
      <c r="H15" s="5"/>
      <c r="I15" s="154"/>
      <c r="J15" s="5"/>
    </row>
    <row r="16" spans="1:10" ht="15">
      <c r="B16" s="257">
        <v>42917.419317129999</v>
      </c>
      <c r="C16" s="258">
        <v>500</v>
      </c>
      <c r="D16" s="204">
        <f t="shared" si="0"/>
        <v>40</v>
      </c>
      <c r="E16" s="258">
        <v>460</v>
      </c>
      <c r="F16" s="155" t="s">
        <v>2227</v>
      </c>
      <c r="G16" s="259"/>
      <c r="H16" s="5"/>
      <c r="I16" s="154"/>
      <c r="J16" s="5"/>
    </row>
    <row r="17" spans="2:10" ht="15">
      <c r="B17" s="257">
        <v>42917.421203703998</v>
      </c>
      <c r="C17" s="258">
        <v>50</v>
      </c>
      <c r="D17" s="204">
        <f t="shared" si="0"/>
        <v>4</v>
      </c>
      <c r="E17" s="258">
        <v>46</v>
      </c>
      <c r="F17" s="155" t="s">
        <v>2227</v>
      </c>
      <c r="G17" s="259"/>
      <c r="H17" s="5"/>
      <c r="I17" s="154"/>
      <c r="J17" s="5"/>
    </row>
    <row r="18" spans="2:10" ht="15">
      <c r="B18" s="257">
        <v>42917.423564814999</v>
      </c>
      <c r="C18" s="258">
        <v>50</v>
      </c>
      <c r="D18" s="204">
        <f t="shared" si="0"/>
        <v>3.5</v>
      </c>
      <c r="E18" s="258">
        <v>46.5</v>
      </c>
      <c r="F18" s="155" t="s">
        <v>2228</v>
      </c>
      <c r="G18" s="259"/>
      <c r="H18" s="5"/>
      <c r="I18" s="154"/>
      <c r="J18" s="5"/>
    </row>
    <row r="19" spans="2:10" ht="15">
      <c r="B19" s="257">
        <v>42917.433703704002</v>
      </c>
      <c r="C19" s="258">
        <v>1000</v>
      </c>
      <c r="D19" s="204">
        <f t="shared" si="0"/>
        <v>50</v>
      </c>
      <c r="E19" s="258">
        <v>950</v>
      </c>
      <c r="F19" s="155" t="s">
        <v>2229</v>
      </c>
      <c r="G19" s="259"/>
      <c r="H19" s="5"/>
      <c r="I19" s="154"/>
      <c r="J19" s="5"/>
    </row>
    <row r="20" spans="2:10" ht="15">
      <c r="B20" s="257">
        <v>42917.436192130001</v>
      </c>
      <c r="C20" s="258">
        <v>99</v>
      </c>
      <c r="D20" s="204">
        <f t="shared" si="0"/>
        <v>4.9500000000000028</v>
      </c>
      <c r="E20" s="258">
        <v>94.05</v>
      </c>
      <c r="F20" s="155" t="s">
        <v>2230</v>
      </c>
      <c r="G20" s="259"/>
      <c r="H20" s="5"/>
      <c r="I20" s="154"/>
      <c r="J20" s="5"/>
    </row>
    <row r="21" spans="2:10" ht="15">
      <c r="B21" s="257">
        <v>42917.456203704001</v>
      </c>
      <c r="C21" s="258">
        <v>100</v>
      </c>
      <c r="D21" s="204">
        <f t="shared" si="0"/>
        <v>5</v>
      </c>
      <c r="E21" s="258">
        <v>95</v>
      </c>
      <c r="F21" s="155" t="s">
        <v>533</v>
      </c>
      <c r="G21" s="259"/>
      <c r="H21" s="5"/>
      <c r="I21" s="154"/>
      <c r="J21" s="5"/>
    </row>
    <row r="22" spans="2:10" ht="15">
      <c r="B22" s="257">
        <v>42917.458368056003</v>
      </c>
      <c r="C22" s="258">
        <v>100</v>
      </c>
      <c r="D22" s="204">
        <f t="shared" si="0"/>
        <v>8</v>
      </c>
      <c r="E22" s="258">
        <v>92</v>
      </c>
      <c r="F22" s="155" t="s">
        <v>2231</v>
      </c>
      <c r="G22" s="259"/>
      <c r="H22" s="5"/>
      <c r="I22" s="154"/>
      <c r="J22" s="5"/>
    </row>
    <row r="23" spans="2:10" ht="15">
      <c r="B23" s="257">
        <v>42917.458379629999</v>
      </c>
      <c r="C23" s="258">
        <v>200</v>
      </c>
      <c r="D23" s="204">
        <f t="shared" si="0"/>
        <v>10</v>
      </c>
      <c r="E23" s="258">
        <v>190</v>
      </c>
      <c r="F23" s="155" t="s">
        <v>841</v>
      </c>
      <c r="G23" s="259"/>
      <c r="H23" s="5"/>
      <c r="I23" s="154"/>
      <c r="J23" s="5"/>
    </row>
    <row r="24" spans="2:10" ht="15">
      <c r="B24" s="257">
        <v>42917.458402778</v>
      </c>
      <c r="C24" s="258">
        <v>100</v>
      </c>
      <c r="D24" s="204">
        <f t="shared" si="0"/>
        <v>8</v>
      </c>
      <c r="E24" s="258">
        <v>92</v>
      </c>
      <c r="F24" s="155" t="s">
        <v>2232</v>
      </c>
      <c r="G24" s="259"/>
      <c r="H24" s="5"/>
      <c r="I24" s="154"/>
      <c r="J24" s="5"/>
    </row>
    <row r="25" spans="2:10" ht="15">
      <c r="B25" s="257">
        <v>42917.458402778</v>
      </c>
      <c r="C25" s="258">
        <v>100</v>
      </c>
      <c r="D25" s="204">
        <f t="shared" si="0"/>
        <v>5</v>
      </c>
      <c r="E25" s="258">
        <v>95</v>
      </c>
      <c r="F25" s="155" t="s">
        <v>2233</v>
      </c>
      <c r="G25" s="259"/>
      <c r="H25" s="5"/>
      <c r="I25" s="154"/>
      <c r="J25" s="5"/>
    </row>
    <row r="26" spans="2:10" ht="15">
      <c r="B26" s="257">
        <v>42917.458506944</v>
      </c>
      <c r="C26" s="258">
        <v>500</v>
      </c>
      <c r="D26" s="204">
        <f t="shared" si="0"/>
        <v>25</v>
      </c>
      <c r="E26" s="258">
        <v>475</v>
      </c>
      <c r="F26" s="155" t="s">
        <v>2234</v>
      </c>
      <c r="G26" s="259"/>
      <c r="H26" s="5"/>
      <c r="I26" s="154"/>
      <c r="J26" s="5"/>
    </row>
    <row r="27" spans="2:10" ht="15">
      <c r="B27" s="257">
        <v>42917.458506944</v>
      </c>
      <c r="C27" s="258">
        <v>100</v>
      </c>
      <c r="D27" s="204">
        <f t="shared" si="0"/>
        <v>8</v>
      </c>
      <c r="E27" s="258">
        <v>92</v>
      </c>
      <c r="F27" s="155" t="s">
        <v>2235</v>
      </c>
      <c r="G27" s="259"/>
      <c r="H27" s="5"/>
      <c r="I27" s="154"/>
      <c r="J27" s="5"/>
    </row>
    <row r="28" spans="2:10" ht="15">
      <c r="B28" s="257">
        <v>42917.458634258997</v>
      </c>
      <c r="C28" s="258">
        <v>100</v>
      </c>
      <c r="D28" s="204">
        <f t="shared" si="0"/>
        <v>5</v>
      </c>
      <c r="E28" s="258">
        <v>95</v>
      </c>
      <c r="F28" s="155" t="s">
        <v>787</v>
      </c>
      <c r="G28" s="259"/>
      <c r="H28" s="5"/>
      <c r="I28" s="154"/>
      <c r="J28" s="5"/>
    </row>
    <row r="29" spans="2:10" ht="15">
      <c r="B29" s="257">
        <v>42917.45869213</v>
      </c>
      <c r="C29" s="258">
        <v>200</v>
      </c>
      <c r="D29" s="204">
        <f t="shared" si="0"/>
        <v>14</v>
      </c>
      <c r="E29" s="258">
        <v>186</v>
      </c>
      <c r="F29" s="155" t="s">
        <v>842</v>
      </c>
      <c r="G29" s="259"/>
      <c r="H29" s="5"/>
      <c r="I29" s="154"/>
      <c r="J29" s="5"/>
    </row>
    <row r="30" spans="2:10" ht="15">
      <c r="B30" s="257">
        <v>42917.458738426001</v>
      </c>
      <c r="C30" s="258">
        <v>50</v>
      </c>
      <c r="D30" s="204">
        <f t="shared" si="0"/>
        <v>3.5</v>
      </c>
      <c r="E30" s="258">
        <v>46.5</v>
      </c>
      <c r="F30" s="155" t="s">
        <v>2236</v>
      </c>
      <c r="G30" s="259"/>
      <c r="H30" s="5"/>
      <c r="I30" s="154"/>
      <c r="J30" s="5"/>
    </row>
    <row r="31" spans="2:10" ht="15">
      <c r="B31" s="257">
        <v>42917.458842592998</v>
      </c>
      <c r="C31" s="258">
        <v>100</v>
      </c>
      <c r="D31" s="204">
        <f t="shared" si="0"/>
        <v>7</v>
      </c>
      <c r="E31" s="258">
        <v>93</v>
      </c>
      <c r="F31" s="155" t="s">
        <v>2237</v>
      </c>
      <c r="G31" s="259"/>
      <c r="H31" s="5"/>
      <c r="I31" s="154"/>
      <c r="J31" s="5"/>
    </row>
    <row r="32" spans="2:10" ht="15">
      <c r="B32" s="257">
        <v>42917.458865740999</v>
      </c>
      <c r="C32" s="258">
        <v>50</v>
      </c>
      <c r="D32" s="204">
        <f t="shared" si="0"/>
        <v>3.5</v>
      </c>
      <c r="E32" s="258">
        <v>46.5</v>
      </c>
      <c r="F32" s="155" t="s">
        <v>2238</v>
      </c>
      <c r="G32" s="259"/>
      <c r="H32" s="5"/>
      <c r="I32" s="154"/>
      <c r="J32" s="5"/>
    </row>
    <row r="33" spans="2:10" ht="15">
      <c r="B33" s="257">
        <v>42917.458900463003</v>
      </c>
      <c r="C33" s="258">
        <v>50</v>
      </c>
      <c r="D33" s="204">
        <f t="shared" si="0"/>
        <v>2.5</v>
      </c>
      <c r="E33" s="258">
        <v>47.5</v>
      </c>
      <c r="F33" s="155" t="s">
        <v>2239</v>
      </c>
      <c r="G33" s="259"/>
      <c r="H33" s="5"/>
      <c r="I33" s="154"/>
      <c r="J33" s="5"/>
    </row>
    <row r="34" spans="2:10" ht="15">
      <c r="B34" s="257">
        <v>42917.45900463</v>
      </c>
      <c r="C34" s="258">
        <v>300</v>
      </c>
      <c r="D34" s="204">
        <f t="shared" si="0"/>
        <v>15</v>
      </c>
      <c r="E34" s="258">
        <v>285</v>
      </c>
      <c r="F34" s="155" t="s">
        <v>2240</v>
      </c>
      <c r="G34" s="259"/>
      <c r="H34" s="5"/>
      <c r="I34" s="154"/>
      <c r="J34" s="5"/>
    </row>
    <row r="35" spans="2:10" ht="15">
      <c r="B35" s="257">
        <v>42917.459143519001</v>
      </c>
      <c r="C35" s="258">
        <v>10</v>
      </c>
      <c r="D35" s="204">
        <f t="shared" si="0"/>
        <v>0.69999999999999929</v>
      </c>
      <c r="E35" s="258">
        <v>9.3000000000000007</v>
      </c>
      <c r="F35" s="155" t="s">
        <v>2241</v>
      </c>
      <c r="G35" s="259"/>
      <c r="H35" s="5"/>
      <c r="I35" s="154"/>
      <c r="J35" s="5"/>
    </row>
    <row r="36" spans="2:10" ht="15">
      <c r="B36" s="257">
        <v>42917.459212962996</v>
      </c>
      <c r="C36" s="258">
        <v>100</v>
      </c>
      <c r="D36" s="204">
        <f t="shared" si="0"/>
        <v>5</v>
      </c>
      <c r="E36" s="258">
        <v>95</v>
      </c>
      <c r="F36" s="155" t="s">
        <v>2242</v>
      </c>
      <c r="G36" s="259"/>
      <c r="H36" s="5"/>
      <c r="I36" s="154"/>
      <c r="J36" s="5"/>
    </row>
    <row r="37" spans="2:10" ht="15">
      <c r="B37" s="257">
        <v>42917.459247685001</v>
      </c>
      <c r="C37" s="258">
        <v>50</v>
      </c>
      <c r="D37" s="204">
        <f t="shared" si="0"/>
        <v>3.5</v>
      </c>
      <c r="E37" s="258">
        <v>46.5</v>
      </c>
      <c r="F37" s="155" t="s">
        <v>2243</v>
      </c>
      <c r="G37" s="259"/>
      <c r="H37" s="5"/>
      <c r="I37" s="154"/>
      <c r="J37" s="5"/>
    </row>
    <row r="38" spans="2:10" ht="15">
      <c r="B38" s="257">
        <v>42917.459270833002</v>
      </c>
      <c r="C38" s="258">
        <v>50</v>
      </c>
      <c r="D38" s="204">
        <f t="shared" si="0"/>
        <v>4</v>
      </c>
      <c r="E38" s="258">
        <v>46</v>
      </c>
      <c r="F38" s="155" t="s">
        <v>2244</v>
      </c>
      <c r="G38" s="259"/>
      <c r="H38" s="5"/>
      <c r="I38" s="154"/>
      <c r="J38" s="5"/>
    </row>
    <row r="39" spans="2:10" ht="15">
      <c r="B39" s="257">
        <v>42917.459293981003</v>
      </c>
      <c r="C39" s="258">
        <v>300</v>
      </c>
      <c r="D39" s="204">
        <f t="shared" si="0"/>
        <v>15</v>
      </c>
      <c r="E39" s="258">
        <v>285</v>
      </c>
      <c r="F39" s="155" t="s">
        <v>2245</v>
      </c>
      <c r="G39" s="259"/>
      <c r="H39" s="5"/>
      <c r="I39" s="154"/>
      <c r="J39" s="5"/>
    </row>
    <row r="40" spans="2:10" ht="15">
      <c r="B40" s="257">
        <v>42917.459351851998</v>
      </c>
      <c r="C40" s="258">
        <v>200</v>
      </c>
      <c r="D40" s="204">
        <f t="shared" si="0"/>
        <v>10</v>
      </c>
      <c r="E40" s="258">
        <v>190</v>
      </c>
      <c r="F40" s="155" t="s">
        <v>2246</v>
      </c>
      <c r="G40" s="259"/>
      <c r="H40" s="5"/>
      <c r="I40" s="154"/>
      <c r="J40" s="5"/>
    </row>
    <row r="41" spans="2:10" ht="15">
      <c r="B41" s="257">
        <v>42917.459363426002</v>
      </c>
      <c r="C41" s="258">
        <v>500</v>
      </c>
      <c r="D41" s="204">
        <f t="shared" si="0"/>
        <v>25</v>
      </c>
      <c r="E41" s="258">
        <v>475</v>
      </c>
      <c r="F41" s="155" t="s">
        <v>988</v>
      </c>
      <c r="G41" s="259"/>
      <c r="H41" s="5"/>
      <c r="I41" s="154"/>
      <c r="J41" s="5"/>
    </row>
    <row r="42" spans="2:10" ht="15">
      <c r="B42" s="257">
        <v>42917.459432869997</v>
      </c>
      <c r="C42" s="258">
        <v>50</v>
      </c>
      <c r="D42" s="204">
        <f t="shared" si="0"/>
        <v>3.5</v>
      </c>
      <c r="E42" s="258">
        <v>46.5</v>
      </c>
      <c r="F42" s="155" t="s">
        <v>2247</v>
      </c>
      <c r="G42" s="259"/>
      <c r="H42" s="5"/>
      <c r="I42" s="154"/>
      <c r="J42" s="5"/>
    </row>
    <row r="43" spans="2:10" ht="15">
      <c r="B43" s="257">
        <v>42917.459432869997</v>
      </c>
      <c r="C43" s="258">
        <v>200</v>
      </c>
      <c r="D43" s="204">
        <f t="shared" si="0"/>
        <v>14</v>
      </c>
      <c r="E43" s="258">
        <v>186</v>
      </c>
      <c r="F43" s="155" t="s">
        <v>2248</v>
      </c>
      <c r="G43" s="259"/>
      <c r="H43" s="5"/>
      <c r="I43" s="154"/>
      <c r="J43" s="5"/>
    </row>
    <row r="44" spans="2:10" ht="15">
      <c r="B44" s="257">
        <v>42917.459456019002</v>
      </c>
      <c r="C44" s="258">
        <v>150</v>
      </c>
      <c r="D44" s="204">
        <f t="shared" si="0"/>
        <v>7.5</v>
      </c>
      <c r="E44" s="258">
        <v>142.5</v>
      </c>
      <c r="F44" s="155" t="s">
        <v>2249</v>
      </c>
      <c r="G44" s="259"/>
      <c r="H44" s="5"/>
      <c r="I44" s="154"/>
      <c r="J44" s="5"/>
    </row>
    <row r="45" spans="2:10" ht="15">
      <c r="B45" s="257">
        <v>42917.459456019002</v>
      </c>
      <c r="C45" s="258">
        <v>50</v>
      </c>
      <c r="D45" s="204">
        <f t="shared" si="0"/>
        <v>3.5</v>
      </c>
      <c r="E45" s="258">
        <v>46.5</v>
      </c>
      <c r="F45" s="155" t="s">
        <v>2250</v>
      </c>
      <c r="G45" s="259"/>
      <c r="H45" s="5"/>
      <c r="I45" s="154"/>
      <c r="J45" s="5"/>
    </row>
    <row r="46" spans="2:10" ht="15">
      <c r="B46" s="257">
        <v>42917.459467592998</v>
      </c>
      <c r="C46" s="258">
        <v>100</v>
      </c>
      <c r="D46" s="204">
        <f t="shared" si="0"/>
        <v>5</v>
      </c>
      <c r="E46" s="258">
        <v>95</v>
      </c>
      <c r="F46" s="155" t="s">
        <v>2251</v>
      </c>
      <c r="G46" s="259"/>
      <c r="H46" s="5"/>
      <c r="I46" s="154"/>
      <c r="J46" s="5"/>
    </row>
    <row r="47" spans="2:10" ht="15">
      <c r="B47" s="257">
        <v>42917.459490740999</v>
      </c>
      <c r="C47" s="258">
        <v>200</v>
      </c>
      <c r="D47" s="204">
        <f t="shared" si="0"/>
        <v>10</v>
      </c>
      <c r="E47" s="258">
        <v>190</v>
      </c>
      <c r="F47" s="155" t="s">
        <v>2240</v>
      </c>
      <c r="G47" s="259"/>
      <c r="H47" s="5"/>
      <c r="I47" s="154"/>
      <c r="J47" s="5"/>
    </row>
    <row r="48" spans="2:10" ht="15">
      <c r="B48" s="257">
        <v>42917.459513889</v>
      </c>
      <c r="C48" s="258">
        <v>10</v>
      </c>
      <c r="D48" s="204">
        <f t="shared" si="0"/>
        <v>0.80000000000000071</v>
      </c>
      <c r="E48" s="258">
        <v>9.1999999999999993</v>
      </c>
      <c r="F48" s="155" t="s">
        <v>2252</v>
      </c>
      <c r="G48" s="259"/>
      <c r="H48" s="5"/>
      <c r="I48" s="154"/>
      <c r="J48" s="5"/>
    </row>
    <row r="49" spans="2:10" ht="15">
      <c r="B49" s="257">
        <v>42917.459513889</v>
      </c>
      <c r="C49" s="258">
        <v>300</v>
      </c>
      <c r="D49" s="204">
        <f t="shared" si="0"/>
        <v>24</v>
      </c>
      <c r="E49" s="258">
        <v>276</v>
      </c>
      <c r="F49" s="155" t="s">
        <v>2253</v>
      </c>
      <c r="G49" s="259"/>
      <c r="H49" s="5"/>
      <c r="I49" s="154"/>
      <c r="J49" s="5"/>
    </row>
    <row r="50" spans="2:10" ht="15">
      <c r="B50" s="257">
        <v>42917.459583333002</v>
      </c>
      <c r="C50" s="258">
        <v>50</v>
      </c>
      <c r="D50" s="204">
        <f t="shared" si="0"/>
        <v>3.5</v>
      </c>
      <c r="E50" s="258">
        <v>46.5</v>
      </c>
      <c r="F50" s="155" t="s">
        <v>2254</v>
      </c>
      <c r="G50" s="259"/>
      <c r="H50" s="5"/>
      <c r="I50" s="154"/>
      <c r="J50" s="5"/>
    </row>
    <row r="51" spans="2:10" ht="15">
      <c r="B51" s="257">
        <v>42917.459629630001</v>
      </c>
      <c r="C51" s="258">
        <v>50</v>
      </c>
      <c r="D51" s="204">
        <f t="shared" si="0"/>
        <v>3.5</v>
      </c>
      <c r="E51" s="258">
        <v>46.5</v>
      </c>
      <c r="F51" s="155" t="s">
        <v>2255</v>
      </c>
      <c r="G51" s="259"/>
      <c r="H51" s="5"/>
      <c r="I51" s="154"/>
      <c r="J51" s="5"/>
    </row>
    <row r="52" spans="2:10" ht="15">
      <c r="B52" s="257">
        <v>42917.459652778001</v>
      </c>
      <c r="C52" s="258">
        <v>100</v>
      </c>
      <c r="D52" s="204">
        <f t="shared" si="0"/>
        <v>7</v>
      </c>
      <c r="E52" s="258">
        <v>93</v>
      </c>
      <c r="F52" s="155" t="s">
        <v>2256</v>
      </c>
      <c r="G52" s="259"/>
      <c r="H52" s="5"/>
      <c r="I52" s="154"/>
      <c r="J52" s="5"/>
    </row>
    <row r="53" spans="2:10" ht="15">
      <c r="B53" s="257">
        <v>42917.459675926002</v>
      </c>
      <c r="C53" s="258">
        <v>20</v>
      </c>
      <c r="D53" s="204">
        <f t="shared" si="0"/>
        <v>1.3999999999999986</v>
      </c>
      <c r="E53" s="258">
        <v>18.600000000000001</v>
      </c>
      <c r="F53" s="155" t="s">
        <v>2257</v>
      </c>
      <c r="G53" s="259"/>
      <c r="H53" s="5"/>
      <c r="I53" s="154"/>
      <c r="J53" s="5"/>
    </row>
    <row r="54" spans="2:10" ht="15">
      <c r="B54" s="257">
        <v>42917.459699074003</v>
      </c>
      <c r="C54" s="258">
        <v>10</v>
      </c>
      <c r="D54" s="204">
        <f t="shared" si="0"/>
        <v>0.69999999999999929</v>
      </c>
      <c r="E54" s="258">
        <v>9.3000000000000007</v>
      </c>
      <c r="F54" s="155" t="s">
        <v>2258</v>
      </c>
      <c r="G54" s="259"/>
      <c r="H54" s="5"/>
      <c r="I54" s="154"/>
      <c r="J54" s="5"/>
    </row>
    <row r="55" spans="2:10" ht="15">
      <c r="B55" s="257">
        <v>42917.459756944001</v>
      </c>
      <c r="C55" s="258">
        <v>500</v>
      </c>
      <c r="D55" s="204">
        <f t="shared" si="0"/>
        <v>25</v>
      </c>
      <c r="E55" s="258">
        <v>475</v>
      </c>
      <c r="F55" s="155" t="s">
        <v>2259</v>
      </c>
      <c r="G55" s="259"/>
      <c r="H55" s="5"/>
      <c r="I55" s="154"/>
      <c r="J55" s="5"/>
    </row>
    <row r="56" spans="2:10" ht="15">
      <c r="B56" s="257">
        <v>42917.459768519002</v>
      </c>
      <c r="C56" s="258">
        <v>300</v>
      </c>
      <c r="D56" s="204">
        <f t="shared" si="0"/>
        <v>24</v>
      </c>
      <c r="E56" s="258">
        <v>276</v>
      </c>
      <c r="F56" s="155" t="s">
        <v>2260</v>
      </c>
      <c r="G56" s="259"/>
      <c r="H56" s="5"/>
      <c r="I56" s="154"/>
      <c r="J56" s="5"/>
    </row>
    <row r="57" spans="2:10" ht="15">
      <c r="B57" s="257">
        <v>42917.459791667003</v>
      </c>
      <c r="C57" s="258">
        <v>50</v>
      </c>
      <c r="D57" s="204">
        <f t="shared" si="0"/>
        <v>3.5</v>
      </c>
      <c r="E57" s="258">
        <v>46.5</v>
      </c>
      <c r="F57" s="155" t="s">
        <v>2261</v>
      </c>
      <c r="G57" s="259"/>
      <c r="H57" s="5"/>
      <c r="I57" s="154"/>
      <c r="J57" s="5"/>
    </row>
    <row r="58" spans="2:10" ht="15">
      <c r="B58" s="257">
        <v>42917.459884258998</v>
      </c>
      <c r="C58" s="258">
        <v>300</v>
      </c>
      <c r="D58" s="204">
        <f t="shared" si="0"/>
        <v>24</v>
      </c>
      <c r="E58" s="258">
        <v>276</v>
      </c>
      <c r="F58" s="155" t="s">
        <v>2260</v>
      </c>
      <c r="G58" s="259"/>
      <c r="H58" s="5"/>
      <c r="I58" s="154"/>
      <c r="J58" s="5"/>
    </row>
    <row r="59" spans="2:10" ht="15">
      <c r="B59" s="257">
        <v>42917.459953703998</v>
      </c>
      <c r="C59" s="258">
        <v>200</v>
      </c>
      <c r="D59" s="204">
        <f t="shared" si="0"/>
        <v>10</v>
      </c>
      <c r="E59" s="258">
        <v>190</v>
      </c>
      <c r="F59" s="155" t="s">
        <v>2262</v>
      </c>
      <c r="G59" s="259"/>
      <c r="H59" s="5"/>
      <c r="I59" s="154"/>
      <c r="J59" s="5"/>
    </row>
    <row r="60" spans="2:10" ht="15">
      <c r="B60" s="257">
        <v>42917.460069444001</v>
      </c>
      <c r="C60" s="258">
        <v>100</v>
      </c>
      <c r="D60" s="204">
        <f t="shared" si="0"/>
        <v>5</v>
      </c>
      <c r="E60" s="258">
        <v>95</v>
      </c>
      <c r="F60" s="155" t="s">
        <v>2263</v>
      </c>
      <c r="G60" s="259"/>
      <c r="H60" s="5"/>
      <c r="I60" s="154"/>
      <c r="J60" s="5"/>
    </row>
    <row r="61" spans="2:10" ht="15">
      <c r="B61" s="257">
        <v>42917.460127314996</v>
      </c>
      <c r="C61" s="258">
        <v>100</v>
      </c>
      <c r="D61" s="204">
        <f t="shared" si="0"/>
        <v>5</v>
      </c>
      <c r="E61" s="258">
        <v>95</v>
      </c>
      <c r="F61" s="155" t="s">
        <v>2264</v>
      </c>
      <c r="G61" s="259"/>
      <c r="H61" s="5"/>
      <c r="I61" s="154"/>
      <c r="J61" s="5"/>
    </row>
    <row r="62" spans="2:10" ht="15">
      <c r="B62" s="257">
        <v>42917.460150462997</v>
      </c>
      <c r="C62" s="258">
        <v>100</v>
      </c>
      <c r="D62" s="204">
        <f t="shared" si="0"/>
        <v>5</v>
      </c>
      <c r="E62" s="258">
        <v>95</v>
      </c>
      <c r="F62" s="155" t="s">
        <v>2265</v>
      </c>
      <c r="G62" s="259"/>
      <c r="H62" s="5"/>
      <c r="I62" s="154"/>
      <c r="J62" s="5"/>
    </row>
    <row r="63" spans="2:10" ht="15">
      <c r="B63" s="257">
        <v>42917.460231481004</v>
      </c>
      <c r="C63" s="258">
        <v>200</v>
      </c>
      <c r="D63" s="204">
        <f t="shared" si="0"/>
        <v>14</v>
      </c>
      <c r="E63" s="258">
        <v>186</v>
      </c>
      <c r="F63" s="155" t="s">
        <v>2266</v>
      </c>
      <c r="G63" s="259"/>
      <c r="H63" s="5"/>
      <c r="I63" s="154"/>
      <c r="J63" s="5"/>
    </row>
    <row r="64" spans="2:10" ht="15">
      <c r="B64" s="257">
        <v>42917.460254630001</v>
      </c>
      <c r="C64" s="258">
        <v>500</v>
      </c>
      <c r="D64" s="204">
        <f t="shared" si="0"/>
        <v>25</v>
      </c>
      <c r="E64" s="258">
        <v>475</v>
      </c>
      <c r="F64" s="155" t="s">
        <v>2267</v>
      </c>
      <c r="G64" s="259"/>
      <c r="H64" s="5"/>
      <c r="I64" s="154"/>
      <c r="J64" s="5"/>
    </row>
    <row r="65" spans="2:10" ht="15">
      <c r="B65" s="257">
        <v>42917.460520833003</v>
      </c>
      <c r="C65" s="258">
        <v>50</v>
      </c>
      <c r="D65" s="204">
        <f t="shared" si="0"/>
        <v>3.5</v>
      </c>
      <c r="E65" s="258">
        <v>46.5</v>
      </c>
      <c r="F65" s="155" t="s">
        <v>2268</v>
      </c>
      <c r="G65" s="259"/>
      <c r="H65" s="5"/>
      <c r="I65" s="154"/>
      <c r="J65" s="5"/>
    </row>
    <row r="66" spans="2:10" ht="15">
      <c r="B66" s="257">
        <v>42917.460567130001</v>
      </c>
      <c r="C66" s="258">
        <v>500</v>
      </c>
      <c r="D66" s="204">
        <f t="shared" si="0"/>
        <v>25</v>
      </c>
      <c r="E66" s="258">
        <v>475</v>
      </c>
      <c r="F66" s="155" t="s">
        <v>2269</v>
      </c>
      <c r="G66" s="259"/>
      <c r="H66" s="5"/>
      <c r="I66" s="154"/>
      <c r="J66" s="5"/>
    </row>
    <row r="67" spans="2:10" ht="15">
      <c r="B67" s="257">
        <v>42917.460763889001</v>
      </c>
      <c r="C67" s="258">
        <v>200</v>
      </c>
      <c r="D67" s="204">
        <f t="shared" si="0"/>
        <v>10</v>
      </c>
      <c r="E67" s="258">
        <v>190</v>
      </c>
      <c r="F67" s="155" t="s">
        <v>2270</v>
      </c>
      <c r="G67" s="259"/>
      <c r="H67" s="5"/>
      <c r="I67" s="154"/>
      <c r="J67" s="5"/>
    </row>
    <row r="68" spans="2:10" ht="15">
      <c r="B68" s="257">
        <v>42917.460914351999</v>
      </c>
      <c r="C68" s="258">
        <v>50</v>
      </c>
      <c r="D68" s="204">
        <f t="shared" si="0"/>
        <v>2.5</v>
      </c>
      <c r="E68" s="258">
        <v>47.5</v>
      </c>
      <c r="F68" s="155" t="s">
        <v>2271</v>
      </c>
      <c r="G68" s="259"/>
      <c r="H68" s="5"/>
      <c r="I68" s="154"/>
      <c r="J68" s="5"/>
    </row>
    <row r="69" spans="2:10" ht="15">
      <c r="B69" s="257">
        <v>42917.475891203998</v>
      </c>
      <c r="C69" s="258">
        <v>100</v>
      </c>
      <c r="D69" s="204">
        <f t="shared" si="0"/>
        <v>5</v>
      </c>
      <c r="E69" s="258">
        <v>95</v>
      </c>
      <c r="F69" s="155" t="s">
        <v>2272</v>
      </c>
      <c r="G69" s="259"/>
      <c r="H69" s="5"/>
      <c r="I69" s="154"/>
      <c r="J69" s="5"/>
    </row>
    <row r="70" spans="2:10" ht="15">
      <c r="B70" s="257">
        <v>42917.498206019001</v>
      </c>
      <c r="C70" s="258">
        <v>880</v>
      </c>
      <c r="D70" s="204">
        <f t="shared" ref="D70:D133" si="1">C70-E70</f>
        <v>70.399999999999977</v>
      </c>
      <c r="E70" s="258">
        <v>809.6</v>
      </c>
      <c r="F70" s="155" t="s">
        <v>2273</v>
      </c>
      <c r="G70" s="259"/>
      <c r="H70" s="5"/>
      <c r="I70" s="154"/>
      <c r="J70" s="5"/>
    </row>
    <row r="71" spans="2:10" ht="15">
      <c r="B71" s="257">
        <v>42917.500520832997</v>
      </c>
      <c r="C71" s="258">
        <v>100</v>
      </c>
      <c r="D71" s="204">
        <f t="shared" si="1"/>
        <v>8</v>
      </c>
      <c r="E71" s="258">
        <v>92</v>
      </c>
      <c r="F71" s="155" t="s">
        <v>2274</v>
      </c>
      <c r="G71" s="259"/>
      <c r="H71" s="5"/>
      <c r="I71" s="154"/>
      <c r="J71" s="5"/>
    </row>
    <row r="72" spans="2:10" ht="15">
      <c r="B72" s="257">
        <v>42917.503645833</v>
      </c>
      <c r="C72" s="258">
        <v>200</v>
      </c>
      <c r="D72" s="204">
        <f t="shared" si="1"/>
        <v>16</v>
      </c>
      <c r="E72" s="258">
        <v>184</v>
      </c>
      <c r="F72" s="155" t="s">
        <v>2275</v>
      </c>
      <c r="G72" s="259"/>
      <c r="H72" s="5"/>
      <c r="I72" s="154"/>
      <c r="J72" s="5"/>
    </row>
    <row r="73" spans="2:10" ht="15">
      <c r="B73" s="257">
        <v>42917.512881944</v>
      </c>
      <c r="C73" s="258">
        <v>100</v>
      </c>
      <c r="D73" s="204">
        <f t="shared" si="1"/>
        <v>5</v>
      </c>
      <c r="E73" s="258">
        <v>95</v>
      </c>
      <c r="F73" s="155" t="s">
        <v>2276</v>
      </c>
      <c r="G73" s="259"/>
      <c r="H73" s="5"/>
      <c r="I73" s="154"/>
      <c r="J73" s="5"/>
    </row>
    <row r="74" spans="2:10" ht="15">
      <c r="B74" s="257">
        <v>42917.521851851998</v>
      </c>
      <c r="C74" s="258">
        <v>300</v>
      </c>
      <c r="D74" s="204">
        <f t="shared" si="1"/>
        <v>24</v>
      </c>
      <c r="E74" s="258">
        <v>276</v>
      </c>
      <c r="F74" s="155" t="s">
        <v>2277</v>
      </c>
      <c r="G74" s="259"/>
      <c r="H74" s="5"/>
      <c r="I74" s="154"/>
      <c r="J74" s="5"/>
    </row>
    <row r="75" spans="2:10" ht="15">
      <c r="B75" s="257">
        <v>42917.546342592999</v>
      </c>
      <c r="C75" s="258">
        <v>100</v>
      </c>
      <c r="D75" s="204">
        <f t="shared" si="1"/>
        <v>5</v>
      </c>
      <c r="E75" s="258">
        <v>95</v>
      </c>
      <c r="F75" s="155" t="s">
        <v>2278</v>
      </c>
      <c r="G75" s="259"/>
      <c r="H75" s="5"/>
      <c r="I75" s="154"/>
      <c r="J75" s="5"/>
    </row>
    <row r="76" spans="2:10" ht="15">
      <c r="B76" s="257">
        <v>42917.570046296001</v>
      </c>
      <c r="C76" s="258">
        <v>100</v>
      </c>
      <c r="D76" s="204">
        <f t="shared" si="1"/>
        <v>5</v>
      </c>
      <c r="E76" s="258">
        <v>95</v>
      </c>
      <c r="F76" s="155" t="s">
        <v>2279</v>
      </c>
      <c r="G76" s="259"/>
      <c r="H76" s="5"/>
      <c r="I76" s="154"/>
      <c r="J76" s="5"/>
    </row>
    <row r="77" spans="2:10" ht="15">
      <c r="B77" s="257">
        <v>42917.584780092999</v>
      </c>
      <c r="C77" s="258">
        <v>250</v>
      </c>
      <c r="D77" s="204">
        <f t="shared" si="1"/>
        <v>20</v>
      </c>
      <c r="E77" s="258">
        <v>230</v>
      </c>
      <c r="F77" s="155" t="s">
        <v>2280</v>
      </c>
      <c r="G77" s="259"/>
      <c r="H77" s="5"/>
      <c r="I77" s="154"/>
      <c r="J77" s="5"/>
    </row>
    <row r="78" spans="2:10" ht="15">
      <c r="B78" s="257">
        <v>42917.600081019002</v>
      </c>
      <c r="C78" s="258">
        <v>100</v>
      </c>
      <c r="D78" s="204">
        <f t="shared" si="1"/>
        <v>8</v>
      </c>
      <c r="E78" s="258">
        <v>92</v>
      </c>
      <c r="F78" s="155" t="s">
        <v>2281</v>
      </c>
      <c r="G78" s="259"/>
      <c r="H78" s="5"/>
      <c r="I78" s="154"/>
      <c r="J78" s="5"/>
    </row>
    <row r="79" spans="2:10" ht="15">
      <c r="B79" s="257">
        <v>42917.608460648</v>
      </c>
      <c r="C79" s="258">
        <v>500</v>
      </c>
      <c r="D79" s="204">
        <f t="shared" si="1"/>
        <v>25</v>
      </c>
      <c r="E79" s="258">
        <v>475</v>
      </c>
      <c r="F79" s="155" t="s">
        <v>2282</v>
      </c>
      <c r="G79" s="259"/>
      <c r="H79" s="5"/>
      <c r="I79" s="154"/>
      <c r="J79" s="5"/>
    </row>
    <row r="80" spans="2:10" ht="15">
      <c r="B80" s="257">
        <v>42917.614687499998</v>
      </c>
      <c r="C80" s="258">
        <v>300</v>
      </c>
      <c r="D80" s="204">
        <f t="shared" si="1"/>
        <v>24</v>
      </c>
      <c r="E80" s="258">
        <v>276</v>
      </c>
      <c r="F80" s="155" t="s">
        <v>2283</v>
      </c>
      <c r="G80" s="259"/>
      <c r="H80" s="5"/>
      <c r="I80" s="154"/>
      <c r="J80" s="5"/>
    </row>
    <row r="81" spans="2:10" ht="15">
      <c r="B81" s="257">
        <v>42917.618194444003</v>
      </c>
      <c r="C81" s="258">
        <v>200</v>
      </c>
      <c r="D81" s="204">
        <f t="shared" si="1"/>
        <v>10</v>
      </c>
      <c r="E81" s="258">
        <v>190</v>
      </c>
      <c r="F81" s="155" t="s">
        <v>2284</v>
      </c>
      <c r="G81" s="259"/>
      <c r="H81" s="5"/>
      <c r="I81" s="154"/>
      <c r="J81" s="5"/>
    </row>
    <row r="82" spans="2:10" ht="15">
      <c r="B82" s="257">
        <v>42917.629374999997</v>
      </c>
      <c r="C82" s="258">
        <v>50</v>
      </c>
      <c r="D82" s="204">
        <f t="shared" si="1"/>
        <v>2.5</v>
      </c>
      <c r="E82" s="258">
        <v>47.5</v>
      </c>
      <c r="F82" s="155" t="s">
        <v>1862</v>
      </c>
      <c r="G82" s="259"/>
      <c r="H82" s="5"/>
      <c r="I82" s="154"/>
      <c r="J82" s="5"/>
    </row>
    <row r="83" spans="2:10" ht="15">
      <c r="B83" s="257">
        <v>42917.644699074001</v>
      </c>
      <c r="C83" s="258">
        <v>200</v>
      </c>
      <c r="D83" s="204">
        <f t="shared" si="1"/>
        <v>10</v>
      </c>
      <c r="E83" s="258">
        <v>190</v>
      </c>
      <c r="F83" s="155" t="s">
        <v>2285</v>
      </c>
      <c r="G83" s="259"/>
      <c r="H83" s="5"/>
      <c r="I83" s="154"/>
      <c r="J83" s="5"/>
    </row>
    <row r="84" spans="2:10" ht="15">
      <c r="B84" s="257">
        <v>42917.692893519001</v>
      </c>
      <c r="C84" s="258">
        <v>200</v>
      </c>
      <c r="D84" s="204">
        <f t="shared" si="1"/>
        <v>10</v>
      </c>
      <c r="E84" s="258">
        <v>190</v>
      </c>
      <c r="F84" s="155" t="s">
        <v>2286</v>
      </c>
      <c r="G84" s="259"/>
      <c r="H84" s="5"/>
      <c r="I84" s="154"/>
      <c r="J84" s="5"/>
    </row>
    <row r="85" spans="2:10" ht="15">
      <c r="B85" s="257">
        <v>42917.702326389001</v>
      </c>
      <c r="C85" s="258">
        <v>100</v>
      </c>
      <c r="D85" s="204">
        <f t="shared" si="1"/>
        <v>5</v>
      </c>
      <c r="E85" s="258">
        <v>95</v>
      </c>
      <c r="F85" s="155" t="s">
        <v>2287</v>
      </c>
      <c r="G85" s="259"/>
      <c r="H85" s="5"/>
      <c r="I85" s="154"/>
      <c r="J85" s="5"/>
    </row>
    <row r="86" spans="2:10" ht="15">
      <c r="B86" s="257">
        <v>42917.737372684998</v>
      </c>
      <c r="C86" s="258">
        <v>100</v>
      </c>
      <c r="D86" s="204">
        <f t="shared" si="1"/>
        <v>8</v>
      </c>
      <c r="E86" s="258">
        <v>92</v>
      </c>
      <c r="F86" s="155" t="s">
        <v>2288</v>
      </c>
      <c r="G86" s="259"/>
      <c r="H86" s="5"/>
      <c r="I86" s="154"/>
      <c r="J86" s="5"/>
    </row>
    <row r="87" spans="2:10" ht="15">
      <c r="B87" s="257">
        <v>42917.741793980997</v>
      </c>
      <c r="C87" s="258">
        <v>1770</v>
      </c>
      <c r="D87" s="204">
        <f t="shared" si="1"/>
        <v>88.5</v>
      </c>
      <c r="E87" s="258">
        <v>1681.5</v>
      </c>
      <c r="F87" s="155" t="s">
        <v>2289</v>
      </c>
      <c r="G87" s="259"/>
      <c r="H87" s="5"/>
      <c r="I87" s="154"/>
      <c r="J87" s="5"/>
    </row>
    <row r="88" spans="2:10" ht="15">
      <c r="B88" s="257">
        <v>42917.795983796001</v>
      </c>
      <c r="C88" s="258">
        <v>100</v>
      </c>
      <c r="D88" s="204">
        <f t="shared" si="1"/>
        <v>5</v>
      </c>
      <c r="E88" s="258">
        <v>95</v>
      </c>
      <c r="F88" s="155" t="s">
        <v>2290</v>
      </c>
      <c r="G88" s="259"/>
      <c r="H88" s="5"/>
      <c r="I88" s="154"/>
      <c r="J88" s="5"/>
    </row>
    <row r="89" spans="2:10" ht="15">
      <c r="B89" s="257">
        <v>42917.829502314999</v>
      </c>
      <c r="C89" s="258">
        <v>100</v>
      </c>
      <c r="D89" s="204">
        <f t="shared" si="1"/>
        <v>5</v>
      </c>
      <c r="E89" s="258">
        <v>95</v>
      </c>
      <c r="F89" s="155" t="s">
        <v>2291</v>
      </c>
      <c r="G89" s="259"/>
      <c r="H89" s="5"/>
      <c r="I89" s="154"/>
      <c r="J89" s="5"/>
    </row>
    <row r="90" spans="2:10" ht="15">
      <c r="B90" s="257">
        <v>42917.830266204001</v>
      </c>
      <c r="C90" s="258">
        <v>100</v>
      </c>
      <c r="D90" s="204">
        <f t="shared" si="1"/>
        <v>8</v>
      </c>
      <c r="E90" s="258">
        <v>92</v>
      </c>
      <c r="F90" s="155" t="s">
        <v>2292</v>
      </c>
      <c r="G90" s="259"/>
      <c r="H90" s="5"/>
      <c r="I90" s="154"/>
      <c r="J90" s="5"/>
    </row>
    <row r="91" spans="2:10" ht="15">
      <c r="B91" s="257">
        <v>42917.832777778</v>
      </c>
      <c r="C91" s="258">
        <v>100</v>
      </c>
      <c r="D91" s="204">
        <f t="shared" si="1"/>
        <v>8</v>
      </c>
      <c r="E91" s="258">
        <v>92</v>
      </c>
      <c r="F91" s="155" t="s">
        <v>2292</v>
      </c>
      <c r="G91" s="259"/>
      <c r="H91" s="5"/>
      <c r="I91" s="154"/>
      <c r="J91" s="5"/>
    </row>
    <row r="92" spans="2:10" ht="15">
      <c r="B92" s="257">
        <v>42917.856053240997</v>
      </c>
      <c r="C92" s="258">
        <v>200</v>
      </c>
      <c r="D92" s="204">
        <f t="shared" si="1"/>
        <v>10</v>
      </c>
      <c r="E92" s="258">
        <v>190</v>
      </c>
      <c r="F92" s="155" t="s">
        <v>2293</v>
      </c>
      <c r="G92" s="259"/>
      <c r="H92" s="5"/>
      <c r="I92" s="154"/>
      <c r="J92" s="5"/>
    </row>
    <row r="93" spans="2:10" ht="15">
      <c r="B93" s="257">
        <v>42917.876180555999</v>
      </c>
      <c r="C93" s="258">
        <v>100</v>
      </c>
      <c r="D93" s="204">
        <f t="shared" si="1"/>
        <v>5</v>
      </c>
      <c r="E93" s="258">
        <v>95</v>
      </c>
      <c r="F93" s="155" t="s">
        <v>2294</v>
      </c>
      <c r="G93" s="259"/>
      <c r="H93" s="5"/>
      <c r="I93" s="154"/>
      <c r="J93" s="5"/>
    </row>
    <row r="94" spans="2:10" ht="15">
      <c r="B94" s="257">
        <v>42917.884629630003</v>
      </c>
      <c r="C94" s="258">
        <v>200</v>
      </c>
      <c r="D94" s="204">
        <f t="shared" si="1"/>
        <v>10</v>
      </c>
      <c r="E94" s="258">
        <v>190</v>
      </c>
      <c r="F94" s="155" t="s">
        <v>2295</v>
      </c>
      <c r="G94" s="259"/>
      <c r="H94" s="5"/>
      <c r="I94" s="154"/>
      <c r="J94" s="5"/>
    </row>
    <row r="95" spans="2:10" ht="15">
      <c r="B95" s="257">
        <v>42917.894432870002</v>
      </c>
      <c r="C95" s="258">
        <v>300</v>
      </c>
      <c r="D95" s="204">
        <f t="shared" si="1"/>
        <v>15</v>
      </c>
      <c r="E95" s="258">
        <v>285</v>
      </c>
      <c r="F95" s="155" t="s">
        <v>2296</v>
      </c>
      <c r="G95" s="259"/>
      <c r="H95" s="5"/>
      <c r="I95" s="154"/>
      <c r="J95" s="5"/>
    </row>
    <row r="96" spans="2:10" ht="15">
      <c r="B96" s="257">
        <v>42917.910150463002</v>
      </c>
      <c r="C96" s="258">
        <v>10</v>
      </c>
      <c r="D96" s="204">
        <f t="shared" si="1"/>
        <v>0.5</v>
      </c>
      <c r="E96" s="258">
        <v>9.5</v>
      </c>
      <c r="F96" s="155" t="s">
        <v>2297</v>
      </c>
      <c r="G96" s="259"/>
      <c r="H96" s="5"/>
      <c r="I96" s="154"/>
      <c r="J96" s="5"/>
    </row>
    <row r="97" spans="2:10" ht="15">
      <c r="B97" s="257">
        <v>42917.914606480997</v>
      </c>
      <c r="C97" s="258">
        <v>30</v>
      </c>
      <c r="D97" s="204">
        <f t="shared" si="1"/>
        <v>1.5</v>
      </c>
      <c r="E97" s="258">
        <v>28.5</v>
      </c>
      <c r="F97" s="155" t="s">
        <v>2297</v>
      </c>
      <c r="G97" s="259"/>
      <c r="H97" s="5"/>
      <c r="I97" s="154"/>
      <c r="J97" s="5"/>
    </row>
    <row r="98" spans="2:10" ht="15">
      <c r="B98" s="257">
        <v>42917.942511574001</v>
      </c>
      <c r="C98" s="258">
        <v>100</v>
      </c>
      <c r="D98" s="204">
        <f t="shared" si="1"/>
        <v>8</v>
      </c>
      <c r="E98" s="258">
        <v>92</v>
      </c>
      <c r="F98" s="155" t="s">
        <v>2075</v>
      </c>
      <c r="G98" s="259"/>
      <c r="H98" s="5"/>
      <c r="I98" s="154"/>
      <c r="J98" s="5"/>
    </row>
    <row r="99" spans="2:10" ht="15">
      <c r="B99" s="257">
        <v>42918.342789351998</v>
      </c>
      <c r="C99" s="258">
        <v>150</v>
      </c>
      <c r="D99" s="204">
        <f t="shared" si="1"/>
        <v>7.5</v>
      </c>
      <c r="E99" s="258">
        <v>142.5</v>
      </c>
      <c r="F99" s="155" t="s">
        <v>1871</v>
      </c>
      <c r="G99" s="259"/>
      <c r="H99" s="5"/>
      <c r="I99" s="154"/>
      <c r="J99" s="5"/>
    </row>
    <row r="100" spans="2:10" ht="15">
      <c r="B100" s="257">
        <v>42918.386203704002</v>
      </c>
      <c r="C100" s="258">
        <v>900</v>
      </c>
      <c r="D100" s="204">
        <f t="shared" si="1"/>
        <v>72</v>
      </c>
      <c r="E100" s="258">
        <v>828</v>
      </c>
      <c r="F100" s="155" t="s">
        <v>2298</v>
      </c>
      <c r="G100" s="259"/>
      <c r="H100" s="5"/>
      <c r="I100" s="154"/>
      <c r="J100" s="5"/>
    </row>
    <row r="101" spans="2:10" ht="15">
      <c r="B101" s="257">
        <v>42918.398912037002</v>
      </c>
      <c r="C101" s="258">
        <v>1000</v>
      </c>
      <c r="D101" s="204">
        <f t="shared" si="1"/>
        <v>50</v>
      </c>
      <c r="E101" s="258">
        <v>950</v>
      </c>
      <c r="F101" s="155" t="s">
        <v>892</v>
      </c>
      <c r="G101" s="259"/>
      <c r="H101" s="5"/>
      <c r="I101" s="154"/>
      <c r="J101" s="5"/>
    </row>
    <row r="102" spans="2:10" ht="15">
      <c r="B102" s="257">
        <v>42918.438333332997</v>
      </c>
      <c r="C102" s="258">
        <v>40</v>
      </c>
      <c r="D102" s="204">
        <f t="shared" si="1"/>
        <v>3.2000000000000028</v>
      </c>
      <c r="E102" s="258">
        <v>36.799999999999997</v>
      </c>
      <c r="F102" s="155" t="s">
        <v>2299</v>
      </c>
      <c r="G102" s="259"/>
      <c r="H102" s="5"/>
      <c r="I102" s="154"/>
      <c r="J102" s="5"/>
    </row>
    <row r="103" spans="2:10" ht="15">
      <c r="B103" s="257">
        <v>42918.458553240998</v>
      </c>
      <c r="C103" s="258">
        <v>100</v>
      </c>
      <c r="D103" s="204">
        <f t="shared" si="1"/>
        <v>7</v>
      </c>
      <c r="E103" s="258">
        <v>93</v>
      </c>
      <c r="F103" s="155" t="s">
        <v>2300</v>
      </c>
      <c r="G103" s="259"/>
      <c r="H103" s="5"/>
      <c r="I103" s="154"/>
      <c r="J103" s="5"/>
    </row>
    <row r="104" spans="2:10" ht="15">
      <c r="B104" s="257">
        <v>42918.458680556003</v>
      </c>
      <c r="C104" s="258">
        <v>100</v>
      </c>
      <c r="D104" s="204">
        <f t="shared" si="1"/>
        <v>5</v>
      </c>
      <c r="E104" s="258">
        <v>95</v>
      </c>
      <c r="F104" s="155" t="s">
        <v>2301</v>
      </c>
      <c r="G104" s="259"/>
      <c r="H104" s="5"/>
      <c r="I104" s="154"/>
      <c r="J104" s="5"/>
    </row>
    <row r="105" spans="2:10" ht="15">
      <c r="B105" s="257">
        <v>42918.458726851997</v>
      </c>
      <c r="C105" s="258">
        <v>300</v>
      </c>
      <c r="D105" s="204">
        <f t="shared" si="1"/>
        <v>15</v>
      </c>
      <c r="E105" s="258">
        <v>285</v>
      </c>
      <c r="F105" s="155" t="s">
        <v>2302</v>
      </c>
      <c r="G105" s="259"/>
      <c r="H105" s="5"/>
      <c r="I105" s="154"/>
      <c r="J105" s="5"/>
    </row>
    <row r="106" spans="2:10" ht="15">
      <c r="B106" s="257">
        <v>42918.458738426001</v>
      </c>
      <c r="C106" s="258">
        <v>10</v>
      </c>
      <c r="D106" s="204">
        <f t="shared" si="1"/>
        <v>0.5</v>
      </c>
      <c r="E106" s="258">
        <v>9.5</v>
      </c>
      <c r="F106" s="155" t="s">
        <v>2303</v>
      </c>
      <c r="G106" s="259"/>
      <c r="H106" s="5"/>
      <c r="I106" s="154"/>
      <c r="J106" s="5"/>
    </row>
    <row r="107" spans="2:10" ht="15">
      <c r="B107" s="257">
        <v>42918.458854167002</v>
      </c>
      <c r="C107" s="258">
        <v>50</v>
      </c>
      <c r="D107" s="204">
        <f t="shared" si="1"/>
        <v>4</v>
      </c>
      <c r="E107" s="258">
        <v>46</v>
      </c>
      <c r="F107" s="155" t="s">
        <v>2304</v>
      </c>
      <c r="G107" s="259"/>
      <c r="H107" s="5"/>
      <c r="I107" s="154"/>
      <c r="J107" s="5"/>
    </row>
    <row r="108" spans="2:10" ht="15">
      <c r="B108" s="257">
        <v>42918.458900463003</v>
      </c>
      <c r="C108" s="258">
        <v>500</v>
      </c>
      <c r="D108" s="204">
        <f t="shared" si="1"/>
        <v>25</v>
      </c>
      <c r="E108" s="258">
        <v>475</v>
      </c>
      <c r="F108" s="155" t="s">
        <v>2305</v>
      </c>
      <c r="G108" s="259"/>
      <c r="H108" s="5"/>
      <c r="I108" s="154"/>
      <c r="J108" s="5"/>
    </row>
    <row r="109" spans="2:10" ht="15">
      <c r="B109" s="257">
        <v>42918.458912037</v>
      </c>
      <c r="C109" s="258">
        <v>50</v>
      </c>
      <c r="D109" s="204">
        <f t="shared" si="1"/>
        <v>3.5</v>
      </c>
      <c r="E109" s="258">
        <v>46.5</v>
      </c>
      <c r="F109" s="155" t="s">
        <v>2306</v>
      </c>
      <c r="G109" s="259"/>
      <c r="H109" s="5"/>
      <c r="I109" s="154"/>
      <c r="J109" s="5"/>
    </row>
    <row r="110" spans="2:10" ht="15">
      <c r="B110" s="257">
        <v>42918.459050926002</v>
      </c>
      <c r="C110" s="258">
        <v>100</v>
      </c>
      <c r="D110" s="204">
        <f t="shared" si="1"/>
        <v>5</v>
      </c>
      <c r="E110" s="258">
        <v>95</v>
      </c>
      <c r="F110" s="155" t="s">
        <v>2307</v>
      </c>
      <c r="G110" s="259"/>
      <c r="H110" s="5"/>
      <c r="I110" s="154"/>
      <c r="J110" s="5"/>
    </row>
    <row r="111" spans="2:10" ht="15">
      <c r="B111" s="257">
        <v>42918.459074074002</v>
      </c>
      <c r="C111" s="258">
        <v>50</v>
      </c>
      <c r="D111" s="204">
        <f t="shared" si="1"/>
        <v>2.5</v>
      </c>
      <c r="E111" s="258">
        <v>47.5</v>
      </c>
      <c r="F111" s="155" t="s">
        <v>2308</v>
      </c>
      <c r="G111" s="259"/>
      <c r="H111" s="5"/>
      <c r="I111" s="154"/>
      <c r="J111" s="5"/>
    </row>
    <row r="112" spans="2:10" ht="15">
      <c r="B112" s="257">
        <v>42918.459143519001</v>
      </c>
      <c r="C112" s="258">
        <v>100</v>
      </c>
      <c r="D112" s="204">
        <f t="shared" si="1"/>
        <v>8</v>
      </c>
      <c r="E112" s="258">
        <v>92</v>
      </c>
      <c r="F112" s="155" t="s">
        <v>1049</v>
      </c>
      <c r="G112" s="259"/>
      <c r="H112" s="5"/>
      <c r="I112" s="154"/>
      <c r="J112" s="5"/>
    </row>
    <row r="113" spans="2:10" ht="15">
      <c r="B113" s="257">
        <v>42918.459247685001</v>
      </c>
      <c r="C113" s="258">
        <v>500</v>
      </c>
      <c r="D113" s="204">
        <f t="shared" si="1"/>
        <v>25</v>
      </c>
      <c r="E113" s="258">
        <v>475</v>
      </c>
      <c r="F113" s="155" t="s">
        <v>1930</v>
      </c>
      <c r="G113" s="259"/>
      <c r="H113" s="5"/>
      <c r="I113" s="154"/>
      <c r="J113" s="5"/>
    </row>
    <row r="114" spans="2:10" ht="15">
      <c r="B114" s="257">
        <v>42918.459664351998</v>
      </c>
      <c r="C114" s="258">
        <v>200</v>
      </c>
      <c r="D114" s="204">
        <f t="shared" si="1"/>
        <v>10</v>
      </c>
      <c r="E114" s="258">
        <v>190</v>
      </c>
      <c r="F114" s="155" t="s">
        <v>2309</v>
      </c>
      <c r="G114" s="259"/>
      <c r="H114" s="5"/>
      <c r="I114" s="154"/>
      <c r="J114" s="5"/>
    </row>
    <row r="115" spans="2:10" ht="15">
      <c r="B115" s="257">
        <v>42918.459849537001</v>
      </c>
      <c r="C115" s="258">
        <v>100</v>
      </c>
      <c r="D115" s="204">
        <f t="shared" si="1"/>
        <v>8</v>
      </c>
      <c r="E115" s="258">
        <v>92</v>
      </c>
      <c r="F115" s="155" t="s">
        <v>2310</v>
      </c>
      <c r="G115" s="259"/>
      <c r="H115" s="5"/>
      <c r="I115" s="154"/>
      <c r="J115" s="5"/>
    </row>
    <row r="116" spans="2:10" ht="15">
      <c r="B116" s="257">
        <v>42918.459884258998</v>
      </c>
      <c r="C116" s="258">
        <v>100</v>
      </c>
      <c r="D116" s="204">
        <f t="shared" si="1"/>
        <v>5</v>
      </c>
      <c r="E116" s="258">
        <v>95</v>
      </c>
      <c r="F116" s="155" t="s">
        <v>2311</v>
      </c>
      <c r="G116" s="259"/>
      <c r="H116" s="5"/>
      <c r="I116" s="154"/>
      <c r="J116" s="5"/>
    </row>
    <row r="117" spans="2:10" ht="15">
      <c r="B117" s="257">
        <v>42918.460115741</v>
      </c>
      <c r="C117" s="258">
        <v>100</v>
      </c>
      <c r="D117" s="204">
        <f t="shared" si="1"/>
        <v>7</v>
      </c>
      <c r="E117" s="258">
        <v>93</v>
      </c>
      <c r="F117" s="155" t="s">
        <v>2312</v>
      </c>
      <c r="G117" s="259"/>
      <c r="H117" s="5"/>
      <c r="I117" s="154"/>
      <c r="J117" s="5"/>
    </row>
    <row r="118" spans="2:10" ht="15">
      <c r="B118" s="257">
        <v>42918.460150462997</v>
      </c>
      <c r="C118" s="258">
        <v>30</v>
      </c>
      <c r="D118" s="204">
        <f t="shared" si="1"/>
        <v>2.1000000000000014</v>
      </c>
      <c r="E118" s="258">
        <v>27.9</v>
      </c>
      <c r="F118" s="155" t="s">
        <v>872</v>
      </c>
      <c r="G118" s="259"/>
      <c r="H118" s="5"/>
      <c r="I118" s="154"/>
      <c r="J118" s="5"/>
    </row>
    <row r="119" spans="2:10" ht="15">
      <c r="B119" s="257">
        <v>42918.483182869997</v>
      </c>
      <c r="C119" s="258">
        <v>100</v>
      </c>
      <c r="D119" s="204">
        <f t="shared" si="1"/>
        <v>5</v>
      </c>
      <c r="E119" s="258">
        <v>95</v>
      </c>
      <c r="F119" s="155" t="s">
        <v>2313</v>
      </c>
      <c r="G119" s="259"/>
      <c r="H119" s="5"/>
      <c r="I119" s="154"/>
      <c r="J119" s="5"/>
    </row>
    <row r="120" spans="2:10" ht="15">
      <c r="B120" s="257">
        <v>42918.487650463001</v>
      </c>
      <c r="C120" s="258">
        <v>100</v>
      </c>
      <c r="D120" s="204">
        <f t="shared" si="1"/>
        <v>5</v>
      </c>
      <c r="E120" s="258">
        <v>95</v>
      </c>
      <c r="F120" s="155" t="s">
        <v>2313</v>
      </c>
      <c r="G120" s="259"/>
      <c r="H120" s="5"/>
      <c r="I120" s="154"/>
      <c r="J120" s="5"/>
    </row>
    <row r="121" spans="2:10" ht="15">
      <c r="B121" s="257">
        <v>42918.500520832997</v>
      </c>
      <c r="C121" s="258">
        <v>200</v>
      </c>
      <c r="D121" s="204">
        <f t="shared" si="1"/>
        <v>16</v>
      </c>
      <c r="E121" s="258">
        <v>184</v>
      </c>
      <c r="F121" s="155" t="s">
        <v>2314</v>
      </c>
      <c r="G121" s="259"/>
      <c r="H121" s="5"/>
      <c r="I121" s="154"/>
      <c r="J121" s="5"/>
    </row>
    <row r="122" spans="2:10" ht="15">
      <c r="B122" s="257">
        <v>42918.51755787</v>
      </c>
      <c r="C122" s="258">
        <v>400</v>
      </c>
      <c r="D122" s="204">
        <f t="shared" si="1"/>
        <v>32</v>
      </c>
      <c r="E122" s="258">
        <v>368</v>
      </c>
      <c r="F122" s="155" t="s">
        <v>2315</v>
      </c>
      <c r="G122" s="259"/>
      <c r="H122" s="5"/>
      <c r="I122" s="154"/>
      <c r="J122" s="5"/>
    </row>
    <row r="123" spans="2:10" ht="15">
      <c r="B123" s="257">
        <v>42918.573912036998</v>
      </c>
      <c r="C123" s="258">
        <v>50</v>
      </c>
      <c r="D123" s="204">
        <f t="shared" si="1"/>
        <v>2.5</v>
      </c>
      <c r="E123" s="258">
        <v>47.5</v>
      </c>
      <c r="F123" s="155" t="s">
        <v>2316</v>
      </c>
      <c r="G123" s="259"/>
      <c r="H123" s="5"/>
      <c r="I123" s="154"/>
      <c r="J123" s="5"/>
    </row>
    <row r="124" spans="2:10" ht="15">
      <c r="B124" s="257">
        <v>42918.583483795999</v>
      </c>
      <c r="C124" s="258">
        <v>100</v>
      </c>
      <c r="D124" s="204">
        <f t="shared" si="1"/>
        <v>5</v>
      </c>
      <c r="E124" s="258">
        <v>95</v>
      </c>
      <c r="F124" s="155" t="s">
        <v>2317</v>
      </c>
      <c r="G124" s="259"/>
      <c r="H124" s="5"/>
      <c r="I124" s="154"/>
      <c r="J124" s="5"/>
    </row>
    <row r="125" spans="2:10" ht="15">
      <c r="B125" s="257">
        <v>42918.598900463003</v>
      </c>
      <c r="C125" s="258">
        <v>500</v>
      </c>
      <c r="D125" s="204">
        <f t="shared" si="1"/>
        <v>25</v>
      </c>
      <c r="E125" s="258">
        <v>475</v>
      </c>
      <c r="F125" s="155" t="s">
        <v>2318</v>
      </c>
      <c r="G125" s="259"/>
      <c r="H125" s="5"/>
      <c r="I125" s="154"/>
      <c r="J125" s="5"/>
    </row>
    <row r="126" spans="2:10" ht="15">
      <c r="B126" s="257">
        <v>42918.618495369999</v>
      </c>
      <c r="C126" s="258">
        <v>60</v>
      </c>
      <c r="D126" s="204">
        <f t="shared" si="1"/>
        <v>3</v>
      </c>
      <c r="E126" s="258">
        <v>57</v>
      </c>
      <c r="F126" s="155" t="s">
        <v>2319</v>
      </c>
      <c r="G126" s="259"/>
      <c r="H126" s="5"/>
      <c r="I126" s="154"/>
      <c r="J126" s="5"/>
    </row>
    <row r="127" spans="2:10" ht="15">
      <c r="B127" s="257">
        <v>42918.625300926004</v>
      </c>
      <c r="C127" s="258">
        <v>500</v>
      </c>
      <c r="D127" s="204">
        <f t="shared" si="1"/>
        <v>25</v>
      </c>
      <c r="E127" s="258">
        <v>475</v>
      </c>
      <c r="F127" s="155" t="s">
        <v>2320</v>
      </c>
      <c r="G127" s="259"/>
      <c r="H127" s="5"/>
      <c r="I127" s="154"/>
      <c r="J127" s="5"/>
    </row>
    <row r="128" spans="2:10" ht="15">
      <c r="B128" s="257">
        <v>42918.631666667003</v>
      </c>
      <c r="C128" s="258">
        <v>120</v>
      </c>
      <c r="D128" s="204">
        <f t="shared" si="1"/>
        <v>6</v>
      </c>
      <c r="E128" s="258">
        <v>114</v>
      </c>
      <c r="F128" s="155" t="s">
        <v>2053</v>
      </c>
      <c r="G128" s="259"/>
      <c r="H128" s="5"/>
      <c r="I128" s="154"/>
      <c r="J128" s="5"/>
    </row>
    <row r="129" spans="2:10" ht="15">
      <c r="B129" s="257">
        <v>42918.632013889001</v>
      </c>
      <c r="C129" s="258">
        <v>50</v>
      </c>
      <c r="D129" s="204">
        <f t="shared" si="1"/>
        <v>2.5</v>
      </c>
      <c r="E129" s="258">
        <v>47.5</v>
      </c>
      <c r="F129" s="155" t="s">
        <v>2053</v>
      </c>
      <c r="G129" s="259"/>
      <c r="H129" s="5"/>
      <c r="I129" s="154"/>
      <c r="J129" s="5"/>
    </row>
    <row r="130" spans="2:10" ht="15">
      <c r="B130" s="257">
        <v>42918.632407407</v>
      </c>
      <c r="C130" s="258">
        <v>50</v>
      </c>
      <c r="D130" s="204">
        <f t="shared" si="1"/>
        <v>2.5</v>
      </c>
      <c r="E130" s="258">
        <v>47.5</v>
      </c>
      <c r="F130" s="155" t="s">
        <v>2321</v>
      </c>
      <c r="G130" s="259"/>
      <c r="H130" s="5"/>
      <c r="I130" s="154"/>
      <c r="J130" s="5"/>
    </row>
    <row r="131" spans="2:10" ht="15">
      <c r="B131" s="257">
        <v>42918.660370370002</v>
      </c>
      <c r="C131" s="258">
        <v>200</v>
      </c>
      <c r="D131" s="204">
        <f t="shared" si="1"/>
        <v>14</v>
      </c>
      <c r="E131" s="258">
        <v>186</v>
      </c>
      <c r="F131" s="155" t="s">
        <v>2322</v>
      </c>
      <c r="G131" s="259"/>
      <c r="H131" s="5"/>
      <c r="I131" s="154"/>
      <c r="J131" s="5"/>
    </row>
    <row r="132" spans="2:10" ht="15">
      <c r="B132" s="257">
        <v>42918.688564814998</v>
      </c>
      <c r="C132" s="258">
        <v>500</v>
      </c>
      <c r="D132" s="204">
        <f t="shared" si="1"/>
        <v>35</v>
      </c>
      <c r="E132" s="258">
        <v>465</v>
      </c>
      <c r="F132" s="155" t="s">
        <v>2323</v>
      </c>
      <c r="G132" s="259"/>
      <c r="H132" s="5"/>
      <c r="I132" s="154"/>
      <c r="J132" s="5"/>
    </row>
    <row r="133" spans="2:10" ht="15">
      <c r="B133" s="257">
        <v>42918.723819444</v>
      </c>
      <c r="C133" s="258">
        <v>100</v>
      </c>
      <c r="D133" s="204">
        <f t="shared" si="1"/>
        <v>7</v>
      </c>
      <c r="E133" s="258">
        <v>93</v>
      </c>
      <c r="F133" s="155" t="s">
        <v>2324</v>
      </c>
      <c r="G133" s="259"/>
      <c r="H133" s="5"/>
      <c r="I133" s="154"/>
      <c r="J133" s="5"/>
    </row>
    <row r="134" spans="2:10" ht="15">
      <c r="B134" s="257">
        <v>42918.738865740997</v>
      </c>
      <c r="C134" s="258">
        <v>150</v>
      </c>
      <c r="D134" s="204">
        <f t="shared" ref="D134:D197" si="2">C134-E134</f>
        <v>12</v>
      </c>
      <c r="E134" s="258">
        <v>138</v>
      </c>
      <c r="F134" s="155" t="s">
        <v>2325</v>
      </c>
      <c r="G134" s="259"/>
      <c r="H134" s="5"/>
      <c r="I134" s="154"/>
      <c r="J134" s="5"/>
    </row>
    <row r="135" spans="2:10" ht="15">
      <c r="B135" s="257">
        <v>42918.743483796003</v>
      </c>
      <c r="C135" s="258">
        <v>300</v>
      </c>
      <c r="D135" s="204">
        <f t="shared" si="2"/>
        <v>15</v>
      </c>
      <c r="E135" s="258">
        <v>285</v>
      </c>
      <c r="F135" s="155" t="s">
        <v>2326</v>
      </c>
      <c r="G135" s="259"/>
      <c r="H135" s="5"/>
      <c r="I135" s="154"/>
      <c r="J135" s="5"/>
    </row>
    <row r="136" spans="2:10" ht="15">
      <c r="B136" s="257">
        <v>42918.754027777999</v>
      </c>
      <c r="C136" s="258">
        <v>150</v>
      </c>
      <c r="D136" s="204">
        <f t="shared" si="2"/>
        <v>7.5</v>
      </c>
      <c r="E136" s="258">
        <v>142.5</v>
      </c>
      <c r="F136" s="155" t="s">
        <v>1056</v>
      </c>
      <c r="G136" s="259"/>
      <c r="H136" s="5"/>
      <c r="I136" s="154"/>
      <c r="J136" s="5"/>
    </row>
    <row r="137" spans="2:10" ht="15">
      <c r="B137" s="257">
        <v>42918.768553241003</v>
      </c>
      <c r="C137" s="258">
        <v>50</v>
      </c>
      <c r="D137" s="204">
        <f t="shared" si="2"/>
        <v>4</v>
      </c>
      <c r="E137" s="258">
        <v>46</v>
      </c>
      <c r="F137" s="155" t="s">
        <v>2325</v>
      </c>
      <c r="G137" s="259"/>
      <c r="H137" s="5"/>
      <c r="I137" s="154"/>
      <c r="J137" s="5"/>
    </row>
    <row r="138" spans="2:10" ht="15">
      <c r="B138" s="257">
        <v>42918.773819444003</v>
      </c>
      <c r="C138" s="258">
        <v>50</v>
      </c>
      <c r="D138" s="204">
        <f t="shared" si="2"/>
        <v>4</v>
      </c>
      <c r="E138" s="258">
        <v>46</v>
      </c>
      <c r="F138" s="155" t="s">
        <v>2325</v>
      </c>
      <c r="G138" s="259"/>
      <c r="H138" s="5"/>
      <c r="I138" s="154"/>
      <c r="J138" s="5"/>
    </row>
    <row r="139" spans="2:10" ht="15">
      <c r="B139" s="257">
        <v>42918.853865741003</v>
      </c>
      <c r="C139" s="258">
        <v>75</v>
      </c>
      <c r="D139" s="204">
        <f t="shared" si="2"/>
        <v>3.75</v>
      </c>
      <c r="E139" s="258">
        <v>71.25</v>
      </c>
      <c r="F139" s="155" t="s">
        <v>2327</v>
      </c>
      <c r="G139" s="259"/>
      <c r="H139" s="5"/>
      <c r="I139" s="154"/>
      <c r="J139" s="5"/>
    </row>
    <row r="140" spans="2:10" ht="15">
      <c r="B140" s="257">
        <v>42918.858657407</v>
      </c>
      <c r="C140" s="258">
        <v>100</v>
      </c>
      <c r="D140" s="204">
        <f t="shared" si="2"/>
        <v>5</v>
      </c>
      <c r="E140" s="258">
        <v>95</v>
      </c>
      <c r="F140" s="155" t="s">
        <v>2328</v>
      </c>
      <c r="G140" s="259"/>
      <c r="H140" s="5"/>
      <c r="I140" s="154"/>
      <c r="J140" s="5"/>
    </row>
    <row r="141" spans="2:10" ht="15">
      <c r="B141" s="257">
        <v>42918.884548611</v>
      </c>
      <c r="C141" s="258">
        <v>100</v>
      </c>
      <c r="D141" s="204">
        <f t="shared" si="2"/>
        <v>5</v>
      </c>
      <c r="E141" s="258">
        <v>95</v>
      </c>
      <c r="F141" s="155" t="s">
        <v>2329</v>
      </c>
      <c r="G141" s="259"/>
      <c r="H141" s="5"/>
      <c r="I141" s="154"/>
      <c r="J141" s="5"/>
    </row>
    <row r="142" spans="2:10" ht="15">
      <c r="B142" s="257">
        <v>42918.886527777999</v>
      </c>
      <c r="C142" s="258">
        <v>800</v>
      </c>
      <c r="D142" s="204">
        <f t="shared" si="2"/>
        <v>64</v>
      </c>
      <c r="E142" s="258">
        <v>736</v>
      </c>
      <c r="F142" s="155" t="s">
        <v>2330</v>
      </c>
      <c r="G142" s="259"/>
      <c r="H142" s="5"/>
      <c r="I142" s="154"/>
      <c r="J142" s="5"/>
    </row>
    <row r="143" spans="2:10" ht="15">
      <c r="B143" s="257">
        <v>42918.888518519001</v>
      </c>
      <c r="C143" s="258">
        <v>30</v>
      </c>
      <c r="D143" s="204">
        <f t="shared" si="2"/>
        <v>1.5</v>
      </c>
      <c r="E143" s="258">
        <v>28.5</v>
      </c>
      <c r="F143" s="155" t="s">
        <v>2331</v>
      </c>
      <c r="G143" s="259"/>
      <c r="H143" s="5"/>
      <c r="I143" s="154"/>
      <c r="J143" s="5"/>
    </row>
    <row r="144" spans="2:10" ht="15">
      <c r="B144" s="257">
        <v>42918.891435185004</v>
      </c>
      <c r="C144" s="258">
        <v>150</v>
      </c>
      <c r="D144" s="204">
        <f t="shared" si="2"/>
        <v>7.5</v>
      </c>
      <c r="E144" s="258">
        <v>142.5</v>
      </c>
      <c r="F144" s="155" t="s">
        <v>2332</v>
      </c>
      <c r="G144" s="259"/>
      <c r="H144" s="5"/>
      <c r="I144" s="154"/>
      <c r="J144" s="5"/>
    </row>
    <row r="145" spans="2:10" ht="15">
      <c r="B145" s="257">
        <v>42918.893182870001</v>
      </c>
      <c r="C145" s="258">
        <v>10</v>
      </c>
      <c r="D145" s="204">
        <f t="shared" si="2"/>
        <v>0.80000000000000071</v>
      </c>
      <c r="E145" s="258">
        <v>9.1999999999999993</v>
      </c>
      <c r="F145" s="155" t="s">
        <v>2333</v>
      </c>
      <c r="G145" s="259"/>
      <c r="H145" s="5"/>
      <c r="I145" s="154"/>
      <c r="J145" s="5"/>
    </row>
    <row r="146" spans="2:10" ht="15">
      <c r="B146" s="257">
        <v>42918.906724537002</v>
      </c>
      <c r="C146" s="258">
        <v>500</v>
      </c>
      <c r="D146" s="204">
        <f t="shared" si="2"/>
        <v>25</v>
      </c>
      <c r="E146" s="258">
        <v>475</v>
      </c>
      <c r="F146" s="155" t="s">
        <v>2334</v>
      </c>
      <c r="G146" s="259"/>
      <c r="H146" s="5"/>
      <c r="I146" s="154"/>
      <c r="J146" s="5"/>
    </row>
    <row r="147" spans="2:10" ht="15">
      <c r="B147" s="257">
        <v>42918.908125000002</v>
      </c>
      <c r="C147" s="258">
        <v>200</v>
      </c>
      <c r="D147" s="204">
        <f t="shared" si="2"/>
        <v>10</v>
      </c>
      <c r="E147" s="258">
        <v>190</v>
      </c>
      <c r="F147" s="155" t="s">
        <v>2335</v>
      </c>
      <c r="G147" s="259"/>
      <c r="H147" s="5"/>
      <c r="I147" s="154"/>
      <c r="J147" s="5"/>
    </row>
    <row r="148" spans="2:10" ht="15">
      <c r="B148" s="257">
        <v>42918.916087963</v>
      </c>
      <c r="C148" s="258">
        <v>100</v>
      </c>
      <c r="D148" s="204">
        <f t="shared" si="2"/>
        <v>5</v>
      </c>
      <c r="E148" s="258">
        <v>95</v>
      </c>
      <c r="F148" s="155" t="s">
        <v>2336</v>
      </c>
      <c r="G148" s="259"/>
      <c r="H148" s="5"/>
      <c r="I148" s="154"/>
      <c r="J148" s="5"/>
    </row>
    <row r="149" spans="2:10" ht="15">
      <c r="B149" s="257">
        <v>42918.930138889002</v>
      </c>
      <c r="C149" s="258">
        <v>100</v>
      </c>
      <c r="D149" s="204">
        <f t="shared" si="2"/>
        <v>5</v>
      </c>
      <c r="E149" s="258">
        <v>95</v>
      </c>
      <c r="F149" s="155" t="s">
        <v>2337</v>
      </c>
      <c r="G149" s="259"/>
      <c r="H149" s="5"/>
      <c r="I149" s="154"/>
      <c r="J149" s="5"/>
    </row>
    <row r="150" spans="2:10" ht="15">
      <c r="B150" s="257">
        <v>42918.935532406998</v>
      </c>
      <c r="C150" s="258">
        <v>400</v>
      </c>
      <c r="D150" s="204">
        <f t="shared" si="2"/>
        <v>32</v>
      </c>
      <c r="E150" s="258">
        <v>368</v>
      </c>
      <c r="F150" s="155" t="s">
        <v>2338</v>
      </c>
      <c r="G150" s="259"/>
      <c r="H150" s="5"/>
      <c r="I150" s="154"/>
      <c r="J150" s="5"/>
    </row>
    <row r="151" spans="2:10" ht="15">
      <c r="B151" s="257">
        <v>42918.943946758998</v>
      </c>
      <c r="C151" s="258">
        <v>60</v>
      </c>
      <c r="D151" s="204">
        <f t="shared" si="2"/>
        <v>4.2000000000000028</v>
      </c>
      <c r="E151" s="258">
        <v>55.8</v>
      </c>
      <c r="F151" s="155" t="s">
        <v>2339</v>
      </c>
      <c r="G151" s="259"/>
      <c r="H151" s="5"/>
      <c r="I151" s="154"/>
      <c r="J151" s="5"/>
    </row>
    <row r="152" spans="2:10" ht="15">
      <c r="B152" s="257">
        <v>42918.953680555998</v>
      </c>
      <c r="C152" s="258">
        <v>60</v>
      </c>
      <c r="D152" s="204">
        <f t="shared" si="2"/>
        <v>4.7999999999999972</v>
      </c>
      <c r="E152" s="258">
        <v>55.2</v>
      </c>
      <c r="F152" s="155" t="s">
        <v>786</v>
      </c>
      <c r="G152" s="259"/>
      <c r="H152" s="5"/>
      <c r="I152" s="154"/>
      <c r="J152" s="5"/>
    </row>
    <row r="153" spans="2:10" ht="15">
      <c r="B153" s="257">
        <v>42918.976122685002</v>
      </c>
      <c r="C153" s="258">
        <v>20</v>
      </c>
      <c r="D153" s="204">
        <f t="shared" si="2"/>
        <v>1</v>
      </c>
      <c r="E153" s="258">
        <v>19</v>
      </c>
      <c r="F153" s="155" t="s">
        <v>2340</v>
      </c>
      <c r="G153" s="259"/>
      <c r="H153" s="5"/>
      <c r="I153" s="154"/>
      <c r="J153" s="5"/>
    </row>
    <row r="154" spans="2:10" ht="15">
      <c r="B154" s="257">
        <v>42918.978530093002</v>
      </c>
      <c r="C154" s="258">
        <v>10</v>
      </c>
      <c r="D154" s="204">
        <f t="shared" si="2"/>
        <v>0.5</v>
      </c>
      <c r="E154" s="258">
        <v>9.5</v>
      </c>
      <c r="F154" s="155" t="s">
        <v>2341</v>
      </c>
      <c r="G154" s="259"/>
      <c r="H154" s="5"/>
      <c r="I154" s="154"/>
      <c r="J154" s="5"/>
    </row>
    <row r="155" spans="2:10" ht="15">
      <c r="B155" s="257">
        <v>42918.982187499998</v>
      </c>
      <c r="C155" s="258">
        <v>500</v>
      </c>
      <c r="D155" s="204">
        <f t="shared" si="2"/>
        <v>40</v>
      </c>
      <c r="E155" s="258">
        <v>460</v>
      </c>
      <c r="F155" s="155" t="s">
        <v>2342</v>
      </c>
      <c r="G155" s="259"/>
      <c r="H155" s="5"/>
      <c r="I155" s="154"/>
      <c r="J155" s="5"/>
    </row>
    <row r="156" spans="2:10" ht="15">
      <c r="B156" s="257">
        <v>42919.060682869997</v>
      </c>
      <c r="C156" s="258">
        <v>20</v>
      </c>
      <c r="D156" s="204">
        <f t="shared" si="2"/>
        <v>1.6000000000000014</v>
      </c>
      <c r="E156" s="258">
        <v>18.399999999999999</v>
      </c>
      <c r="F156" s="155" t="s">
        <v>2343</v>
      </c>
      <c r="G156" s="259"/>
      <c r="H156" s="5"/>
      <c r="I156" s="154"/>
      <c r="J156" s="5"/>
    </row>
    <row r="157" spans="2:10" ht="15">
      <c r="B157" s="257">
        <v>42919.140439814997</v>
      </c>
      <c r="C157" s="258">
        <v>150</v>
      </c>
      <c r="D157" s="204">
        <f t="shared" si="2"/>
        <v>7.5</v>
      </c>
      <c r="E157" s="258">
        <v>142.5</v>
      </c>
      <c r="F157" s="155" t="s">
        <v>2344</v>
      </c>
      <c r="G157" s="259"/>
      <c r="H157" s="5"/>
      <c r="I157" s="154"/>
      <c r="J157" s="5"/>
    </row>
    <row r="158" spans="2:10" ht="15">
      <c r="B158" s="257">
        <v>42919.320185185003</v>
      </c>
      <c r="C158" s="258">
        <v>50</v>
      </c>
      <c r="D158" s="204">
        <f t="shared" si="2"/>
        <v>3.5</v>
      </c>
      <c r="E158" s="258">
        <v>46.5</v>
      </c>
      <c r="F158" s="155" t="s">
        <v>2345</v>
      </c>
      <c r="G158" s="259"/>
      <c r="H158" s="5"/>
      <c r="I158" s="154"/>
      <c r="J158" s="5"/>
    </row>
    <row r="159" spans="2:10" ht="15">
      <c r="B159" s="257">
        <v>42919.362685184999</v>
      </c>
      <c r="C159" s="258">
        <v>80</v>
      </c>
      <c r="D159" s="204">
        <f t="shared" si="2"/>
        <v>6.4000000000000057</v>
      </c>
      <c r="E159" s="258">
        <v>73.599999999999994</v>
      </c>
      <c r="F159" s="155" t="s">
        <v>2346</v>
      </c>
      <c r="G159" s="259"/>
      <c r="H159" s="5"/>
      <c r="I159" s="154"/>
      <c r="J159" s="5"/>
    </row>
    <row r="160" spans="2:10" ht="15">
      <c r="B160" s="257">
        <v>42919.375763889002</v>
      </c>
      <c r="C160" s="258">
        <v>75</v>
      </c>
      <c r="D160" s="204">
        <f t="shared" si="2"/>
        <v>5.25</v>
      </c>
      <c r="E160" s="258">
        <v>69.75</v>
      </c>
      <c r="F160" s="155" t="s">
        <v>2323</v>
      </c>
      <c r="G160" s="259"/>
      <c r="H160" s="5"/>
      <c r="I160" s="154"/>
      <c r="J160" s="5"/>
    </row>
    <row r="161" spans="2:10" ht="15">
      <c r="B161" s="257">
        <v>42919.390069444002</v>
      </c>
      <c r="C161" s="258">
        <v>300</v>
      </c>
      <c r="D161" s="204">
        <f t="shared" si="2"/>
        <v>15</v>
      </c>
      <c r="E161" s="258">
        <v>285</v>
      </c>
      <c r="F161" s="155" t="s">
        <v>2347</v>
      </c>
      <c r="G161" s="259"/>
      <c r="H161" s="5"/>
      <c r="I161" s="154"/>
      <c r="J161" s="5"/>
    </row>
    <row r="162" spans="2:10" ht="15">
      <c r="B162" s="257">
        <v>42919.409108795997</v>
      </c>
      <c r="C162" s="258">
        <v>1500</v>
      </c>
      <c r="D162" s="204">
        <f t="shared" si="2"/>
        <v>105</v>
      </c>
      <c r="E162" s="258">
        <v>1395</v>
      </c>
      <c r="F162" s="155" t="s">
        <v>2348</v>
      </c>
      <c r="G162" s="259"/>
      <c r="H162" s="5"/>
      <c r="I162" s="154"/>
      <c r="J162" s="5"/>
    </row>
    <row r="163" spans="2:10" ht="15">
      <c r="B163" s="257">
        <v>42919.413854167004</v>
      </c>
      <c r="C163" s="258">
        <v>10</v>
      </c>
      <c r="D163" s="204">
        <f t="shared" si="2"/>
        <v>0.69999999999999929</v>
      </c>
      <c r="E163" s="258">
        <v>9.3000000000000007</v>
      </c>
      <c r="F163" s="155" t="s">
        <v>2243</v>
      </c>
      <c r="G163" s="259"/>
      <c r="H163" s="5"/>
      <c r="I163" s="154"/>
      <c r="J163" s="5"/>
    </row>
    <row r="164" spans="2:10" ht="15">
      <c r="B164" s="257">
        <v>42919.417094907003</v>
      </c>
      <c r="C164" s="258">
        <v>100</v>
      </c>
      <c r="D164" s="204">
        <f t="shared" si="2"/>
        <v>5</v>
      </c>
      <c r="E164" s="258">
        <v>95</v>
      </c>
      <c r="F164" s="155" t="s">
        <v>2349</v>
      </c>
      <c r="G164" s="259"/>
      <c r="H164" s="5"/>
      <c r="I164" s="154"/>
      <c r="J164" s="5"/>
    </row>
    <row r="165" spans="2:10" ht="15">
      <c r="B165" s="257">
        <v>42919.418067129998</v>
      </c>
      <c r="C165" s="258">
        <v>100</v>
      </c>
      <c r="D165" s="204">
        <f t="shared" si="2"/>
        <v>5</v>
      </c>
      <c r="E165" s="258">
        <v>95</v>
      </c>
      <c r="F165" s="155" t="s">
        <v>2350</v>
      </c>
      <c r="G165" s="259"/>
      <c r="H165" s="5"/>
      <c r="I165" s="154"/>
      <c r="J165" s="5"/>
    </row>
    <row r="166" spans="2:10" ht="15">
      <c r="B166" s="257">
        <v>42919.421273148</v>
      </c>
      <c r="C166" s="258">
        <v>30</v>
      </c>
      <c r="D166" s="204">
        <f t="shared" si="2"/>
        <v>2.3999999999999986</v>
      </c>
      <c r="E166" s="258">
        <v>27.6</v>
      </c>
      <c r="F166" s="155" t="s">
        <v>2351</v>
      </c>
      <c r="G166" s="259"/>
      <c r="H166" s="5"/>
      <c r="I166" s="154"/>
      <c r="J166" s="5"/>
    </row>
    <row r="167" spans="2:10" ht="15">
      <c r="B167" s="257">
        <v>42919.458402778</v>
      </c>
      <c r="C167" s="258">
        <v>30</v>
      </c>
      <c r="D167" s="204">
        <f t="shared" si="2"/>
        <v>2.1000000000000014</v>
      </c>
      <c r="E167" s="258">
        <v>27.9</v>
      </c>
      <c r="F167" s="155" t="s">
        <v>2352</v>
      </c>
      <c r="G167" s="259"/>
      <c r="H167" s="5"/>
      <c r="I167" s="154"/>
      <c r="J167" s="5"/>
    </row>
    <row r="168" spans="2:10" ht="15">
      <c r="B168" s="257">
        <v>42919.458414351997</v>
      </c>
      <c r="C168" s="258">
        <v>600</v>
      </c>
      <c r="D168" s="204">
        <f t="shared" si="2"/>
        <v>30</v>
      </c>
      <c r="E168" s="258">
        <v>570</v>
      </c>
      <c r="F168" s="155" t="s">
        <v>2353</v>
      </c>
      <c r="G168" s="259"/>
      <c r="H168" s="5"/>
      <c r="I168" s="154"/>
      <c r="J168" s="5"/>
    </row>
    <row r="169" spans="2:10" ht="15">
      <c r="B169" s="257">
        <v>42919.458634258997</v>
      </c>
      <c r="C169" s="258">
        <v>250</v>
      </c>
      <c r="D169" s="204">
        <f t="shared" si="2"/>
        <v>12.5</v>
      </c>
      <c r="E169" s="258">
        <v>237.5</v>
      </c>
      <c r="F169" s="155" t="s">
        <v>2354</v>
      </c>
      <c r="G169" s="259"/>
      <c r="H169" s="5"/>
      <c r="I169" s="154"/>
      <c r="J169" s="5"/>
    </row>
    <row r="170" spans="2:10" ht="15">
      <c r="B170" s="257">
        <v>42919.458738426001</v>
      </c>
      <c r="C170" s="258">
        <v>100</v>
      </c>
      <c r="D170" s="204">
        <f t="shared" si="2"/>
        <v>8</v>
      </c>
      <c r="E170" s="258">
        <v>92</v>
      </c>
      <c r="F170" s="155" t="s">
        <v>2355</v>
      </c>
      <c r="G170" s="259"/>
      <c r="H170" s="5"/>
      <c r="I170" s="154"/>
      <c r="J170" s="5"/>
    </row>
    <row r="171" spans="2:10" ht="15">
      <c r="B171" s="257">
        <v>42919.458773147999</v>
      </c>
      <c r="C171" s="258">
        <v>50</v>
      </c>
      <c r="D171" s="204">
        <f t="shared" si="2"/>
        <v>3.5</v>
      </c>
      <c r="E171" s="258">
        <v>46.5</v>
      </c>
      <c r="F171" s="155" t="s">
        <v>2356</v>
      </c>
      <c r="G171" s="259"/>
      <c r="H171" s="5"/>
      <c r="I171" s="154"/>
      <c r="J171" s="5"/>
    </row>
    <row r="172" spans="2:10" ht="15">
      <c r="B172" s="257">
        <v>42919.458773147999</v>
      </c>
      <c r="C172" s="258">
        <v>300</v>
      </c>
      <c r="D172" s="204">
        <f t="shared" si="2"/>
        <v>15</v>
      </c>
      <c r="E172" s="258">
        <v>285</v>
      </c>
      <c r="F172" s="155" t="s">
        <v>2357</v>
      </c>
      <c r="G172" s="259"/>
      <c r="H172" s="5"/>
      <c r="I172" s="154"/>
      <c r="J172" s="5"/>
    </row>
    <row r="173" spans="2:10" ht="15">
      <c r="B173" s="257">
        <v>42919.458807870004</v>
      </c>
      <c r="C173" s="258">
        <v>100</v>
      </c>
      <c r="D173" s="204">
        <f t="shared" si="2"/>
        <v>5</v>
      </c>
      <c r="E173" s="258">
        <v>95</v>
      </c>
      <c r="F173" s="155" t="s">
        <v>2358</v>
      </c>
      <c r="G173" s="259"/>
      <c r="H173" s="5"/>
      <c r="I173" s="154"/>
      <c r="J173" s="5"/>
    </row>
    <row r="174" spans="2:10" ht="15">
      <c r="B174" s="257">
        <v>42919.458807870004</v>
      </c>
      <c r="C174" s="258">
        <v>100</v>
      </c>
      <c r="D174" s="204">
        <f t="shared" si="2"/>
        <v>8</v>
      </c>
      <c r="E174" s="258">
        <v>92</v>
      </c>
      <c r="F174" s="155" t="s">
        <v>2359</v>
      </c>
      <c r="G174" s="259"/>
      <c r="H174" s="5"/>
      <c r="I174" s="154"/>
      <c r="J174" s="5"/>
    </row>
    <row r="175" spans="2:10" ht="15">
      <c r="B175" s="257">
        <v>42919.458854167002</v>
      </c>
      <c r="C175" s="258">
        <v>100</v>
      </c>
      <c r="D175" s="204">
        <f t="shared" si="2"/>
        <v>5</v>
      </c>
      <c r="E175" s="258">
        <v>95</v>
      </c>
      <c r="F175" s="155" t="s">
        <v>2360</v>
      </c>
      <c r="G175" s="259"/>
      <c r="H175" s="5"/>
      <c r="I175" s="154"/>
      <c r="J175" s="5"/>
    </row>
    <row r="176" spans="2:10" ht="15">
      <c r="B176" s="257">
        <v>42919.458877315003</v>
      </c>
      <c r="C176" s="258">
        <v>500</v>
      </c>
      <c r="D176" s="204">
        <f t="shared" si="2"/>
        <v>25</v>
      </c>
      <c r="E176" s="258">
        <v>475</v>
      </c>
      <c r="F176" s="155" t="s">
        <v>2087</v>
      </c>
      <c r="G176" s="259"/>
      <c r="H176" s="5"/>
      <c r="I176" s="154"/>
      <c r="J176" s="5"/>
    </row>
    <row r="177" spans="2:10" ht="15">
      <c r="B177" s="257">
        <v>42919.458946758998</v>
      </c>
      <c r="C177" s="258">
        <v>100</v>
      </c>
      <c r="D177" s="204">
        <f t="shared" si="2"/>
        <v>7</v>
      </c>
      <c r="E177" s="258">
        <v>93</v>
      </c>
      <c r="F177" s="155" t="s">
        <v>2361</v>
      </c>
      <c r="G177" s="259"/>
      <c r="H177" s="5"/>
      <c r="I177" s="154"/>
      <c r="J177" s="5"/>
    </row>
    <row r="178" spans="2:10" ht="15">
      <c r="B178" s="257">
        <v>42919.458958333002</v>
      </c>
      <c r="C178" s="258">
        <v>20</v>
      </c>
      <c r="D178" s="204">
        <f t="shared" si="2"/>
        <v>1</v>
      </c>
      <c r="E178" s="258">
        <v>19</v>
      </c>
      <c r="F178" s="155" t="s">
        <v>2362</v>
      </c>
      <c r="G178" s="259"/>
      <c r="H178" s="5"/>
      <c r="I178" s="154"/>
      <c r="J178" s="5"/>
    </row>
    <row r="179" spans="2:10" ht="15">
      <c r="B179" s="257">
        <v>42919.458969906998</v>
      </c>
      <c r="C179" s="258">
        <v>200</v>
      </c>
      <c r="D179" s="204">
        <f t="shared" si="2"/>
        <v>10</v>
      </c>
      <c r="E179" s="258">
        <v>190</v>
      </c>
      <c r="F179" s="155" t="s">
        <v>2363</v>
      </c>
      <c r="G179" s="259"/>
      <c r="H179" s="5"/>
      <c r="I179" s="154"/>
      <c r="J179" s="5"/>
    </row>
    <row r="180" spans="2:10" ht="15">
      <c r="B180" s="257">
        <v>42919.45900463</v>
      </c>
      <c r="C180" s="258">
        <v>200</v>
      </c>
      <c r="D180" s="204">
        <f t="shared" si="2"/>
        <v>10</v>
      </c>
      <c r="E180" s="258">
        <v>190</v>
      </c>
      <c r="F180" s="155" t="s">
        <v>1930</v>
      </c>
      <c r="G180" s="259"/>
      <c r="H180" s="5"/>
      <c r="I180" s="154"/>
      <c r="J180" s="5"/>
    </row>
    <row r="181" spans="2:10" ht="15">
      <c r="B181" s="257">
        <v>42919.459050926002</v>
      </c>
      <c r="C181" s="258">
        <v>10</v>
      </c>
      <c r="D181" s="204">
        <f t="shared" si="2"/>
        <v>0.80000000000000071</v>
      </c>
      <c r="E181" s="258">
        <v>9.1999999999999993</v>
      </c>
      <c r="F181" s="155" t="s">
        <v>2364</v>
      </c>
      <c r="G181" s="259"/>
      <c r="H181" s="5"/>
      <c r="I181" s="154"/>
      <c r="J181" s="5"/>
    </row>
    <row r="182" spans="2:10" ht="15">
      <c r="B182" s="257">
        <v>42919.459224537</v>
      </c>
      <c r="C182" s="258">
        <v>200</v>
      </c>
      <c r="D182" s="204">
        <f t="shared" si="2"/>
        <v>10</v>
      </c>
      <c r="E182" s="258">
        <v>190</v>
      </c>
      <c r="F182" s="155" t="s">
        <v>2365</v>
      </c>
      <c r="G182" s="259"/>
      <c r="H182" s="5"/>
      <c r="I182" s="154"/>
      <c r="J182" s="5"/>
    </row>
    <row r="183" spans="2:10" ht="15">
      <c r="B183" s="257">
        <v>42919.459236110997</v>
      </c>
      <c r="C183" s="258">
        <v>100</v>
      </c>
      <c r="D183" s="204">
        <f t="shared" si="2"/>
        <v>5</v>
      </c>
      <c r="E183" s="258">
        <v>95</v>
      </c>
      <c r="F183" s="155" t="s">
        <v>2366</v>
      </c>
      <c r="G183" s="259"/>
      <c r="H183" s="5"/>
      <c r="I183" s="154"/>
      <c r="J183" s="5"/>
    </row>
    <row r="184" spans="2:10" ht="15">
      <c r="B184" s="257">
        <v>42919.459305556004</v>
      </c>
      <c r="C184" s="258">
        <v>300</v>
      </c>
      <c r="D184" s="204">
        <f t="shared" si="2"/>
        <v>21</v>
      </c>
      <c r="E184" s="258">
        <v>279</v>
      </c>
      <c r="F184" s="155" t="s">
        <v>2367</v>
      </c>
      <c r="G184" s="259"/>
      <c r="H184" s="5"/>
      <c r="I184" s="154"/>
      <c r="J184" s="5"/>
    </row>
    <row r="185" spans="2:10" ht="15">
      <c r="B185" s="257">
        <v>42919.459328703997</v>
      </c>
      <c r="C185" s="258">
        <v>100</v>
      </c>
      <c r="D185" s="204">
        <f t="shared" si="2"/>
        <v>8</v>
      </c>
      <c r="E185" s="258">
        <v>92</v>
      </c>
      <c r="F185" s="155" t="s">
        <v>2368</v>
      </c>
      <c r="G185" s="259"/>
      <c r="H185" s="5"/>
      <c r="I185" s="154"/>
      <c r="J185" s="5"/>
    </row>
    <row r="186" spans="2:10" ht="15">
      <c r="B186" s="257">
        <v>42919.459328703997</v>
      </c>
      <c r="C186" s="258">
        <v>500</v>
      </c>
      <c r="D186" s="204">
        <f t="shared" si="2"/>
        <v>25</v>
      </c>
      <c r="E186" s="258">
        <v>475</v>
      </c>
      <c r="F186" s="155" t="s">
        <v>2369</v>
      </c>
      <c r="G186" s="259"/>
      <c r="H186" s="5"/>
      <c r="I186" s="154"/>
      <c r="J186" s="5"/>
    </row>
    <row r="187" spans="2:10" ht="15">
      <c r="B187" s="257">
        <v>42919.459328703997</v>
      </c>
      <c r="C187" s="258">
        <v>100</v>
      </c>
      <c r="D187" s="204">
        <f t="shared" si="2"/>
        <v>8</v>
      </c>
      <c r="E187" s="258">
        <v>92</v>
      </c>
      <c r="F187" s="155" t="s">
        <v>2370</v>
      </c>
      <c r="G187" s="259"/>
      <c r="H187" s="5"/>
      <c r="I187" s="154"/>
      <c r="J187" s="5"/>
    </row>
    <row r="188" spans="2:10" ht="15">
      <c r="B188" s="257">
        <v>42919.459374999999</v>
      </c>
      <c r="C188" s="258">
        <v>300</v>
      </c>
      <c r="D188" s="204">
        <f t="shared" si="2"/>
        <v>15</v>
      </c>
      <c r="E188" s="258">
        <v>285</v>
      </c>
      <c r="F188" s="155" t="s">
        <v>2371</v>
      </c>
      <c r="G188" s="259"/>
      <c r="H188" s="5"/>
      <c r="I188" s="154"/>
      <c r="J188" s="5"/>
    </row>
    <row r="189" spans="2:10" ht="15">
      <c r="B189" s="257">
        <v>42919.459374999999</v>
      </c>
      <c r="C189" s="258">
        <v>100</v>
      </c>
      <c r="D189" s="204">
        <f t="shared" si="2"/>
        <v>8</v>
      </c>
      <c r="E189" s="258">
        <v>92</v>
      </c>
      <c r="F189" s="155" t="s">
        <v>2372</v>
      </c>
      <c r="G189" s="259"/>
      <c r="H189" s="5"/>
      <c r="I189" s="154"/>
      <c r="J189" s="5"/>
    </row>
    <row r="190" spans="2:10" ht="15">
      <c r="B190" s="257">
        <v>42919.459409722003</v>
      </c>
      <c r="C190" s="258">
        <v>100</v>
      </c>
      <c r="D190" s="204">
        <f t="shared" si="2"/>
        <v>5</v>
      </c>
      <c r="E190" s="258">
        <v>95</v>
      </c>
      <c r="F190" s="155" t="s">
        <v>2373</v>
      </c>
      <c r="G190" s="259"/>
      <c r="H190" s="5"/>
      <c r="I190" s="154"/>
      <c r="J190" s="5"/>
    </row>
    <row r="191" spans="2:10" ht="15">
      <c r="B191" s="257">
        <v>42919.502627315</v>
      </c>
      <c r="C191" s="258">
        <v>200</v>
      </c>
      <c r="D191" s="204">
        <f t="shared" si="2"/>
        <v>16</v>
      </c>
      <c r="E191" s="258">
        <v>184</v>
      </c>
      <c r="F191" s="155" t="s">
        <v>2374</v>
      </c>
      <c r="G191" s="259"/>
      <c r="H191" s="5"/>
      <c r="I191" s="154"/>
      <c r="J191" s="5"/>
    </row>
    <row r="192" spans="2:10" ht="15">
      <c r="B192" s="257">
        <v>42919.520694444</v>
      </c>
      <c r="C192" s="258">
        <v>100</v>
      </c>
      <c r="D192" s="204">
        <f t="shared" si="2"/>
        <v>5</v>
      </c>
      <c r="E192" s="258">
        <v>95</v>
      </c>
      <c r="F192" s="155" t="s">
        <v>2375</v>
      </c>
      <c r="G192" s="259"/>
      <c r="H192" s="5"/>
      <c r="I192" s="154"/>
      <c r="J192" s="5"/>
    </row>
    <row r="193" spans="2:10" ht="15">
      <c r="B193" s="257">
        <v>42919.526793981</v>
      </c>
      <c r="C193" s="258">
        <v>100</v>
      </c>
      <c r="D193" s="204">
        <f t="shared" si="2"/>
        <v>8</v>
      </c>
      <c r="E193" s="258">
        <v>92</v>
      </c>
      <c r="F193" s="155" t="s">
        <v>2376</v>
      </c>
      <c r="G193" s="259"/>
      <c r="H193" s="5"/>
      <c r="I193" s="154"/>
      <c r="J193" s="5"/>
    </row>
    <row r="194" spans="2:10" ht="15">
      <c r="B194" s="257">
        <v>42919.557673611002</v>
      </c>
      <c r="C194" s="258">
        <v>100</v>
      </c>
      <c r="D194" s="204">
        <f t="shared" si="2"/>
        <v>5</v>
      </c>
      <c r="E194" s="258">
        <v>95</v>
      </c>
      <c r="F194" s="155" t="s">
        <v>2282</v>
      </c>
      <c r="G194" s="259"/>
      <c r="H194" s="5"/>
      <c r="I194" s="154"/>
      <c r="J194" s="5"/>
    </row>
    <row r="195" spans="2:10" ht="15">
      <c r="B195" s="257">
        <v>42919.566226852003</v>
      </c>
      <c r="C195" s="258">
        <v>99</v>
      </c>
      <c r="D195" s="204">
        <f t="shared" si="2"/>
        <v>4.9500000000000028</v>
      </c>
      <c r="E195" s="258">
        <v>94.05</v>
      </c>
      <c r="F195" s="155" t="s">
        <v>2377</v>
      </c>
      <c r="G195" s="259"/>
      <c r="H195" s="5"/>
      <c r="I195" s="154"/>
      <c r="J195" s="5"/>
    </row>
    <row r="196" spans="2:10" ht="15">
      <c r="B196" s="257">
        <v>42919.577037037001</v>
      </c>
      <c r="C196" s="258">
        <v>100</v>
      </c>
      <c r="D196" s="204">
        <f t="shared" si="2"/>
        <v>5</v>
      </c>
      <c r="E196" s="258">
        <v>95</v>
      </c>
      <c r="F196" s="155" t="s">
        <v>2378</v>
      </c>
      <c r="G196" s="259"/>
      <c r="H196" s="5"/>
      <c r="I196" s="154"/>
      <c r="J196" s="5"/>
    </row>
    <row r="197" spans="2:10" ht="15">
      <c r="B197" s="257">
        <v>42919.585289351999</v>
      </c>
      <c r="C197" s="258">
        <v>100</v>
      </c>
      <c r="D197" s="204">
        <f t="shared" si="2"/>
        <v>5</v>
      </c>
      <c r="E197" s="258">
        <v>95</v>
      </c>
      <c r="F197" s="155" t="s">
        <v>2379</v>
      </c>
      <c r="G197" s="259"/>
      <c r="H197" s="5"/>
      <c r="I197" s="154"/>
      <c r="J197" s="5"/>
    </row>
    <row r="198" spans="2:10" ht="15">
      <c r="B198" s="257">
        <v>42919.590254629999</v>
      </c>
      <c r="C198" s="258">
        <v>250</v>
      </c>
      <c r="D198" s="204">
        <f t="shared" ref="D198:D261" si="3">C198-E198</f>
        <v>20</v>
      </c>
      <c r="E198" s="258">
        <v>230</v>
      </c>
      <c r="F198" s="155" t="s">
        <v>2283</v>
      </c>
      <c r="G198" s="259"/>
      <c r="H198" s="5"/>
      <c r="I198" s="154"/>
      <c r="J198" s="5"/>
    </row>
    <row r="199" spans="2:10" ht="15">
      <c r="B199" s="257">
        <v>42919.590486111003</v>
      </c>
      <c r="C199" s="258">
        <v>75</v>
      </c>
      <c r="D199" s="204">
        <f t="shared" si="3"/>
        <v>5.25</v>
      </c>
      <c r="E199" s="258">
        <v>69.75</v>
      </c>
      <c r="F199" s="155" t="s">
        <v>2380</v>
      </c>
      <c r="G199" s="259"/>
      <c r="H199" s="5"/>
      <c r="I199" s="154"/>
      <c r="J199" s="5"/>
    </row>
    <row r="200" spans="2:10" ht="15">
      <c r="B200" s="257">
        <v>42919.650729166999</v>
      </c>
      <c r="C200" s="258">
        <v>50</v>
      </c>
      <c r="D200" s="204">
        <f t="shared" si="3"/>
        <v>4</v>
      </c>
      <c r="E200" s="258">
        <v>46</v>
      </c>
      <c r="F200" s="155" t="s">
        <v>2381</v>
      </c>
      <c r="G200" s="259"/>
      <c r="H200" s="5"/>
      <c r="I200" s="154"/>
      <c r="J200" s="5"/>
    </row>
    <row r="201" spans="2:10" ht="15">
      <c r="B201" s="257">
        <v>42919.651377315</v>
      </c>
      <c r="C201" s="258">
        <v>1000</v>
      </c>
      <c r="D201" s="204">
        <f t="shared" si="3"/>
        <v>70</v>
      </c>
      <c r="E201" s="258">
        <v>930</v>
      </c>
      <c r="F201" s="155" t="s">
        <v>2382</v>
      </c>
      <c r="G201" s="259"/>
      <c r="H201" s="5"/>
      <c r="I201" s="154"/>
      <c r="J201" s="5"/>
    </row>
    <row r="202" spans="2:10" ht="15">
      <c r="B202" s="257">
        <v>42919.651851852002</v>
      </c>
      <c r="C202" s="258">
        <v>1000</v>
      </c>
      <c r="D202" s="204">
        <f t="shared" si="3"/>
        <v>70</v>
      </c>
      <c r="E202" s="258">
        <v>930</v>
      </c>
      <c r="F202" s="155" t="s">
        <v>2382</v>
      </c>
      <c r="G202" s="259"/>
      <c r="H202" s="5"/>
      <c r="I202" s="154"/>
      <c r="J202" s="5"/>
    </row>
    <row r="203" spans="2:10" ht="15">
      <c r="B203" s="257">
        <v>42919.652210647997</v>
      </c>
      <c r="C203" s="258">
        <v>1000</v>
      </c>
      <c r="D203" s="204">
        <f t="shared" si="3"/>
        <v>70</v>
      </c>
      <c r="E203" s="258">
        <v>930</v>
      </c>
      <c r="F203" s="155" t="s">
        <v>2382</v>
      </c>
      <c r="G203" s="259"/>
      <c r="H203" s="5"/>
      <c r="I203" s="154"/>
      <c r="J203" s="5"/>
    </row>
    <row r="204" spans="2:10" ht="15">
      <c r="B204" s="257">
        <v>42919.652499999997</v>
      </c>
      <c r="C204" s="258">
        <v>1000</v>
      </c>
      <c r="D204" s="204">
        <f t="shared" si="3"/>
        <v>70</v>
      </c>
      <c r="E204" s="258">
        <v>930</v>
      </c>
      <c r="F204" s="155" t="s">
        <v>2382</v>
      </c>
      <c r="G204" s="259"/>
      <c r="H204" s="5"/>
      <c r="I204" s="154"/>
      <c r="J204" s="5"/>
    </row>
    <row r="205" spans="2:10" ht="15">
      <c r="B205" s="257">
        <v>42919.697233796003</v>
      </c>
      <c r="C205" s="258">
        <v>350</v>
      </c>
      <c r="D205" s="204">
        <f t="shared" si="3"/>
        <v>17.5</v>
      </c>
      <c r="E205" s="258">
        <v>332.5</v>
      </c>
      <c r="F205" s="155" t="s">
        <v>2383</v>
      </c>
      <c r="G205" s="259"/>
      <c r="H205" s="5"/>
      <c r="I205" s="154"/>
      <c r="J205" s="5"/>
    </row>
    <row r="206" spans="2:10" ht="15">
      <c r="B206" s="257">
        <v>42919.700590278</v>
      </c>
      <c r="C206" s="258">
        <v>50</v>
      </c>
      <c r="D206" s="204">
        <f t="shared" si="3"/>
        <v>3.5</v>
      </c>
      <c r="E206" s="258">
        <v>46.5</v>
      </c>
      <c r="F206" s="155" t="s">
        <v>2384</v>
      </c>
      <c r="G206" s="259"/>
      <c r="H206" s="5"/>
      <c r="I206" s="154"/>
      <c r="J206" s="5"/>
    </row>
    <row r="207" spans="2:10" ht="15">
      <c r="B207" s="257">
        <v>42919.732037037</v>
      </c>
      <c r="C207" s="258">
        <v>100</v>
      </c>
      <c r="D207" s="204">
        <f t="shared" si="3"/>
        <v>5</v>
      </c>
      <c r="E207" s="258">
        <v>95</v>
      </c>
      <c r="F207" s="155" t="s">
        <v>2385</v>
      </c>
      <c r="G207" s="259"/>
      <c r="H207" s="5"/>
      <c r="I207" s="154"/>
      <c r="J207" s="5"/>
    </row>
    <row r="208" spans="2:10" ht="15">
      <c r="B208" s="257">
        <v>42919.755173611004</v>
      </c>
      <c r="C208" s="258">
        <v>200</v>
      </c>
      <c r="D208" s="204">
        <f t="shared" si="3"/>
        <v>10</v>
      </c>
      <c r="E208" s="258">
        <v>190</v>
      </c>
      <c r="F208" s="155" t="s">
        <v>2386</v>
      </c>
      <c r="G208" s="259"/>
      <c r="H208" s="5"/>
      <c r="I208" s="154"/>
      <c r="J208" s="5"/>
    </row>
    <row r="209" spans="2:10" ht="15">
      <c r="B209" s="257">
        <v>42919.761909722001</v>
      </c>
      <c r="C209" s="258">
        <v>1500</v>
      </c>
      <c r="D209" s="204">
        <f t="shared" si="3"/>
        <v>120</v>
      </c>
      <c r="E209" s="258">
        <v>1380</v>
      </c>
      <c r="F209" s="155" t="s">
        <v>2387</v>
      </c>
      <c r="G209" s="259"/>
      <c r="H209" s="5"/>
      <c r="I209" s="154"/>
      <c r="J209" s="5"/>
    </row>
    <row r="210" spans="2:10" ht="15">
      <c r="B210" s="257">
        <v>42919.780821758999</v>
      </c>
      <c r="C210" s="258">
        <v>100</v>
      </c>
      <c r="D210" s="204">
        <f t="shared" si="3"/>
        <v>5</v>
      </c>
      <c r="E210" s="258">
        <v>95</v>
      </c>
      <c r="F210" s="155" t="s">
        <v>1997</v>
      </c>
      <c r="G210" s="259"/>
      <c r="H210" s="5"/>
      <c r="I210" s="154"/>
      <c r="J210" s="5"/>
    </row>
    <row r="211" spans="2:10" ht="15">
      <c r="B211" s="257">
        <v>42919.783622684998</v>
      </c>
      <c r="C211" s="258">
        <v>50</v>
      </c>
      <c r="D211" s="204">
        <f t="shared" si="3"/>
        <v>4</v>
      </c>
      <c r="E211" s="258">
        <v>46</v>
      </c>
      <c r="F211" s="155" t="s">
        <v>2388</v>
      </c>
      <c r="G211" s="259"/>
      <c r="H211" s="5"/>
      <c r="I211" s="154"/>
      <c r="J211" s="5"/>
    </row>
    <row r="212" spans="2:10" ht="15">
      <c r="B212" s="257">
        <v>42919.783923611001</v>
      </c>
      <c r="C212" s="258">
        <v>650</v>
      </c>
      <c r="D212" s="204">
        <f t="shared" si="3"/>
        <v>32.5</v>
      </c>
      <c r="E212" s="258">
        <v>617.5</v>
      </c>
      <c r="F212" s="155" t="s">
        <v>2389</v>
      </c>
      <c r="G212" s="259"/>
      <c r="H212" s="5"/>
      <c r="I212" s="154"/>
      <c r="J212" s="5"/>
    </row>
    <row r="213" spans="2:10" ht="15">
      <c r="B213" s="257">
        <v>42919.798923611001</v>
      </c>
      <c r="C213" s="258">
        <v>650</v>
      </c>
      <c r="D213" s="204">
        <f t="shared" si="3"/>
        <v>32.5</v>
      </c>
      <c r="E213" s="258">
        <v>617.5</v>
      </c>
      <c r="F213" s="155" t="s">
        <v>2390</v>
      </c>
      <c r="G213" s="259"/>
      <c r="H213" s="5"/>
      <c r="I213" s="154"/>
      <c r="J213" s="5"/>
    </row>
    <row r="214" spans="2:10" ht="15">
      <c r="B214" s="257">
        <v>42919.807627315</v>
      </c>
      <c r="C214" s="258">
        <v>100</v>
      </c>
      <c r="D214" s="204">
        <f t="shared" si="3"/>
        <v>5</v>
      </c>
      <c r="E214" s="258">
        <v>95</v>
      </c>
      <c r="F214" s="155" t="s">
        <v>996</v>
      </c>
      <c r="G214" s="259"/>
      <c r="H214" s="5"/>
      <c r="I214" s="154"/>
      <c r="J214" s="5"/>
    </row>
    <row r="215" spans="2:10" ht="15">
      <c r="B215" s="257">
        <v>42919.822696759002</v>
      </c>
      <c r="C215" s="258">
        <v>1000</v>
      </c>
      <c r="D215" s="204">
        <f t="shared" si="3"/>
        <v>50</v>
      </c>
      <c r="E215" s="258">
        <v>950</v>
      </c>
      <c r="F215" s="155" t="s">
        <v>2391</v>
      </c>
      <c r="G215" s="259"/>
      <c r="H215" s="5"/>
      <c r="I215" s="154"/>
      <c r="J215" s="5"/>
    </row>
    <row r="216" spans="2:10" ht="15">
      <c r="B216" s="257">
        <v>42919.835324074003</v>
      </c>
      <c r="C216" s="258">
        <v>100</v>
      </c>
      <c r="D216" s="204">
        <f t="shared" si="3"/>
        <v>8</v>
      </c>
      <c r="E216" s="258">
        <v>92</v>
      </c>
      <c r="F216" s="155" t="s">
        <v>2392</v>
      </c>
      <c r="G216" s="259"/>
      <c r="H216" s="5"/>
      <c r="I216" s="154"/>
      <c r="J216" s="5"/>
    </row>
    <row r="217" spans="2:10" ht="15">
      <c r="B217" s="257">
        <v>42919.838935184998</v>
      </c>
      <c r="C217" s="258">
        <v>25</v>
      </c>
      <c r="D217" s="204">
        <f t="shared" si="3"/>
        <v>1.25</v>
      </c>
      <c r="E217" s="258">
        <v>23.75</v>
      </c>
      <c r="F217" s="155" t="s">
        <v>2393</v>
      </c>
      <c r="G217" s="259"/>
      <c r="H217" s="5"/>
      <c r="I217" s="154"/>
      <c r="J217" s="5"/>
    </row>
    <row r="218" spans="2:10" ht="15">
      <c r="B218" s="257">
        <v>42919.886585647997</v>
      </c>
      <c r="C218" s="258">
        <v>100</v>
      </c>
      <c r="D218" s="204">
        <f t="shared" si="3"/>
        <v>7</v>
      </c>
      <c r="E218" s="258">
        <v>93</v>
      </c>
      <c r="F218" s="155" t="s">
        <v>2394</v>
      </c>
      <c r="G218" s="259"/>
      <c r="H218" s="5"/>
      <c r="I218" s="154"/>
      <c r="J218" s="5"/>
    </row>
    <row r="219" spans="2:10" ht="15">
      <c r="B219" s="257">
        <v>42919.922118055998</v>
      </c>
      <c r="C219" s="258">
        <v>50</v>
      </c>
      <c r="D219" s="204">
        <f t="shared" si="3"/>
        <v>4</v>
      </c>
      <c r="E219" s="258">
        <v>46</v>
      </c>
      <c r="F219" s="155" t="s">
        <v>1664</v>
      </c>
      <c r="G219" s="259"/>
      <c r="H219" s="5"/>
      <c r="I219" s="154"/>
      <c r="J219" s="5"/>
    </row>
    <row r="220" spans="2:10" ht="15">
      <c r="B220" s="257">
        <v>42919.926608795999</v>
      </c>
      <c r="C220" s="258">
        <v>50</v>
      </c>
      <c r="D220" s="204">
        <f t="shared" si="3"/>
        <v>3.5</v>
      </c>
      <c r="E220" s="258">
        <v>46.5</v>
      </c>
      <c r="F220" s="155" t="s">
        <v>2395</v>
      </c>
      <c r="G220" s="259"/>
      <c r="H220" s="5"/>
      <c r="I220" s="154"/>
      <c r="J220" s="5"/>
    </row>
    <row r="221" spans="2:10" ht="15">
      <c r="B221" s="257">
        <v>42919.951168981002</v>
      </c>
      <c r="C221" s="258">
        <v>350</v>
      </c>
      <c r="D221" s="204">
        <f t="shared" si="3"/>
        <v>28</v>
      </c>
      <c r="E221" s="258">
        <v>322</v>
      </c>
      <c r="F221" s="155" t="s">
        <v>480</v>
      </c>
      <c r="G221" s="259"/>
      <c r="H221" s="5"/>
      <c r="I221" s="154"/>
      <c r="J221" s="5"/>
    </row>
    <row r="222" spans="2:10" ht="15">
      <c r="B222" s="257">
        <v>42919.982708333002</v>
      </c>
      <c r="C222" s="258">
        <v>300</v>
      </c>
      <c r="D222" s="204">
        <f t="shared" si="3"/>
        <v>24</v>
      </c>
      <c r="E222" s="258">
        <v>276</v>
      </c>
      <c r="F222" s="155" t="s">
        <v>2396</v>
      </c>
      <c r="G222" s="259"/>
      <c r="H222" s="5"/>
      <c r="I222" s="154"/>
      <c r="J222" s="5"/>
    </row>
    <row r="223" spans="2:10" ht="15">
      <c r="B223" s="257">
        <v>42919.987233795997</v>
      </c>
      <c r="C223" s="258">
        <v>500</v>
      </c>
      <c r="D223" s="204">
        <f t="shared" si="3"/>
        <v>40</v>
      </c>
      <c r="E223" s="258">
        <v>460</v>
      </c>
      <c r="F223" s="155" t="s">
        <v>2397</v>
      </c>
      <c r="G223" s="259"/>
      <c r="H223" s="5"/>
      <c r="I223" s="154"/>
      <c r="J223" s="5"/>
    </row>
    <row r="224" spans="2:10" ht="15">
      <c r="B224" s="257">
        <v>42920.006087962996</v>
      </c>
      <c r="C224" s="258">
        <v>500</v>
      </c>
      <c r="D224" s="204">
        <f t="shared" si="3"/>
        <v>25</v>
      </c>
      <c r="E224" s="258">
        <v>475</v>
      </c>
      <c r="F224" s="155" t="s">
        <v>2398</v>
      </c>
      <c r="G224" s="259"/>
      <c r="H224" s="5"/>
      <c r="I224" s="154"/>
      <c r="J224" s="5"/>
    </row>
    <row r="225" spans="2:10" ht="15">
      <c r="B225" s="257">
        <v>42920.186076389</v>
      </c>
      <c r="C225" s="258">
        <v>200</v>
      </c>
      <c r="D225" s="204">
        <f t="shared" si="3"/>
        <v>10</v>
      </c>
      <c r="E225" s="258">
        <v>190</v>
      </c>
      <c r="F225" s="155" t="s">
        <v>2399</v>
      </c>
      <c r="G225" s="259"/>
      <c r="H225" s="5"/>
      <c r="I225" s="154"/>
      <c r="J225" s="5"/>
    </row>
    <row r="226" spans="2:10" ht="15">
      <c r="B226" s="257">
        <v>42920.298321759001</v>
      </c>
      <c r="C226" s="258">
        <v>300</v>
      </c>
      <c r="D226" s="204">
        <f t="shared" si="3"/>
        <v>15</v>
      </c>
      <c r="E226" s="258">
        <v>285</v>
      </c>
      <c r="F226" s="155" t="s">
        <v>2400</v>
      </c>
      <c r="G226" s="259"/>
      <c r="H226" s="5"/>
      <c r="I226" s="154"/>
      <c r="J226" s="5"/>
    </row>
    <row r="227" spans="2:10" ht="15">
      <c r="B227" s="257">
        <v>42920.332627315001</v>
      </c>
      <c r="C227" s="258">
        <v>10</v>
      </c>
      <c r="D227" s="204">
        <f t="shared" si="3"/>
        <v>0.5</v>
      </c>
      <c r="E227" s="258">
        <v>9.5</v>
      </c>
      <c r="F227" s="155" t="s">
        <v>2341</v>
      </c>
      <c r="G227" s="259"/>
      <c r="H227" s="5"/>
      <c r="I227" s="154"/>
      <c r="J227" s="5"/>
    </row>
    <row r="228" spans="2:10" ht="15">
      <c r="B228" s="257">
        <v>42920.343217592999</v>
      </c>
      <c r="C228" s="258">
        <v>50</v>
      </c>
      <c r="D228" s="204">
        <f t="shared" si="3"/>
        <v>3.5</v>
      </c>
      <c r="E228" s="258">
        <v>46.5</v>
      </c>
      <c r="F228" s="155" t="s">
        <v>2401</v>
      </c>
      <c r="G228" s="259"/>
      <c r="H228" s="5"/>
      <c r="I228" s="154"/>
      <c r="J228" s="5"/>
    </row>
    <row r="229" spans="2:10" ht="15">
      <c r="B229" s="257">
        <v>42920.386388888997</v>
      </c>
      <c r="C229" s="258">
        <v>100</v>
      </c>
      <c r="D229" s="204">
        <f t="shared" si="3"/>
        <v>5</v>
      </c>
      <c r="E229" s="258">
        <v>95</v>
      </c>
      <c r="F229" s="155" t="s">
        <v>2402</v>
      </c>
      <c r="G229" s="259"/>
      <c r="H229" s="5"/>
      <c r="I229" s="154"/>
      <c r="J229" s="5"/>
    </row>
    <row r="230" spans="2:10" ht="15">
      <c r="B230" s="257">
        <v>42920.394421295998</v>
      </c>
      <c r="C230" s="258">
        <v>200</v>
      </c>
      <c r="D230" s="204">
        <f t="shared" si="3"/>
        <v>16</v>
      </c>
      <c r="E230" s="258">
        <v>184</v>
      </c>
      <c r="F230" s="155" t="s">
        <v>2403</v>
      </c>
      <c r="G230" s="259"/>
      <c r="H230" s="5"/>
      <c r="I230" s="154"/>
      <c r="J230" s="5"/>
    </row>
    <row r="231" spans="2:10" ht="15">
      <c r="B231" s="257">
        <v>42920.425150463001</v>
      </c>
      <c r="C231" s="258">
        <v>100</v>
      </c>
      <c r="D231" s="204">
        <f t="shared" si="3"/>
        <v>5</v>
      </c>
      <c r="E231" s="258">
        <v>95</v>
      </c>
      <c r="F231" s="155" t="s">
        <v>2404</v>
      </c>
      <c r="G231" s="259"/>
      <c r="H231" s="5"/>
      <c r="I231" s="154"/>
      <c r="J231" s="5"/>
    </row>
    <row r="232" spans="2:10" ht="15">
      <c r="B232" s="257">
        <v>42920.432731481</v>
      </c>
      <c r="C232" s="258">
        <v>120</v>
      </c>
      <c r="D232" s="204">
        <f t="shared" si="3"/>
        <v>8.4000000000000057</v>
      </c>
      <c r="E232" s="258">
        <v>111.6</v>
      </c>
      <c r="F232" s="155" t="s">
        <v>511</v>
      </c>
      <c r="G232" s="259"/>
      <c r="H232" s="5"/>
      <c r="I232" s="154"/>
      <c r="J232" s="5"/>
    </row>
    <row r="233" spans="2:10" ht="15">
      <c r="B233" s="257">
        <v>42920.458391204003</v>
      </c>
      <c r="C233" s="258">
        <v>100</v>
      </c>
      <c r="D233" s="204">
        <f t="shared" si="3"/>
        <v>5</v>
      </c>
      <c r="E233" s="258">
        <v>95</v>
      </c>
      <c r="F233" s="155" t="s">
        <v>2290</v>
      </c>
      <c r="G233" s="259"/>
      <c r="H233" s="5"/>
      <c r="I233" s="154"/>
      <c r="J233" s="5"/>
    </row>
    <row r="234" spans="2:10" ht="15">
      <c r="B234" s="257">
        <v>42920.458530092998</v>
      </c>
      <c r="C234" s="258">
        <v>200</v>
      </c>
      <c r="D234" s="204">
        <f t="shared" si="3"/>
        <v>14</v>
      </c>
      <c r="E234" s="258">
        <v>186</v>
      </c>
      <c r="F234" s="155" t="s">
        <v>2405</v>
      </c>
      <c r="G234" s="259"/>
      <c r="H234" s="5"/>
      <c r="I234" s="154"/>
      <c r="J234" s="5"/>
    </row>
    <row r="235" spans="2:10" ht="15">
      <c r="B235" s="257">
        <v>42920.458553240998</v>
      </c>
      <c r="C235" s="258">
        <v>500</v>
      </c>
      <c r="D235" s="204">
        <f t="shared" si="3"/>
        <v>25</v>
      </c>
      <c r="E235" s="258">
        <v>475</v>
      </c>
      <c r="F235" s="155" t="s">
        <v>2406</v>
      </c>
      <c r="G235" s="259"/>
      <c r="H235" s="5"/>
      <c r="I235" s="154"/>
      <c r="J235" s="5"/>
    </row>
    <row r="236" spans="2:10" ht="15">
      <c r="B236" s="257">
        <v>42920.458576388999</v>
      </c>
      <c r="C236" s="258">
        <v>100</v>
      </c>
      <c r="D236" s="204">
        <f t="shared" si="3"/>
        <v>5</v>
      </c>
      <c r="E236" s="258">
        <v>95</v>
      </c>
      <c r="F236" s="155" t="s">
        <v>2407</v>
      </c>
      <c r="G236" s="259"/>
      <c r="H236" s="5"/>
      <c r="I236" s="154"/>
      <c r="J236" s="5"/>
    </row>
    <row r="237" spans="2:10" ht="15">
      <c r="B237" s="257">
        <v>42920.459201389</v>
      </c>
      <c r="C237" s="258">
        <v>100</v>
      </c>
      <c r="D237" s="204">
        <f t="shared" si="3"/>
        <v>8</v>
      </c>
      <c r="E237" s="258">
        <v>92</v>
      </c>
      <c r="F237" s="155" t="s">
        <v>2408</v>
      </c>
      <c r="G237" s="259"/>
      <c r="H237" s="5"/>
      <c r="I237" s="154"/>
      <c r="J237" s="5"/>
    </row>
    <row r="238" spans="2:10" ht="15">
      <c r="B238" s="257">
        <v>42920.461574073997</v>
      </c>
      <c r="C238" s="258">
        <v>210</v>
      </c>
      <c r="D238" s="204">
        <f t="shared" si="3"/>
        <v>10.5</v>
      </c>
      <c r="E238" s="258">
        <v>199.5</v>
      </c>
      <c r="F238" s="155" t="s">
        <v>2409</v>
      </c>
      <c r="G238" s="259"/>
      <c r="H238" s="5"/>
      <c r="I238" s="154"/>
      <c r="J238" s="5"/>
    </row>
    <row r="239" spans="2:10" ht="15">
      <c r="B239" s="257">
        <v>42920.481562499997</v>
      </c>
      <c r="C239" s="258">
        <v>100</v>
      </c>
      <c r="D239" s="204">
        <f t="shared" si="3"/>
        <v>5</v>
      </c>
      <c r="E239" s="258">
        <v>95</v>
      </c>
      <c r="F239" s="155" t="s">
        <v>2410</v>
      </c>
      <c r="G239" s="259"/>
      <c r="H239" s="5"/>
      <c r="I239" s="154"/>
      <c r="J239" s="5"/>
    </row>
    <row r="240" spans="2:10" ht="15">
      <c r="B240" s="257">
        <v>42920.512615740998</v>
      </c>
      <c r="C240" s="258">
        <v>150</v>
      </c>
      <c r="D240" s="204">
        <f t="shared" si="3"/>
        <v>7.5</v>
      </c>
      <c r="E240" s="258">
        <v>142.5</v>
      </c>
      <c r="F240" s="155" t="s">
        <v>2132</v>
      </c>
      <c r="G240" s="259"/>
      <c r="H240" s="5"/>
      <c r="I240" s="154"/>
      <c r="J240" s="5"/>
    </row>
    <row r="241" spans="2:10" ht="15">
      <c r="B241" s="257">
        <v>42920.528240740998</v>
      </c>
      <c r="C241" s="258">
        <v>500</v>
      </c>
      <c r="D241" s="204">
        <f t="shared" si="3"/>
        <v>25</v>
      </c>
      <c r="E241" s="258">
        <v>475</v>
      </c>
      <c r="F241" s="155" t="s">
        <v>2411</v>
      </c>
      <c r="G241" s="259"/>
      <c r="H241" s="5"/>
      <c r="I241" s="154"/>
      <c r="J241" s="5"/>
    </row>
    <row r="242" spans="2:10" ht="15">
      <c r="B242" s="257">
        <v>42920.552164351997</v>
      </c>
      <c r="C242" s="258">
        <v>3000</v>
      </c>
      <c r="D242" s="204">
        <f t="shared" si="3"/>
        <v>150</v>
      </c>
      <c r="E242" s="258">
        <v>2850</v>
      </c>
      <c r="F242" s="155" t="s">
        <v>2412</v>
      </c>
      <c r="G242" s="259"/>
      <c r="H242" s="5"/>
      <c r="I242" s="154"/>
      <c r="J242" s="5"/>
    </row>
    <row r="243" spans="2:10" ht="15">
      <c r="B243" s="257">
        <v>42920.556134259001</v>
      </c>
      <c r="C243" s="258">
        <v>100</v>
      </c>
      <c r="D243" s="204">
        <f t="shared" si="3"/>
        <v>5</v>
      </c>
      <c r="E243" s="258">
        <v>95</v>
      </c>
      <c r="F243" s="155" t="s">
        <v>2413</v>
      </c>
      <c r="G243" s="259"/>
      <c r="H243" s="5"/>
      <c r="I243" s="154"/>
      <c r="J243" s="5"/>
    </row>
    <row r="244" spans="2:10" ht="15">
      <c r="B244" s="257">
        <v>42920.575891203996</v>
      </c>
      <c r="C244" s="258">
        <v>300</v>
      </c>
      <c r="D244" s="204">
        <f t="shared" si="3"/>
        <v>24</v>
      </c>
      <c r="E244" s="258">
        <v>276</v>
      </c>
      <c r="F244" s="155" t="s">
        <v>2414</v>
      </c>
      <c r="G244" s="259"/>
      <c r="H244" s="5"/>
      <c r="I244" s="154"/>
      <c r="J244" s="5"/>
    </row>
    <row r="245" spans="2:10" ht="15">
      <c r="B245" s="257">
        <v>42920.639733796001</v>
      </c>
      <c r="C245" s="258">
        <v>500</v>
      </c>
      <c r="D245" s="204">
        <f t="shared" si="3"/>
        <v>25</v>
      </c>
      <c r="E245" s="258">
        <v>475</v>
      </c>
      <c r="F245" s="155" t="s">
        <v>1885</v>
      </c>
      <c r="G245" s="259"/>
      <c r="H245" s="5"/>
      <c r="I245" s="154"/>
      <c r="J245" s="5"/>
    </row>
    <row r="246" spans="2:10" ht="15">
      <c r="B246" s="257">
        <v>42920.640243055997</v>
      </c>
      <c r="C246" s="258">
        <v>900</v>
      </c>
      <c r="D246" s="204">
        <f t="shared" si="3"/>
        <v>45</v>
      </c>
      <c r="E246" s="258">
        <v>855</v>
      </c>
      <c r="F246" s="155" t="s">
        <v>2415</v>
      </c>
      <c r="G246" s="259"/>
      <c r="H246" s="5"/>
      <c r="I246" s="154"/>
      <c r="J246" s="5"/>
    </row>
    <row r="247" spans="2:10" ht="15">
      <c r="B247" s="257">
        <v>42920.667199074</v>
      </c>
      <c r="C247" s="258">
        <v>200</v>
      </c>
      <c r="D247" s="204">
        <f t="shared" si="3"/>
        <v>10</v>
      </c>
      <c r="E247" s="258">
        <v>190</v>
      </c>
      <c r="F247" s="155" t="s">
        <v>2150</v>
      </c>
      <c r="G247" s="259"/>
      <c r="H247" s="5"/>
      <c r="I247" s="154"/>
      <c r="J247" s="5"/>
    </row>
    <row r="248" spans="2:10" ht="15">
      <c r="B248" s="257">
        <v>42920.668379629999</v>
      </c>
      <c r="C248" s="258">
        <v>300</v>
      </c>
      <c r="D248" s="204">
        <f t="shared" si="3"/>
        <v>15</v>
      </c>
      <c r="E248" s="258">
        <v>285</v>
      </c>
      <c r="F248" s="155" t="s">
        <v>932</v>
      </c>
      <c r="G248" s="259"/>
      <c r="H248" s="5"/>
      <c r="I248" s="154"/>
      <c r="J248" s="5"/>
    </row>
    <row r="249" spans="2:10" ht="15">
      <c r="B249" s="257">
        <v>42920.670682869997</v>
      </c>
      <c r="C249" s="258">
        <v>100</v>
      </c>
      <c r="D249" s="204">
        <f t="shared" si="3"/>
        <v>5</v>
      </c>
      <c r="E249" s="258">
        <v>95</v>
      </c>
      <c r="F249" s="155" t="s">
        <v>2416</v>
      </c>
      <c r="G249" s="259"/>
      <c r="H249" s="5"/>
      <c r="I249" s="154"/>
      <c r="J249" s="5"/>
    </row>
    <row r="250" spans="2:10" ht="15">
      <c r="B250" s="257">
        <v>42920.685925926002</v>
      </c>
      <c r="C250" s="258">
        <v>300</v>
      </c>
      <c r="D250" s="204">
        <f t="shared" si="3"/>
        <v>15</v>
      </c>
      <c r="E250" s="258">
        <v>285</v>
      </c>
      <c r="F250" s="155" t="s">
        <v>2417</v>
      </c>
      <c r="G250" s="259"/>
      <c r="H250" s="5"/>
      <c r="I250" s="154"/>
      <c r="J250" s="5"/>
    </row>
    <row r="251" spans="2:10" ht="15">
      <c r="B251" s="257">
        <v>42920.716273147998</v>
      </c>
      <c r="C251" s="258">
        <v>2000</v>
      </c>
      <c r="D251" s="204">
        <f t="shared" si="3"/>
        <v>100</v>
      </c>
      <c r="E251" s="258">
        <v>1900</v>
      </c>
      <c r="F251" s="155" t="s">
        <v>2418</v>
      </c>
      <c r="G251" s="259"/>
      <c r="H251" s="5"/>
      <c r="I251" s="154"/>
      <c r="J251" s="5"/>
    </row>
    <row r="252" spans="2:10" ht="15">
      <c r="B252" s="257">
        <v>42920.723483795999</v>
      </c>
      <c r="C252" s="258">
        <v>200</v>
      </c>
      <c r="D252" s="204">
        <f t="shared" si="3"/>
        <v>16</v>
      </c>
      <c r="E252" s="258">
        <v>184</v>
      </c>
      <c r="F252" s="155" t="s">
        <v>2419</v>
      </c>
      <c r="G252" s="259"/>
      <c r="H252" s="5"/>
      <c r="I252" s="154"/>
      <c r="J252" s="5"/>
    </row>
    <row r="253" spans="2:10" ht="15">
      <c r="B253" s="257">
        <v>42920.739131943999</v>
      </c>
      <c r="C253" s="258">
        <v>100</v>
      </c>
      <c r="D253" s="204">
        <f t="shared" si="3"/>
        <v>5</v>
      </c>
      <c r="E253" s="258">
        <v>95</v>
      </c>
      <c r="F253" s="155" t="s">
        <v>2420</v>
      </c>
      <c r="G253" s="259"/>
      <c r="H253" s="5"/>
      <c r="I253" s="154"/>
      <c r="J253" s="5"/>
    </row>
    <row r="254" spans="2:10" ht="15">
      <c r="B254" s="257">
        <v>42920.765972221998</v>
      </c>
      <c r="C254" s="258">
        <v>50</v>
      </c>
      <c r="D254" s="204">
        <f t="shared" si="3"/>
        <v>2.5</v>
      </c>
      <c r="E254" s="258">
        <v>47.5</v>
      </c>
      <c r="F254" s="155" t="s">
        <v>2421</v>
      </c>
      <c r="G254" s="259"/>
      <c r="H254" s="5"/>
      <c r="I254" s="154"/>
      <c r="J254" s="5"/>
    </row>
    <row r="255" spans="2:10" ht="15">
      <c r="B255" s="257">
        <v>42920.769467593003</v>
      </c>
      <c r="C255" s="258">
        <v>50</v>
      </c>
      <c r="D255" s="204">
        <f t="shared" si="3"/>
        <v>3.5</v>
      </c>
      <c r="E255" s="258">
        <v>46.5</v>
      </c>
      <c r="F255" s="155" t="s">
        <v>2422</v>
      </c>
      <c r="G255" s="259"/>
      <c r="H255" s="5"/>
      <c r="I255" s="154"/>
      <c r="J255" s="5"/>
    </row>
    <row r="256" spans="2:10" ht="15">
      <c r="B256" s="257">
        <v>42920.824733795998</v>
      </c>
      <c r="C256" s="258">
        <v>100</v>
      </c>
      <c r="D256" s="204">
        <f t="shared" si="3"/>
        <v>8</v>
      </c>
      <c r="E256" s="258">
        <v>92</v>
      </c>
      <c r="F256" s="155" t="s">
        <v>740</v>
      </c>
      <c r="G256" s="259"/>
      <c r="H256" s="5"/>
      <c r="I256" s="154"/>
      <c r="J256" s="5"/>
    </row>
    <row r="257" spans="2:10" ht="15">
      <c r="B257" s="257">
        <v>42920.827534721997</v>
      </c>
      <c r="C257" s="258">
        <v>30</v>
      </c>
      <c r="D257" s="204">
        <f t="shared" si="3"/>
        <v>2.1000000000000014</v>
      </c>
      <c r="E257" s="258">
        <v>27.9</v>
      </c>
      <c r="F257" s="155" t="s">
        <v>2423</v>
      </c>
      <c r="G257" s="259"/>
      <c r="H257" s="5"/>
      <c r="I257" s="154"/>
      <c r="J257" s="5"/>
    </row>
    <row r="258" spans="2:10" ht="15">
      <c r="B258" s="257">
        <v>42920.832118056001</v>
      </c>
      <c r="C258" s="258">
        <v>100</v>
      </c>
      <c r="D258" s="204">
        <f t="shared" si="3"/>
        <v>5</v>
      </c>
      <c r="E258" s="258">
        <v>95</v>
      </c>
      <c r="F258" s="155" t="s">
        <v>2424</v>
      </c>
      <c r="G258" s="259"/>
      <c r="H258" s="5"/>
      <c r="I258" s="154"/>
      <c r="J258" s="5"/>
    </row>
    <row r="259" spans="2:10" ht="15">
      <c r="B259" s="257">
        <v>42920.855798611003</v>
      </c>
      <c r="C259" s="258">
        <v>500</v>
      </c>
      <c r="D259" s="204">
        <f t="shared" si="3"/>
        <v>25</v>
      </c>
      <c r="E259" s="258">
        <v>475</v>
      </c>
      <c r="F259" s="155" t="s">
        <v>2425</v>
      </c>
      <c r="G259" s="259"/>
      <c r="H259" s="5"/>
      <c r="I259" s="154"/>
      <c r="J259" s="5"/>
    </row>
    <row r="260" spans="2:10" ht="15">
      <c r="B260" s="257">
        <v>42920.899189814998</v>
      </c>
      <c r="C260" s="258">
        <v>300</v>
      </c>
      <c r="D260" s="204">
        <f t="shared" si="3"/>
        <v>24</v>
      </c>
      <c r="E260" s="258">
        <v>276</v>
      </c>
      <c r="F260" s="155" t="s">
        <v>2426</v>
      </c>
      <c r="G260" s="259"/>
      <c r="H260" s="5"/>
      <c r="I260" s="154"/>
      <c r="J260" s="5"/>
    </row>
    <row r="261" spans="2:10" ht="15">
      <c r="B261" s="257">
        <v>42920.910613426</v>
      </c>
      <c r="C261" s="258">
        <v>1000</v>
      </c>
      <c r="D261" s="204">
        <f t="shared" si="3"/>
        <v>50</v>
      </c>
      <c r="E261" s="258">
        <v>950</v>
      </c>
      <c r="F261" s="155" t="s">
        <v>2427</v>
      </c>
      <c r="G261" s="259"/>
      <c r="H261" s="5"/>
      <c r="I261" s="154"/>
      <c r="J261" s="5"/>
    </row>
    <row r="262" spans="2:10" ht="15">
      <c r="B262" s="257">
        <v>42920.942430556002</v>
      </c>
      <c r="C262" s="258">
        <v>50</v>
      </c>
      <c r="D262" s="204">
        <f t="shared" ref="D262:D325" si="4">C262-E262</f>
        <v>4</v>
      </c>
      <c r="E262" s="258">
        <v>46</v>
      </c>
      <c r="F262" s="155" t="s">
        <v>2428</v>
      </c>
      <c r="G262" s="259"/>
      <c r="H262" s="5"/>
      <c r="I262" s="154"/>
      <c r="J262" s="5"/>
    </row>
    <row r="263" spans="2:10" ht="15">
      <c r="B263" s="257">
        <v>42921.275497684997</v>
      </c>
      <c r="C263" s="258">
        <v>10</v>
      </c>
      <c r="D263" s="204">
        <f t="shared" si="4"/>
        <v>0.69999999999999929</v>
      </c>
      <c r="E263" s="258">
        <v>9.3000000000000007</v>
      </c>
      <c r="F263" s="155" t="s">
        <v>2429</v>
      </c>
      <c r="G263" s="259"/>
      <c r="H263" s="5"/>
      <c r="I263" s="154"/>
      <c r="J263" s="5"/>
    </row>
    <row r="264" spans="2:10" ht="15">
      <c r="B264" s="257">
        <v>42921.339976852003</v>
      </c>
      <c r="C264" s="258">
        <v>300</v>
      </c>
      <c r="D264" s="204">
        <f t="shared" si="4"/>
        <v>15</v>
      </c>
      <c r="E264" s="258">
        <v>285</v>
      </c>
      <c r="F264" s="155" t="s">
        <v>2430</v>
      </c>
      <c r="G264" s="259"/>
      <c r="H264" s="5"/>
      <c r="I264" s="154"/>
      <c r="J264" s="5"/>
    </row>
    <row r="265" spans="2:10" ht="15">
      <c r="B265" s="257">
        <v>42921.348912037</v>
      </c>
      <c r="C265" s="258">
        <v>100</v>
      </c>
      <c r="D265" s="204">
        <f t="shared" si="4"/>
        <v>8</v>
      </c>
      <c r="E265" s="258">
        <v>92</v>
      </c>
      <c r="F265" s="155" t="s">
        <v>2431</v>
      </c>
      <c r="G265" s="259"/>
      <c r="H265" s="5"/>
      <c r="I265" s="154"/>
      <c r="J265" s="5"/>
    </row>
    <row r="266" spans="2:10" ht="15">
      <c r="B266" s="257">
        <v>42921.375486110999</v>
      </c>
      <c r="C266" s="258">
        <v>120</v>
      </c>
      <c r="D266" s="204">
        <f t="shared" si="4"/>
        <v>6</v>
      </c>
      <c r="E266" s="258">
        <v>114</v>
      </c>
      <c r="F266" s="155" t="s">
        <v>2432</v>
      </c>
      <c r="G266" s="259"/>
      <c r="H266" s="5"/>
      <c r="I266" s="154"/>
      <c r="J266" s="5"/>
    </row>
    <row r="267" spans="2:10" ht="15">
      <c r="B267" s="257">
        <v>42921.423240741002</v>
      </c>
      <c r="C267" s="258">
        <v>30</v>
      </c>
      <c r="D267" s="204">
        <f t="shared" si="4"/>
        <v>2.1000000000000014</v>
      </c>
      <c r="E267" s="258">
        <v>27.9</v>
      </c>
      <c r="F267" s="155" t="s">
        <v>1776</v>
      </c>
      <c r="G267" s="259"/>
      <c r="H267" s="5"/>
      <c r="I267" s="154"/>
      <c r="J267" s="5"/>
    </row>
    <row r="268" spans="2:10" ht="15">
      <c r="B268" s="257">
        <v>42921.436666667003</v>
      </c>
      <c r="C268" s="258">
        <v>100</v>
      </c>
      <c r="D268" s="204">
        <f t="shared" si="4"/>
        <v>5</v>
      </c>
      <c r="E268" s="258">
        <v>95</v>
      </c>
      <c r="F268" s="155" t="s">
        <v>2433</v>
      </c>
      <c r="G268" s="259"/>
      <c r="H268" s="5"/>
      <c r="I268" s="154"/>
      <c r="J268" s="5"/>
    </row>
    <row r="269" spans="2:10" ht="15">
      <c r="B269" s="257">
        <v>42921.458356481002</v>
      </c>
      <c r="C269" s="258">
        <v>200</v>
      </c>
      <c r="D269" s="204">
        <f t="shared" si="4"/>
        <v>10</v>
      </c>
      <c r="E269" s="258">
        <v>190</v>
      </c>
      <c r="F269" s="155" t="s">
        <v>2434</v>
      </c>
      <c r="G269" s="259"/>
      <c r="H269" s="5"/>
      <c r="I269" s="154"/>
      <c r="J269" s="5"/>
    </row>
    <row r="270" spans="2:10" ht="15">
      <c r="B270" s="257">
        <v>42921.458356481002</v>
      </c>
      <c r="C270" s="258">
        <v>30</v>
      </c>
      <c r="D270" s="204">
        <f t="shared" si="4"/>
        <v>1.5</v>
      </c>
      <c r="E270" s="258">
        <v>28.5</v>
      </c>
      <c r="F270" s="155" t="s">
        <v>2435</v>
      </c>
      <c r="G270" s="259"/>
      <c r="H270" s="5"/>
      <c r="I270" s="154"/>
      <c r="J270" s="5"/>
    </row>
    <row r="271" spans="2:10" ht="15">
      <c r="B271" s="257">
        <v>42921.458368056003</v>
      </c>
      <c r="C271" s="258">
        <v>50</v>
      </c>
      <c r="D271" s="204">
        <f t="shared" si="4"/>
        <v>3.5</v>
      </c>
      <c r="E271" s="258">
        <v>46.5</v>
      </c>
      <c r="F271" s="155" t="s">
        <v>2436</v>
      </c>
      <c r="G271" s="259"/>
      <c r="H271" s="5"/>
      <c r="I271" s="154"/>
      <c r="J271" s="5"/>
    </row>
    <row r="272" spans="2:10" ht="15">
      <c r="B272" s="257">
        <v>42921.458472222002</v>
      </c>
      <c r="C272" s="258">
        <v>200</v>
      </c>
      <c r="D272" s="204">
        <f t="shared" si="4"/>
        <v>10</v>
      </c>
      <c r="E272" s="258">
        <v>190</v>
      </c>
      <c r="F272" s="155" t="s">
        <v>2434</v>
      </c>
      <c r="G272" s="259"/>
      <c r="H272" s="5"/>
      <c r="I272" s="154"/>
      <c r="J272" s="5"/>
    </row>
    <row r="273" spans="2:10" ht="15">
      <c r="B273" s="257">
        <v>42921.458495370003</v>
      </c>
      <c r="C273" s="258">
        <v>100</v>
      </c>
      <c r="D273" s="204">
        <f t="shared" si="4"/>
        <v>5</v>
      </c>
      <c r="E273" s="258">
        <v>95</v>
      </c>
      <c r="F273" s="155" t="s">
        <v>2437</v>
      </c>
      <c r="G273" s="259"/>
      <c r="H273" s="5"/>
      <c r="I273" s="154"/>
      <c r="J273" s="5"/>
    </row>
    <row r="274" spans="2:10" ht="15">
      <c r="B274" s="257">
        <v>42921.458495370003</v>
      </c>
      <c r="C274" s="258">
        <v>100</v>
      </c>
      <c r="D274" s="204">
        <f t="shared" si="4"/>
        <v>5</v>
      </c>
      <c r="E274" s="258">
        <v>95</v>
      </c>
      <c r="F274" s="155" t="s">
        <v>2438</v>
      </c>
      <c r="G274" s="259"/>
      <c r="H274" s="5"/>
      <c r="I274" s="154"/>
      <c r="J274" s="5"/>
    </row>
    <row r="275" spans="2:10" ht="15">
      <c r="B275" s="257">
        <v>42921.458541667002</v>
      </c>
      <c r="C275" s="258">
        <v>50</v>
      </c>
      <c r="D275" s="204">
        <f t="shared" si="4"/>
        <v>3.5</v>
      </c>
      <c r="E275" s="258">
        <v>46.5</v>
      </c>
      <c r="F275" s="155" t="s">
        <v>2439</v>
      </c>
      <c r="G275" s="259"/>
      <c r="H275" s="5"/>
      <c r="I275" s="154"/>
      <c r="J275" s="5"/>
    </row>
    <row r="276" spans="2:10" ht="15">
      <c r="B276" s="257">
        <v>42921.458726851997</v>
      </c>
      <c r="C276" s="258">
        <v>50</v>
      </c>
      <c r="D276" s="204">
        <f t="shared" si="4"/>
        <v>2.5</v>
      </c>
      <c r="E276" s="258">
        <v>47.5</v>
      </c>
      <c r="F276" s="155" t="s">
        <v>2440</v>
      </c>
      <c r="G276" s="259"/>
      <c r="H276" s="5"/>
      <c r="I276" s="154"/>
      <c r="J276" s="5"/>
    </row>
    <row r="277" spans="2:10" ht="15">
      <c r="B277" s="257">
        <v>42921.458796295999</v>
      </c>
      <c r="C277" s="258">
        <v>500</v>
      </c>
      <c r="D277" s="204">
        <f t="shared" si="4"/>
        <v>25</v>
      </c>
      <c r="E277" s="258">
        <v>475</v>
      </c>
      <c r="F277" s="155" t="s">
        <v>2406</v>
      </c>
      <c r="G277" s="259"/>
      <c r="H277" s="5"/>
      <c r="I277" s="154"/>
      <c r="J277" s="5"/>
    </row>
    <row r="278" spans="2:10" ht="15">
      <c r="B278" s="257">
        <v>42921.459039351997</v>
      </c>
      <c r="C278" s="258">
        <v>100</v>
      </c>
      <c r="D278" s="204">
        <f t="shared" si="4"/>
        <v>7</v>
      </c>
      <c r="E278" s="258">
        <v>93</v>
      </c>
      <c r="F278" s="155" t="s">
        <v>2441</v>
      </c>
      <c r="G278" s="259"/>
      <c r="H278" s="5"/>
      <c r="I278" s="154"/>
      <c r="J278" s="5"/>
    </row>
    <row r="279" spans="2:10" ht="15">
      <c r="B279" s="257">
        <v>42921.459085647999</v>
      </c>
      <c r="C279" s="258">
        <v>100</v>
      </c>
      <c r="D279" s="204">
        <f t="shared" si="4"/>
        <v>8</v>
      </c>
      <c r="E279" s="258">
        <v>92</v>
      </c>
      <c r="F279" s="155" t="s">
        <v>1650</v>
      </c>
      <c r="G279" s="259"/>
      <c r="H279" s="5"/>
      <c r="I279" s="154"/>
      <c r="J279" s="5"/>
    </row>
    <row r="280" spans="2:10" ht="15">
      <c r="B280" s="257">
        <v>42921.459178240999</v>
      </c>
      <c r="C280" s="258">
        <v>50</v>
      </c>
      <c r="D280" s="204">
        <f t="shared" si="4"/>
        <v>3.5</v>
      </c>
      <c r="E280" s="258">
        <v>46.5</v>
      </c>
      <c r="F280" s="155" t="s">
        <v>2442</v>
      </c>
      <c r="G280" s="259"/>
      <c r="H280" s="5"/>
      <c r="I280" s="154"/>
      <c r="J280" s="5"/>
    </row>
    <row r="281" spans="2:10" ht="15">
      <c r="B281" s="257">
        <v>42921.459178240999</v>
      </c>
      <c r="C281" s="258">
        <v>100</v>
      </c>
      <c r="D281" s="204">
        <f t="shared" si="4"/>
        <v>7</v>
      </c>
      <c r="E281" s="258">
        <v>93</v>
      </c>
      <c r="F281" s="155" t="s">
        <v>2443</v>
      </c>
      <c r="G281" s="259"/>
      <c r="H281" s="5"/>
      <c r="I281" s="154"/>
      <c r="J281" s="5"/>
    </row>
    <row r="282" spans="2:10" ht="15">
      <c r="B282" s="257">
        <v>42921.459189815003</v>
      </c>
      <c r="C282" s="258">
        <v>50</v>
      </c>
      <c r="D282" s="204">
        <f t="shared" si="4"/>
        <v>3.5</v>
      </c>
      <c r="E282" s="258">
        <v>46.5</v>
      </c>
      <c r="F282" s="155" t="s">
        <v>2444</v>
      </c>
      <c r="G282" s="259"/>
      <c r="H282" s="5"/>
      <c r="I282" s="154"/>
      <c r="J282" s="5"/>
    </row>
    <row r="283" spans="2:10" ht="15">
      <c r="B283" s="257">
        <v>42921.459247685001</v>
      </c>
      <c r="C283" s="258">
        <v>10</v>
      </c>
      <c r="D283" s="204">
        <f t="shared" si="4"/>
        <v>0.69999999999999929</v>
      </c>
      <c r="E283" s="258">
        <v>9.3000000000000007</v>
      </c>
      <c r="F283" s="155" t="s">
        <v>2445</v>
      </c>
      <c r="G283" s="259"/>
      <c r="H283" s="5"/>
      <c r="I283" s="154"/>
      <c r="J283" s="5"/>
    </row>
    <row r="284" spans="2:10" ht="15">
      <c r="B284" s="257">
        <v>42921.459293981003</v>
      </c>
      <c r="C284" s="258">
        <v>50</v>
      </c>
      <c r="D284" s="204">
        <f t="shared" si="4"/>
        <v>3.5</v>
      </c>
      <c r="E284" s="258">
        <v>46.5</v>
      </c>
      <c r="F284" s="155" t="s">
        <v>558</v>
      </c>
      <c r="G284" s="259"/>
      <c r="H284" s="5"/>
      <c r="I284" s="154"/>
      <c r="J284" s="5"/>
    </row>
    <row r="285" spans="2:10" ht="15">
      <c r="B285" s="257">
        <v>42921.460208333003</v>
      </c>
      <c r="C285" s="258">
        <v>50</v>
      </c>
      <c r="D285" s="204">
        <f t="shared" si="4"/>
        <v>2.5</v>
      </c>
      <c r="E285" s="258">
        <v>47.5</v>
      </c>
      <c r="F285" s="155" t="s">
        <v>2446</v>
      </c>
      <c r="G285" s="259"/>
      <c r="H285" s="5"/>
      <c r="I285" s="154"/>
      <c r="J285" s="5"/>
    </row>
    <row r="286" spans="2:10" ht="15">
      <c r="B286" s="257">
        <v>42921.487951388997</v>
      </c>
      <c r="C286" s="258">
        <v>500</v>
      </c>
      <c r="D286" s="204">
        <f t="shared" si="4"/>
        <v>35</v>
      </c>
      <c r="E286" s="258">
        <v>465</v>
      </c>
      <c r="F286" s="155" t="s">
        <v>2447</v>
      </c>
      <c r="G286" s="259"/>
      <c r="H286" s="5"/>
      <c r="I286" s="154"/>
      <c r="J286" s="5"/>
    </row>
    <row r="287" spans="2:10" ht="15">
      <c r="B287" s="257">
        <v>42921.526701388997</v>
      </c>
      <c r="C287" s="258">
        <v>150</v>
      </c>
      <c r="D287" s="204">
        <f t="shared" si="4"/>
        <v>7.5</v>
      </c>
      <c r="E287" s="258">
        <v>142.5</v>
      </c>
      <c r="F287" s="155" t="s">
        <v>2132</v>
      </c>
      <c r="G287" s="259"/>
      <c r="H287" s="5"/>
      <c r="I287" s="154"/>
      <c r="J287" s="5"/>
    </row>
    <row r="288" spans="2:10" ht="15">
      <c r="B288" s="257">
        <v>42921.529050926001</v>
      </c>
      <c r="C288" s="258">
        <v>150</v>
      </c>
      <c r="D288" s="204">
        <f t="shared" si="4"/>
        <v>7.5</v>
      </c>
      <c r="E288" s="258">
        <v>142.5</v>
      </c>
      <c r="F288" s="155" t="s">
        <v>2132</v>
      </c>
      <c r="G288" s="259"/>
      <c r="H288" s="5"/>
      <c r="I288" s="154"/>
      <c r="J288" s="5"/>
    </row>
    <row r="289" spans="2:10" ht="15">
      <c r="B289" s="257">
        <v>42921.539085648001</v>
      </c>
      <c r="C289" s="258">
        <v>100</v>
      </c>
      <c r="D289" s="204">
        <f t="shared" si="4"/>
        <v>5</v>
      </c>
      <c r="E289" s="258">
        <v>95</v>
      </c>
      <c r="F289" s="155" t="s">
        <v>2448</v>
      </c>
      <c r="G289" s="259"/>
      <c r="H289" s="5"/>
      <c r="I289" s="154"/>
      <c r="J289" s="5"/>
    </row>
    <row r="290" spans="2:10" ht="15">
      <c r="B290" s="257">
        <v>42921.542141204001</v>
      </c>
      <c r="C290" s="258">
        <v>25</v>
      </c>
      <c r="D290" s="204">
        <f t="shared" si="4"/>
        <v>1.75</v>
      </c>
      <c r="E290" s="258">
        <v>23.25</v>
      </c>
      <c r="F290" s="155" t="s">
        <v>2207</v>
      </c>
      <c r="G290" s="259"/>
      <c r="H290" s="5"/>
      <c r="I290" s="154"/>
      <c r="J290" s="5"/>
    </row>
    <row r="291" spans="2:10" ht="15">
      <c r="B291" s="257">
        <v>42921.553171296</v>
      </c>
      <c r="C291" s="258">
        <v>100</v>
      </c>
      <c r="D291" s="204">
        <f t="shared" si="4"/>
        <v>5</v>
      </c>
      <c r="E291" s="258">
        <v>95</v>
      </c>
      <c r="F291" s="155" t="s">
        <v>2449</v>
      </c>
      <c r="G291" s="259"/>
      <c r="H291" s="5"/>
      <c r="I291" s="154"/>
      <c r="J291" s="5"/>
    </row>
    <row r="292" spans="2:10" ht="15">
      <c r="B292" s="257">
        <v>42921.573217593002</v>
      </c>
      <c r="C292" s="258">
        <v>70</v>
      </c>
      <c r="D292" s="204">
        <f t="shared" si="4"/>
        <v>4.9000000000000057</v>
      </c>
      <c r="E292" s="258">
        <v>65.099999999999994</v>
      </c>
      <c r="F292" s="155" t="s">
        <v>2450</v>
      </c>
      <c r="G292" s="259"/>
      <c r="H292" s="5"/>
      <c r="I292" s="154"/>
      <c r="J292" s="5"/>
    </row>
    <row r="293" spans="2:10" ht="15">
      <c r="B293" s="257">
        <v>42921.602395832997</v>
      </c>
      <c r="C293" s="258">
        <v>100</v>
      </c>
      <c r="D293" s="204">
        <f t="shared" si="4"/>
        <v>8</v>
      </c>
      <c r="E293" s="258">
        <v>92</v>
      </c>
      <c r="F293" s="155" t="s">
        <v>2451</v>
      </c>
      <c r="G293" s="259"/>
      <c r="H293" s="5"/>
      <c r="I293" s="154"/>
      <c r="J293" s="5"/>
    </row>
    <row r="294" spans="2:10" ht="15">
      <c r="B294" s="257">
        <v>42921.629791667001</v>
      </c>
      <c r="C294" s="258">
        <v>150</v>
      </c>
      <c r="D294" s="204">
        <f t="shared" si="4"/>
        <v>10.5</v>
      </c>
      <c r="E294" s="258">
        <v>139.5</v>
      </c>
      <c r="F294" s="155" t="s">
        <v>2452</v>
      </c>
      <c r="G294" s="259"/>
      <c r="H294" s="5"/>
      <c r="I294" s="154"/>
      <c r="J294" s="5"/>
    </row>
    <row r="295" spans="2:10" ht="15">
      <c r="B295" s="257">
        <v>42921.633657407001</v>
      </c>
      <c r="C295" s="258">
        <v>18</v>
      </c>
      <c r="D295" s="204">
        <f t="shared" si="4"/>
        <v>1.4400000000000013</v>
      </c>
      <c r="E295" s="258">
        <v>16.559999999999999</v>
      </c>
      <c r="F295" s="155" t="s">
        <v>2453</v>
      </c>
      <c r="G295" s="259"/>
      <c r="H295" s="5"/>
      <c r="I295" s="154"/>
      <c r="J295" s="5"/>
    </row>
    <row r="296" spans="2:10" ht="15">
      <c r="B296" s="257">
        <v>42921.646759258998</v>
      </c>
      <c r="C296" s="258">
        <v>300</v>
      </c>
      <c r="D296" s="204">
        <f t="shared" si="4"/>
        <v>15</v>
      </c>
      <c r="E296" s="258">
        <v>285</v>
      </c>
      <c r="F296" s="155" t="s">
        <v>2454</v>
      </c>
      <c r="G296" s="259"/>
      <c r="H296" s="5"/>
      <c r="I296" s="154"/>
      <c r="J296" s="5"/>
    </row>
    <row r="297" spans="2:10" ht="15">
      <c r="B297" s="257">
        <v>42921.667615740997</v>
      </c>
      <c r="C297" s="258">
        <v>200</v>
      </c>
      <c r="D297" s="204">
        <f t="shared" si="4"/>
        <v>16</v>
      </c>
      <c r="E297" s="258">
        <v>184</v>
      </c>
      <c r="F297" s="155" t="s">
        <v>2455</v>
      </c>
      <c r="G297" s="259"/>
      <c r="H297" s="5"/>
      <c r="I297" s="154"/>
      <c r="J297" s="5"/>
    </row>
    <row r="298" spans="2:10" ht="15">
      <c r="B298" s="257">
        <v>42921.677696758998</v>
      </c>
      <c r="C298" s="258">
        <v>1000</v>
      </c>
      <c r="D298" s="204">
        <f t="shared" si="4"/>
        <v>80</v>
      </c>
      <c r="E298" s="258">
        <v>920</v>
      </c>
      <c r="F298" s="155" t="s">
        <v>2330</v>
      </c>
      <c r="G298" s="259"/>
      <c r="H298" s="5"/>
      <c r="I298" s="154"/>
      <c r="J298" s="5"/>
    </row>
    <row r="299" spans="2:10" ht="15">
      <c r="B299" s="257">
        <v>42921.724212963003</v>
      </c>
      <c r="C299" s="258">
        <v>10</v>
      </c>
      <c r="D299" s="204">
        <f t="shared" si="4"/>
        <v>0.69999999999999929</v>
      </c>
      <c r="E299" s="258">
        <v>9.3000000000000007</v>
      </c>
      <c r="F299" s="155" t="s">
        <v>2456</v>
      </c>
      <c r="G299" s="259"/>
      <c r="H299" s="5"/>
      <c r="I299" s="154"/>
      <c r="J299" s="5"/>
    </row>
    <row r="300" spans="2:10" ht="15">
      <c r="B300" s="257">
        <v>42921.725833333003</v>
      </c>
      <c r="C300" s="258">
        <v>100</v>
      </c>
      <c r="D300" s="204">
        <f t="shared" si="4"/>
        <v>5</v>
      </c>
      <c r="E300" s="258">
        <v>95</v>
      </c>
      <c r="F300" s="155" t="s">
        <v>2457</v>
      </c>
      <c r="G300" s="259"/>
      <c r="H300" s="5"/>
      <c r="I300" s="154"/>
      <c r="J300" s="5"/>
    </row>
    <row r="301" spans="2:10" ht="15">
      <c r="B301" s="257">
        <v>42921.759444443996</v>
      </c>
      <c r="C301" s="258">
        <v>50</v>
      </c>
      <c r="D301" s="204">
        <f t="shared" si="4"/>
        <v>2.5</v>
      </c>
      <c r="E301" s="258">
        <v>47.5</v>
      </c>
      <c r="F301" s="155" t="s">
        <v>1839</v>
      </c>
      <c r="G301" s="259"/>
      <c r="H301" s="5"/>
      <c r="I301" s="154"/>
      <c r="J301" s="5"/>
    </row>
    <row r="302" spans="2:10" ht="15">
      <c r="B302" s="257">
        <v>42921.823530093003</v>
      </c>
      <c r="C302" s="258">
        <v>200</v>
      </c>
      <c r="D302" s="204">
        <f t="shared" si="4"/>
        <v>10</v>
      </c>
      <c r="E302" s="258">
        <v>190</v>
      </c>
      <c r="F302" s="155" t="s">
        <v>2458</v>
      </c>
      <c r="G302" s="259"/>
      <c r="H302" s="5"/>
      <c r="I302" s="154"/>
      <c r="J302" s="5"/>
    </row>
    <row r="303" spans="2:10" ht="15">
      <c r="B303" s="257">
        <v>42921.838217593002</v>
      </c>
      <c r="C303" s="258">
        <v>100</v>
      </c>
      <c r="D303" s="204">
        <f t="shared" si="4"/>
        <v>8</v>
      </c>
      <c r="E303" s="258">
        <v>92</v>
      </c>
      <c r="F303" s="155" t="s">
        <v>2459</v>
      </c>
      <c r="G303" s="259"/>
      <c r="H303" s="5"/>
      <c r="I303" s="154"/>
      <c r="J303" s="5"/>
    </row>
    <row r="304" spans="2:10" ht="15">
      <c r="B304" s="257">
        <v>42921.838668981</v>
      </c>
      <c r="C304" s="258">
        <v>50</v>
      </c>
      <c r="D304" s="204">
        <f t="shared" si="4"/>
        <v>4</v>
      </c>
      <c r="E304" s="258">
        <v>46</v>
      </c>
      <c r="F304" s="155" t="s">
        <v>2459</v>
      </c>
      <c r="G304" s="259"/>
      <c r="H304" s="5"/>
      <c r="I304" s="154"/>
      <c r="J304" s="5"/>
    </row>
    <row r="305" spans="2:10" ht="15">
      <c r="B305" s="257">
        <v>42921.858414351998</v>
      </c>
      <c r="C305" s="258">
        <v>300</v>
      </c>
      <c r="D305" s="204">
        <f t="shared" si="4"/>
        <v>15</v>
      </c>
      <c r="E305" s="258">
        <v>285</v>
      </c>
      <c r="F305" s="155" t="s">
        <v>2460</v>
      </c>
      <c r="G305" s="259"/>
      <c r="H305" s="5"/>
      <c r="I305" s="154"/>
      <c r="J305" s="5"/>
    </row>
    <row r="306" spans="2:10" ht="15">
      <c r="B306" s="257">
        <v>42921.865972222004</v>
      </c>
      <c r="C306" s="258">
        <v>100</v>
      </c>
      <c r="D306" s="204">
        <f t="shared" si="4"/>
        <v>7</v>
      </c>
      <c r="E306" s="258">
        <v>93</v>
      </c>
      <c r="F306" s="155" t="s">
        <v>2106</v>
      </c>
      <c r="G306" s="259"/>
      <c r="H306" s="5"/>
      <c r="I306" s="154"/>
      <c r="J306" s="5"/>
    </row>
    <row r="307" spans="2:10" ht="15">
      <c r="B307" s="257">
        <v>42921.872476851997</v>
      </c>
      <c r="C307" s="258">
        <v>100</v>
      </c>
      <c r="D307" s="204">
        <f t="shared" si="4"/>
        <v>8</v>
      </c>
      <c r="E307" s="258">
        <v>92</v>
      </c>
      <c r="F307" s="155" t="s">
        <v>2461</v>
      </c>
      <c r="G307" s="259"/>
      <c r="H307" s="5"/>
      <c r="I307" s="154"/>
      <c r="J307" s="5"/>
    </row>
    <row r="308" spans="2:10" ht="15">
      <c r="B308" s="257">
        <v>42921.873159722003</v>
      </c>
      <c r="C308" s="258">
        <v>100</v>
      </c>
      <c r="D308" s="204">
        <f t="shared" si="4"/>
        <v>7</v>
      </c>
      <c r="E308" s="258">
        <v>93</v>
      </c>
      <c r="F308" s="155" t="s">
        <v>2462</v>
      </c>
      <c r="G308" s="259"/>
      <c r="H308" s="5"/>
      <c r="I308" s="154"/>
      <c r="J308" s="5"/>
    </row>
    <row r="309" spans="2:10" ht="15">
      <c r="B309" s="257">
        <v>42921.905162037001</v>
      </c>
      <c r="C309" s="258">
        <v>100</v>
      </c>
      <c r="D309" s="204">
        <f t="shared" si="4"/>
        <v>5</v>
      </c>
      <c r="E309" s="258">
        <v>95</v>
      </c>
      <c r="F309" s="155" t="s">
        <v>2276</v>
      </c>
      <c r="G309" s="259"/>
      <c r="H309" s="5"/>
      <c r="I309" s="154"/>
      <c r="J309" s="5"/>
    </row>
    <row r="310" spans="2:10" ht="15">
      <c r="B310" s="257">
        <v>42921.913124999999</v>
      </c>
      <c r="C310" s="258">
        <v>50</v>
      </c>
      <c r="D310" s="204">
        <f t="shared" si="4"/>
        <v>2.5</v>
      </c>
      <c r="E310" s="258">
        <v>47.5</v>
      </c>
      <c r="F310" s="155" t="s">
        <v>2463</v>
      </c>
      <c r="G310" s="259"/>
      <c r="H310" s="5"/>
      <c r="I310" s="154"/>
      <c r="J310" s="5"/>
    </row>
    <row r="311" spans="2:10" ht="15">
      <c r="B311" s="257">
        <v>42921.914780093</v>
      </c>
      <c r="C311" s="258">
        <v>500</v>
      </c>
      <c r="D311" s="204">
        <f t="shared" si="4"/>
        <v>35</v>
      </c>
      <c r="E311" s="258">
        <v>465</v>
      </c>
      <c r="F311" s="155" t="s">
        <v>968</v>
      </c>
      <c r="G311" s="259"/>
      <c r="H311" s="5"/>
      <c r="I311" s="154"/>
      <c r="J311" s="5"/>
    </row>
    <row r="312" spans="2:10" ht="15">
      <c r="B312" s="257">
        <v>42921.915856480999</v>
      </c>
      <c r="C312" s="258">
        <v>150</v>
      </c>
      <c r="D312" s="204">
        <f t="shared" si="4"/>
        <v>7.5</v>
      </c>
      <c r="E312" s="258">
        <v>142.5</v>
      </c>
      <c r="F312" s="155" t="s">
        <v>2464</v>
      </c>
      <c r="G312" s="259"/>
      <c r="H312" s="5"/>
      <c r="I312" s="154"/>
      <c r="J312" s="5"/>
    </row>
    <row r="313" spans="2:10" ht="15">
      <c r="B313" s="257">
        <v>42921.944328703998</v>
      </c>
      <c r="C313" s="258">
        <v>1</v>
      </c>
      <c r="D313" s="204">
        <f t="shared" si="4"/>
        <v>5.0000000000000044E-2</v>
      </c>
      <c r="E313" s="258">
        <v>0.95</v>
      </c>
      <c r="F313" s="155" t="s">
        <v>761</v>
      </c>
      <c r="G313" s="259"/>
      <c r="H313" s="5"/>
      <c r="I313" s="154"/>
      <c r="J313" s="5"/>
    </row>
    <row r="314" spans="2:10" ht="15">
      <c r="B314" s="257">
        <v>42921.944699074003</v>
      </c>
      <c r="C314" s="258">
        <v>100</v>
      </c>
      <c r="D314" s="204">
        <f t="shared" si="4"/>
        <v>5</v>
      </c>
      <c r="E314" s="258">
        <v>95</v>
      </c>
      <c r="F314" s="155" t="s">
        <v>2465</v>
      </c>
      <c r="G314" s="259"/>
      <c r="H314" s="5"/>
      <c r="I314" s="154"/>
      <c r="J314" s="5"/>
    </row>
    <row r="315" spans="2:10" ht="15">
      <c r="B315" s="257">
        <v>42921.945358796002</v>
      </c>
      <c r="C315" s="258">
        <v>500</v>
      </c>
      <c r="D315" s="204">
        <f t="shared" si="4"/>
        <v>25</v>
      </c>
      <c r="E315" s="258">
        <v>475</v>
      </c>
      <c r="F315" s="155" t="s">
        <v>2466</v>
      </c>
      <c r="G315" s="259"/>
      <c r="H315" s="5"/>
      <c r="I315" s="154"/>
      <c r="J315" s="5"/>
    </row>
    <row r="316" spans="2:10" ht="15">
      <c r="B316" s="257">
        <v>42921.947465277997</v>
      </c>
      <c r="C316" s="258">
        <v>100</v>
      </c>
      <c r="D316" s="204">
        <f t="shared" si="4"/>
        <v>8</v>
      </c>
      <c r="E316" s="258">
        <v>92</v>
      </c>
      <c r="F316" s="155" t="s">
        <v>2467</v>
      </c>
      <c r="G316" s="259"/>
      <c r="H316" s="5"/>
      <c r="I316" s="154"/>
      <c r="J316" s="5"/>
    </row>
    <row r="317" spans="2:10" ht="15">
      <c r="B317" s="257">
        <v>42921.949016204002</v>
      </c>
      <c r="C317" s="258">
        <v>100</v>
      </c>
      <c r="D317" s="204">
        <f t="shared" si="4"/>
        <v>5</v>
      </c>
      <c r="E317" s="258">
        <v>95</v>
      </c>
      <c r="F317" s="155" t="s">
        <v>2468</v>
      </c>
      <c r="G317" s="259"/>
      <c r="H317" s="5"/>
      <c r="I317" s="154"/>
      <c r="J317" s="5"/>
    </row>
    <row r="318" spans="2:10" ht="15">
      <c r="B318" s="257">
        <v>42921.950474537</v>
      </c>
      <c r="C318" s="258">
        <v>50</v>
      </c>
      <c r="D318" s="204">
        <f t="shared" si="4"/>
        <v>2.5</v>
      </c>
      <c r="E318" s="258">
        <v>47.5</v>
      </c>
      <c r="F318" s="155" t="s">
        <v>2469</v>
      </c>
      <c r="G318" s="259"/>
      <c r="H318" s="5"/>
      <c r="I318" s="154"/>
      <c r="J318" s="5"/>
    </row>
    <row r="319" spans="2:10" ht="15">
      <c r="B319" s="257">
        <v>42921.955682870001</v>
      </c>
      <c r="C319" s="258">
        <v>100</v>
      </c>
      <c r="D319" s="204">
        <f t="shared" si="4"/>
        <v>5</v>
      </c>
      <c r="E319" s="258">
        <v>95</v>
      </c>
      <c r="F319" s="155" t="s">
        <v>2470</v>
      </c>
      <c r="G319" s="259"/>
      <c r="H319" s="5"/>
      <c r="I319" s="154"/>
      <c r="J319" s="5"/>
    </row>
    <row r="320" spans="2:10" ht="15">
      <c r="B320" s="257">
        <v>42921.957106481001</v>
      </c>
      <c r="C320" s="258">
        <v>100</v>
      </c>
      <c r="D320" s="204">
        <f t="shared" si="4"/>
        <v>5</v>
      </c>
      <c r="E320" s="258">
        <v>95</v>
      </c>
      <c r="F320" s="155" t="s">
        <v>2471</v>
      </c>
      <c r="G320" s="259"/>
      <c r="H320" s="5"/>
      <c r="I320" s="154"/>
      <c r="J320" s="5"/>
    </row>
    <row r="321" spans="2:10" ht="15">
      <c r="B321" s="257">
        <v>42921.959768519002</v>
      </c>
      <c r="C321" s="258">
        <v>100</v>
      </c>
      <c r="D321" s="204">
        <f t="shared" si="4"/>
        <v>8</v>
      </c>
      <c r="E321" s="258">
        <v>92</v>
      </c>
      <c r="F321" s="155" t="s">
        <v>527</v>
      </c>
      <c r="G321" s="259"/>
      <c r="H321" s="5"/>
      <c r="I321" s="154"/>
      <c r="J321" s="5"/>
    </row>
    <row r="322" spans="2:10" ht="15">
      <c r="B322" s="257">
        <v>42921.960115741</v>
      </c>
      <c r="C322" s="258">
        <v>1000</v>
      </c>
      <c r="D322" s="204">
        <f t="shared" si="4"/>
        <v>50</v>
      </c>
      <c r="E322" s="258">
        <v>950</v>
      </c>
      <c r="F322" s="155" t="s">
        <v>969</v>
      </c>
      <c r="G322" s="259"/>
      <c r="H322" s="5"/>
      <c r="I322" s="154"/>
      <c r="J322" s="5"/>
    </row>
    <row r="323" spans="2:10" ht="15">
      <c r="B323" s="257">
        <v>42921.960520833003</v>
      </c>
      <c r="C323" s="258">
        <v>300</v>
      </c>
      <c r="D323" s="204">
        <f t="shared" si="4"/>
        <v>24</v>
      </c>
      <c r="E323" s="258">
        <v>276</v>
      </c>
      <c r="F323" s="155" t="s">
        <v>527</v>
      </c>
      <c r="G323" s="259"/>
      <c r="H323" s="5"/>
      <c r="I323" s="154"/>
      <c r="J323" s="5"/>
    </row>
    <row r="324" spans="2:10" ht="15">
      <c r="B324" s="257">
        <v>42921.965405092997</v>
      </c>
      <c r="C324" s="258">
        <v>300</v>
      </c>
      <c r="D324" s="204">
        <f t="shared" si="4"/>
        <v>15</v>
      </c>
      <c r="E324" s="258">
        <v>285</v>
      </c>
      <c r="F324" s="155" t="s">
        <v>2472</v>
      </c>
      <c r="G324" s="259"/>
      <c r="H324" s="5"/>
      <c r="I324" s="154"/>
      <c r="J324" s="5"/>
    </row>
    <row r="325" spans="2:10" ht="15">
      <c r="B325" s="257">
        <v>42921.965914351997</v>
      </c>
      <c r="C325" s="258">
        <v>50</v>
      </c>
      <c r="D325" s="204">
        <f t="shared" si="4"/>
        <v>3.5</v>
      </c>
      <c r="E325" s="258">
        <v>46.5</v>
      </c>
      <c r="F325" s="155" t="s">
        <v>2473</v>
      </c>
      <c r="G325" s="259"/>
      <c r="H325" s="5"/>
      <c r="I325" s="154"/>
      <c r="J325" s="5"/>
    </row>
    <row r="326" spans="2:10" ht="15">
      <c r="B326" s="257">
        <v>42921.966712963003</v>
      </c>
      <c r="C326" s="258">
        <v>500</v>
      </c>
      <c r="D326" s="204">
        <f t="shared" ref="D326:D389" si="5">C326-E326</f>
        <v>25</v>
      </c>
      <c r="E326" s="258">
        <v>475</v>
      </c>
      <c r="F326" s="155" t="s">
        <v>2474</v>
      </c>
      <c r="G326" s="259"/>
      <c r="H326" s="5"/>
      <c r="I326" s="154"/>
      <c r="J326" s="5"/>
    </row>
    <row r="327" spans="2:10" ht="15">
      <c r="B327" s="257">
        <v>42921.968761573997</v>
      </c>
      <c r="C327" s="258">
        <v>300</v>
      </c>
      <c r="D327" s="204">
        <f t="shared" si="5"/>
        <v>15</v>
      </c>
      <c r="E327" s="258">
        <v>285</v>
      </c>
      <c r="F327" s="155" t="s">
        <v>2475</v>
      </c>
      <c r="G327" s="259"/>
      <c r="H327" s="5"/>
      <c r="I327" s="154"/>
      <c r="J327" s="5"/>
    </row>
    <row r="328" spans="2:10" ht="15">
      <c r="B328" s="257">
        <v>42921.970347221999</v>
      </c>
      <c r="C328" s="258">
        <v>30</v>
      </c>
      <c r="D328" s="204">
        <f t="shared" si="5"/>
        <v>2.3999999999999986</v>
      </c>
      <c r="E328" s="258">
        <v>27.6</v>
      </c>
      <c r="F328" s="155" t="s">
        <v>2467</v>
      </c>
      <c r="G328" s="259"/>
      <c r="H328" s="5"/>
      <c r="I328" s="154"/>
      <c r="J328" s="5"/>
    </row>
    <row r="329" spans="2:10" ht="15">
      <c r="B329" s="257">
        <v>42921.975624999999</v>
      </c>
      <c r="C329" s="258">
        <v>500</v>
      </c>
      <c r="D329" s="204">
        <f t="shared" si="5"/>
        <v>25</v>
      </c>
      <c r="E329" s="258">
        <v>475</v>
      </c>
      <c r="F329" s="155" t="s">
        <v>2476</v>
      </c>
      <c r="G329" s="259"/>
      <c r="H329" s="5"/>
      <c r="I329" s="154"/>
      <c r="J329" s="5"/>
    </row>
    <row r="330" spans="2:10" ht="15">
      <c r="B330" s="257">
        <v>42921.983009258998</v>
      </c>
      <c r="C330" s="258">
        <v>100</v>
      </c>
      <c r="D330" s="204">
        <f t="shared" si="5"/>
        <v>8</v>
      </c>
      <c r="E330" s="258">
        <v>92</v>
      </c>
      <c r="F330" s="155" t="s">
        <v>2477</v>
      </c>
      <c r="G330" s="259"/>
      <c r="H330" s="5"/>
      <c r="I330" s="154"/>
      <c r="J330" s="5"/>
    </row>
    <row r="331" spans="2:10" ht="15">
      <c r="B331" s="257">
        <v>42921.984629630002</v>
      </c>
      <c r="C331" s="258">
        <v>100</v>
      </c>
      <c r="D331" s="204">
        <f t="shared" si="5"/>
        <v>8</v>
      </c>
      <c r="E331" s="258">
        <v>92</v>
      </c>
      <c r="F331" s="155" t="s">
        <v>2478</v>
      </c>
      <c r="G331" s="259"/>
      <c r="H331" s="5"/>
      <c r="I331" s="154"/>
      <c r="J331" s="5"/>
    </row>
    <row r="332" spans="2:10" ht="15">
      <c r="B332" s="257">
        <v>42921.985497684997</v>
      </c>
      <c r="C332" s="258">
        <v>500</v>
      </c>
      <c r="D332" s="204">
        <f t="shared" si="5"/>
        <v>25</v>
      </c>
      <c r="E332" s="258">
        <v>475</v>
      </c>
      <c r="F332" s="155" t="s">
        <v>2479</v>
      </c>
      <c r="G332" s="259"/>
      <c r="H332" s="5"/>
      <c r="I332" s="154"/>
      <c r="J332" s="5"/>
    </row>
    <row r="333" spans="2:10" ht="15">
      <c r="B333" s="257">
        <v>42921.987743056001</v>
      </c>
      <c r="C333" s="258">
        <v>200</v>
      </c>
      <c r="D333" s="204">
        <f t="shared" si="5"/>
        <v>10</v>
      </c>
      <c r="E333" s="258">
        <v>190</v>
      </c>
      <c r="F333" s="155" t="s">
        <v>2480</v>
      </c>
      <c r="G333" s="259"/>
      <c r="H333" s="5"/>
      <c r="I333" s="154"/>
      <c r="J333" s="5"/>
    </row>
    <row r="334" spans="2:10" ht="15">
      <c r="B334" s="257">
        <v>42922.003171295997</v>
      </c>
      <c r="C334" s="258">
        <v>200</v>
      </c>
      <c r="D334" s="204">
        <f t="shared" si="5"/>
        <v>10</v>
      </c>
      <c r="E334" s="258">
        <v>190</v>
      </c>
      <c r="F334" s="155" t="s">
        <v>2481</v>
      </c>
      <c r="G334" s="259"/>
      <c r="H334" s="5"/>
      <c r="I334" s="154"/>
      <c r="J334" s="5"/>
    </row>
    <row r="335" spans="2:10" ht="15">
      <c r="B335" s="257">
        <v>42922.018310184998</v>
      </c>
      <c r="C335" s="258">
        <v>200</v>
      </c>
      <c r="D335" s="204">
        <f t="shared" si="5"/>
        <v>16</v>
      </c>
      <c r="E335" s="258">
        <v>184</v>
      </c>
      <c r="F335" s="155" t="s">
        <v>2482</v>
      </c>
      <c r="G335" s="259"/>
      <c r="H335" s="5"/>
      <c r="I335" s="154"/>
      <c r="J335" s="5"/>
    </row>
    <row r="336" spans="2:10" ht="15">
      <c r="B336" s="257">
        <v>42922.028414351997</v>
      </c>
      <c r="C336" s="258">
        <v>100</v>
      </c>
      <c r="D336" s="204">
        <f t="shared" si="5"/>
        <v>8</v>
      </c>
      <c r="E336" s="258">
        <v>92</v>
      </c>
      <c r="F336" s="155" t="s">
        <v>2483</v>
      </c>
      <c r="G336" s="259"/>
      <c r="H336" s="5"/>
      <c r="I336" s="154"/>
      <c r="J336" s="5"/>
    </row>
    <row r="337" spans="2:10" ht="15">
      <c r="B337" s="257">
        <v>42922.035104167</v>
      </c>
      <c r="C337" s="258">
        <v>200</v>
      </c>
      <c r="D337" s="204">
        <f t="shared" si="5"/>
        <v>10</v>
      </c>
      <c r="E337" s="258">
        <v>190</v>
      </c>
      <c r="F337" s="155" t="s">
        <v>2484</v>
      </c>
      <c r="G337" s="259"/>
      <c r="H337" s="5"/>
      <c r="I337" s="154"/>
      <c r="J337" s="5"/>
    </row>
    <row r="338" spans="2:10" ht="15">
      <c r="B338" s="257">
        <v>42922.046724537002</v>
      </c>
      <c r="C338" s="258">
        <v>500</v>
      </c>
      <c r="D338" s="204">
        <f t="shared" si="5"/>
        <v>40</v>
      </c>
      <c r="E338" s="258">
        <v>460</v>
      </c>
      <c r="F338" s="155" t="s">
        <v>386</v>
      </c>
      <c r="G338" s="259"/>
      <c r="H338" s="5"/>
      <c r="I338" s="154"/>
      <c r="J338" s="5"/>
    </row>
    <row r="339" spans="2:10" ht="15">
      <c r="B339" s="257">
        <v>42922.058657406997</v>
      </c>
      <c r="C339" s="258">
        <v>100</v>
      </c>
      <c r="D339" s="204">
        <f t="shared" si="5"/>
        <v>8</v>
      </c>
      <c r="E339" s="258">
        <v>92</v>
      </c>
      <c r="F339" s="155" t="s">
        <v>2299</v>
      </c>
      <c r="G339" s="259"/>
      <c r="H339" s="5"/>
      <c r="I339" s="154"/>
      <c r="J339" s="5"/>
    </row>
    <row r="340" spans="2:10" ht="15">
      <c r="B340" s="257">
        <v>42922.059849537</v>
      </c>
      <c r="C340" s="258">
        <v>50</v>
      </c>
      <c r="D340" s="204">
        <f t="shared" si="5"/>
        <v>4</v>
      </c>
      <c r="E340" s="258">
        <v>46</v>
      </c>
      <c r="F340" s="155" t="s">
        <v>2299</v>
      </c>
      <c r="G340" s="259"/>
      <c r="H340" s="5"/>
      <c r="I340" s="154"/>
      <c r="J340" s="5"/>
    </row>
    <row r="341" spans="2:10" ht="15">
      <c r="B341" s="257">
        <v>42922.091759258998</v>
      </c>
      <c r="C341" s="258">
        <v>100</v>
      </c>
      <c r="D341" s="204">
        <f t="shared" si="5"/>
        <v>5</v>
      </c>
      <c r="E341" s="258">
        <v>95</v>
      </c>
      <c r="F341" s="155" t="s">
        <v>867</v>
      </c>
      <c r="G341" s="259"/>
      <c r="H341" s="5"/>
      <c r="I341" s="154"/>
      <c r="J341" s="5"/>
    </row>
    <row r="342" spans="2:10" ht="15">
      <c r="B342" s="257">
        <v>42922.156307869998</v>
      </c>
      <c r="C342" s="258">
        <v>10</v>
      </c>
      <c r="D342" s="204">
        <f t="shared" si="5"/>
        <v>0.5</v>
      </c>
      <c r="E342" s="258">
        <v>9.5</v>
      </c>
      <c r="F342" s="155" t="s">
        <v>411</v>
      </c>
      <c r="G342" s="259"/>
      <c r="H342" s="5"/>
      <c r="I342" s="154"/>
      <c r="J342" s="5"/>
    </row>
    <row r="343" spans="2:10" ht="15">
      <c r="B343" s="257">
        <v>42922.292430556001</v>
      </c>
      <c r="C343" s="258">
        <v>100</v>
      </c>
      <c r="D343" s="204">
        <f t="shared" si="5"/>
        <v>5</v>
      </c>
      <c r="E343" s="258">
        <v>95</v>
      </c>
      <c r="F343" s="155" t="s">
        <v>2427</v>
      </c>
      <c r="G343" s="259"/>
      <c r="H343" s="5"/>
      <c r="I343" s="154"/>
      <c r="J343" s="5"/>
    </row>
    <row r="344" spans="2:10" ht="15">
      <c r="B344" s="257">
        <v>42922.298182869999</v>
      </c>
      <c r="C344" s="258">
        <v>15</v>
      </c>
      <c r="D344" s="204">
        <f t="shared" si="5"/>
        <v>0.75</v>
      </c>
      <c r="E344" s="258">
        <v>14.25</v>
      </c>
      <c r="F344" s="155" t="s">
        <v>2341</v>
      </c>
      <c r="G344" s="259"/>
      <c r="H344" s="5"/>
      <c r="I344" s="154"/>
      <c r="J344" s="5"/>
    </row>
    <row r="345" spans="2:10" ht="15">
      <c r="B345" s="257">
        <v>42922.323113425999</v>
      </c>
      <c r="C345" s="258">
        <v>40</v>
      </c>
      <c r="D345" s="204">
        <f t="shared" si="5"/>
        <v>2</v>
      </c>
      <c r="E345" s="258">
        <v>38</v>
      </c>
      <c r="F345" s="155" t="s">
        <v>2485</v>
      </c>
      <c r="G345" s="259"/>
      <c r="H345" s="5"/>
      <c r="I345" s="154"/>
      <c r="J345" s="5"/>
    </row>
    <row r="346" spans="2:10" ht="15">
      <c r="B346" s="257">
        <v>42922.323981481</v>
      </c>
      <c r="C346" s="258">
        <v>100</v>
      </c>
      <c r="D346" s="204">
        <f t="shared" si="5"/>
        <v>5</v>
      </c>
      <c r="E346" s="258">
        <v>95</v>
      </c>
      <c r="F346" s="155" t="s">
        <v>429</v>
      </c>
      <c r="G346" s="259"/>
      <c r="H346" s="5"/>
      <c r="I346" s="154"/>
      <c r="J346" s="5"/>
    </row>
    <row r="347" spans="2:10" ht="15">
      <c r="B347" s="257">
        <v>42922.335324074003</v>
      </c>
      <c r="C347" s="258">
        <v>100</v>
      </c>
      <c r="D347" s="204">
        <f t="shared" si="5"/>
        <v>5</v>
      </c>
      <c r="E347" s="258">
        <v>95</v>
      </c>
      <c r="F347" s="155" t="s">
        <v>2486</v>
      </c>
      <c r="G347" s="259"/>
      <c r="H347" s="5"/>
      <c r="I347" s="154"/>
      <c r="J347" s="5"/>
    </row>
    <row r="348" spans="2:10" ht="15">
      <c r="B348" s="257">
        <v>42922.338009259001</v>
      </c>
      <c r="C348" s="258">
        <v>200</v>
      </c>
      <c r="D348" s="204">
        <f t="shared" si="5"/>
        <v>10</v>
      </c>
      <c r="E348" s="258">
        <v>190</v>
      </c>
      <c r="F348" s="155" t="s">
        <v>2486</v>
      </c>
      <c r="G348" s="259"/>
      <c r="H348" s="5"/>
      <c r="I348" s="154"/>
      <c r="J348" s="5"/>
    </row>
    <row r="349" spans="2:10" ht="15">
      <c r="B349" s="257">
        <v>42922.345532407002</v>
      </c>
      <c r="C349" s="258">
        <v>500</v>
      </c>
      <c r="D349" s="204">
        <f t="shared" si="5"/>
        <v>25</v>
      </c>
      <c r="E349" s="258">
        <v>475</v>
      </c>
      <c r="F349" s="155" t="s">
        <v>2302</v>
      </c>
      <c r="G349" s="259"/>
      <c r="H349" s="5"/>
      <c r="I349" s="154"/>
      <c r="J349" s="5"/>
    </row>
    <row r="350" spans="2:10" ht="15">
      <c r="B350" s="257">
        <v>42922.356527778</v>
      </c>
      <c r="C350" s="258">
        <v>200</v>
      </c>
      <c r="D350" s="204">
        <f t="shared" si="5"/>
        <v>16</v>
      </c>
      <c r="E350" s="258">
        <v>184</v>
      </c>
      <c r="F350" s="155" t="s">
        <v>2487</v>
      </c>
      <c r="G350" s="259"/>
      <c r="H350" s="5"/>
      <c r="I350" s="154"/>
      <c r="J350" s="5"/>
    </row>
    <row r="351" spans="2:10" ht="15">
      <c r="B351" s="257">
        <v>42922.356840278</v>
      </c>
      <c r="C351" s="258">
        <v>100</v>
      </c>
      <c r="D351" s="204">
        <f t="shared" si="5"/>
        <v>5</v>
      </c>
      <c r="E351" s="258">
        <v>95</v>
      </c>
      <c r="F351" s="155" t="s">
        <v>2488</v>
      </c>
      <c r="G351" s="259"/>
      <c r="H351" s="5"/>
      <c r="I351" s="154"/>
      <c r="J351" s="5"/>
    </row>
    <row r="352" spans="2:10" ht="15">
      <c r="B352" s="257">
        <v>42922.361608796004</v>
      </c>
      <c r="C352" s="258">
        <v>100</v>
      </c>
      <c r="D352" s="204">
        <f t="shared" si="5"/>
        <v>5</v>
      </c>
      <c r="E352" s="258">
        <v>95</v>
      </c>
      <c r="F352" s="155" t="s">
        <v>2489</v>
      </c>
      <c r="G352" s="259"/>
      <c r="H352" s="5"/>
      <c r="I352" s="154"/>
      <c r="J352" s="5"/>
    </row>
    <row r="353" spans="2:10" ht="15">
      <c r="B353" s="257">
        <v>42922.371284722001</v>
      </c>
      <c r="C353" s="258">
        <v>150</v>
      </c>
      <c r="D353" s="204">
        <f t="shared" si="5"/>
        <v>7.5</v>
      </c>
      <c r="E353" s="258">
        <v>142.5</v>
      </c>
      <c r="F353" s="155" t="s">
        <v>2132</v>
      </c>
      <c r="G353" s="259"/>
      <c r="H353" s="5"/>
      <c r="I353" s="154"/>
      <c r="J353" s="5"/>
    </row>
    <row r="354" spans="2:10" ht="15">
      <c r="B354" s="257">
        <v>42922.374398148</v>
      </c>
      <c r="C354" s="258">
        <v>100</v>
      </c>
      <c r="D354" s="204">
        <f t="shared" si="5"/>
        <v>5</v>
      </c>
      <c r="E354" s="258">
        <v>95</v>
      </c>
      <c r="F354" s="155" t="s">
        <v>2490</v>
      </c>
      <c r="G354" s="259"/>
      <c r="H354" s="5"/>
      <c r="I354" s="154"/>
      <c r="J354" s="5"/>
    </row>
    <row r="355" spans="2:10" ht="15">
      <c r="B355" s="257">
        <v>42922.376712963</v>
      </c>
      <c r="C355" s="258">
        <v>200</v>
      </c>
      <c r="D355" s="204">
        <f t="shared" si="5"/>
        <v>10</v>
      </c>
      <c r="E355" s="258">
        <v>190</v>
      </c>
      <c r="F355" s="155" t="s">
        <v>2491</v>
      </c>
      <c r="G355" s="259"/>
      <c r="H355" s="5"/>
      <c r="I355" s="154"/>
      <c r="J355" s="5"/>
    </row>
    <row r="356" spans="2:10" ht="15">
      <c r="B356" s="257">
        <v>42922.383981480998</v>
      </c>
      <c r="C356" s="258">
        <v>1000</v>
      </c>
      <c r="D356" s="204">
        <f t="shared" si="5"/>
        <v>80</v>
      </c>
      <c r="E356" s="258">
        <v>920</v>
      </c>
      <c r="F356" s="155" t="s">
        <v>2492</v>
      </c>
      <c r="G356" s="259"/>
      <c r="H356" s="5"/>
      <c r="I356" s="154"/>
      <c r="J356" s="5"/>
    </row>
    <row r="357" spans="2:10" ht="15">
      <c r="B357" s="257">
        <v>42922.386307870001</v>
      </c>
      <c r="C357" s="258">
        <v>150</v>
      </c>
      <c r="D357" s="204">
        <f t="shared" si="5"/>
        <v>7.5</v>
      </c>
      <c r="E357" s="258">
        <v>142.5</v>
      </c>
      <c r="F357" s="155" t="s">
        <v>2493</v>
      </c>
      <c r="G357" s="259"/>
      <c r="H357" s="5"/>
      <c r="I357" s="154"/>
      <c r="J357" s="5"/>
    </row>
    <row r="358" spans="2:10" ht="15">
      <c r="B358" s="257">
        <v>42922.386550925999</v>
      </c>
      <c r="C358" s="258">
        <v>300</v>
      </c>
      <c r="D358" s="204">
        <f t="shared" si="5"/>
        <v>15</v>
      </c>
      <c r="E358" s="258">
        <v>285</v>
      </c>
      <c r="F358" s="155" t="s">
        <v>2494</v>
      </c>
      <c r="G358" s="259"/>
      <c r="H358" s="5"/>
      <c r="I358" s="154"/>
      <c r="J358" s="5"/>
    </row>
    <row r="359" spans="2:10" ht="15">
      <c r="B359" s="257">
        <v>42922.386990740997</v>
      </c>
      <c r="C359" s="258">
        <v>100</v>
      </c>
      <c r="D359" s="204">
        <f t="shared" si="5"/>
        <v>5</v>
      </c>
      <c r="E359" s="258">
        <v>95</v>
      </c>
      <c r="F359" s="155" t="s">
        <v>2493</v>
      </c>
      <c r="G359" s="259"/>
      <c r="H359" s="5"/>
      <c r="I359" s="154"/>
      <c r="J359" s="5"/>
    </row>
    <row r="360" spans="2:10" ht="15">
      <c r="B360" s="257">
        <v>42922.387650463003</v>
      </c>
      <c r="C360" s="258">
        <v>300</v>
      </c>
      <c r="D360" s="204">
        <f t="shared" si="5"/>
        <v>15</v>
      </c>
      <c r="E360" s="258">
        <v>285</v>
      </c>
      <c r="F360" s="155" t="s">
        <v>2494</v>
      </c>
      <c r="G360" s="259"/>
      <c r="H360" s="5"/>
      <c r="I360" s="154"/>
      <c r="J360" s="5"/>
    </row>
    <row r="361" spans="2:10" ht="15">
      <c r="B361" s="257">
        <v>42922.388287037</v>
      </c>
      <c r="C361" s="258">
        <v>200</v>
      </c>
      <c r="D361" s="204">
        <f t="shared" si="5"/>
        <v>14</v>
      </c>
      <c r="E361" s="258">
        <v>186</v>
      </c>
      <c r="F361" s="155" t="s">
        <v>2108</v>
      </c>
      <c r="G361" s="259"/>
      <c r="H361" s="5"/>
      <c r="I361" s="154"/>
      <c r="J361" s="5"/>
    </row>
    <row r="362" spans="2:10" ht="15">
      <c r="B362" s="257">
        <v>42922.391527778003</v>
      </c>
      <c r="C362" s="258">
        <v>50</v>
      </c>
      <c r="D362" s="204">
        <f t="shared" si="5"/>
        <v>2.5</v>
      </c>
      <c r="E362" s="258">
        <v>47.5</v>
      </c>
      <c r="F362" s="155" t="s">
        <v>2495</v>
      </c>
      <c r="G362" s="259"/>
      <c r="H362" s="5"/>
      <c r="I362" s="154"/>
      <c r="J362" s="5"/>
    </row>
    <row r="363" spans="2:10" ht="15">
      <c r="B363" s="257">
        <v>42922.405358796001</v>
      </c>
      <c r="C363" s="258">
        <v>50</v>
      </c>
      <c r="D363" s="204">
        <f t="shared" si="5"/>
        <v>4</v>
      </c>
      <c r="E363" s="258">
        <v>46</v>
      </c>
      <c r="F363" s="155" t="s">
        <v>2496</v>
      </c>
      <c r="G363" s="259"/>
      <c r="H363" s="5"/>
      <c r="I363" s="154"/>
      <c r="J363" s="5"/>
    </row>
    <row r="364" spans="2:10" ht="15">
      <c r="B364" s="257">
        <v>42922.409618056001</v>
      </c>
      <c r="C364" s="258">
        <v>100</v>
      </c>
      <c r="D364" s="204">
        <f t="shared" si="5"/>
        <v>8</v>
      </c>
      <c r="E364" s="258">
        <v>92</v>
      </c>
      <c r="F364" s="155" t="s">
        <v>2497</v>
      </c>
      <c r="G364" s="259"/>
      <c r="H364" s="5"/>
      <c r="I364" s="154"/>
      <c r="J364" s="5"/>
    </row>
    <row r="365" spans="2:10" ht="15">
      <c r="B365" s="257">
        <v>42922.410127315001</v>
      </c>
      <c r="C365" s="258">
        <v>150</v>
      </c>
      <c r="D365" s="204">
        <f t="shared" si="5"/>
        <v>12</v>
      </c>
      <c r="E365" s="258">
        <v>138</v>
      </c>
      <c r="F365" s="155" t="s">
        <v>2498</v>
      </c>
      <c r="G365" s="259"/>
      <c r="H365" s="5"/>
      <c r="I365" s="154"/>
      <c r="J365" s="5"/>
    </row>
    <row r="366" spans="2:10" ht="15">
      <c r="B366" s="257">
        <v>42922.412581019002</v>
      </c>
      <c r="C366" s="258">
        <v>50</v>
      </c>
      <c r="D366" s="204">
        <f t="shared" si="5"/>
        <v>2.5</v>
      </c>
      <c r="E366" s="258">
        <v>47.5</v>
      </c>
      <c r="F366" s="155" t="s">
        <v>2499</v>
      </c>
      <c r="G366" s="259"/>
      <c r="H366" s="5"/>
      <c r="I366" s="154"/>
      <c r="J366" s="5"/>
    </row>
    <row r="367" spans="2:10" ht="15">
      <c r="B367" s="257">
        <v>42922.413530092999</v>
      </c>
      <c r="C367" s="258">
        <v>100</v>
      </c>
      <c r="D367" s="204">
        <f t="shared" si="5"/>
        <v>7</v>
      </c>
      <c r="E367" s="258">
        <v>93</v>
      </c>
      <c r="F367" s="155" t="s">
        <v>2500</v>
      </c>
      <c r="G367" s="259"/>
      <c r="H367" s="5"/>
      <c r="I367" s="154"/>
      <c r="J367" s="5"/>
    </row>
    <row r="368" spans="2:10" ht="15">
      <c r="B368" s="257">
        <v>42922.417245370001</v>
      </c>
      <c r="C368" s="258">
        <v>100</v>
      </c>
      <c r="D368" s="204">
        <f t="shared" si="5"/>
        <v>7</v>
      </c>
      <c r="E368" s="258">
        <v>93</v>
      </c>
      <c r="F368" s="155" t="s">
        <v>2444</v>
      </c>
      <c r="G368" s="259"/>
      <c r="H368" s="5"/>
      <c r="I368" s="154"/>
      <c r="J368" s="5"/>
    </row>
    <row r="369" spans="2:10" ht="15">
      <c r="B369" s="257">
        <v>42922.449363426</v>
      </c>
      <c r="C369" s="258">
        <v>100</v>
      </c>
      <c r="D369" s="204">
        <f t="shared" si="5"/>
        <v>8</v>
      </c>
      <c r="E369" s="258">
        <v>92</v>
      </c>
      <c r="F369" s="155" t="s">
        <v>2501</v>
      </c>
      <c r="G369" s="259"/>
      <c r="H369" s="5"/>
      <c r="I369" s="154"/>
      <c r="J369" s="5"/>
    </row>
    <row r="370" spans="2:10" ht="15">
      <c r="B370" s="257">
        <v>42922.458391204003</v>
      </c>
      <c r="C370" s="258">
        <v>200</v>
      </c>
      <c r="D370" s="204">
        <f t="shared" si="5"/>
        <v>10</v>
      </c>
      <c r="E370" s="258">
        <v>190</v>
      </c>
      <c r="F370" s="155" t="s">
        <v>2342</v>
      </c>
      <c r="G370" s="259"/>
      <c r="H370" s="5"/>
      <c r="I370" s="154"/>
      <c r="J370" s="5"/>
    </row>
    <row r="371" spans="2:10" ht="15">
      <c r="B371" s="257">
        <v>42922.458414351997</v>
      </c>
      <c r="C371" s="258">
        <v>10</v>
      </c>
      <c r="D371" s="204">
        <f t="shared" si="5"/>
        <v>0.5</v>
      </c>
      <c r="E371" s="258">
        <v>9.5</v>
      </c>
      <c r="F371" s="155" t="s">
        <v>2502</v>
      </c>
      <c r="G371" s="259"/>
      <c r="H371" s="5"/>
      <c r="I371" s="154"/>
      <c r="J371" s="5"/>
    </row>
    <row r="372" spans="2:10" ht="15">
      <c r="B372" s="257">
        <v>42922.458472222002</v>
      </c>
      <c r="C372" s="258">
        <v>250</v>
      </c>
      <c r="D372" s="204">
        <f t="shared" si="5"/>
        <v>12.5</v>
      </c>
      <c r="E372" s="258">
        <v>237.5</v>
      </c>
      <c r="F372" s="155" t="s">
        <v>1846</v>
      </c>
      <c r="G372" s="259"/>
      <c r="H372" s="5"/>
      <c r="I372" s="154"/>
      <c r="J372" s="5"/>
    </row>
    <row r="373" spans="2:10" ht="15">
      <c r="B373" s="257">
        <v>42922.458576388999</v>
      </c>
      <c r="C373" s="258">
        <v>100</v>
      </c>
      <c r="D373" s="204">
        <f t="shared" si="5"/>
        <v>8</v>
      </c>
      <c r="E373" s="258">
        <v>92</v>
      </c>
      <c r="F373" s="155" t="s">
        <v>2503</v>
      </c>
      <c r="G373" s="259"/>
      <c r="H373" s="5"/>
      <c r="I373" s="154"/>
      <c r="J373" s="5"/>
    </row>
    <row r="374" spans="2:10" ht="15">
      <c r="B374" s="257">
        <v>42922.458587963003</v>
      </c>
      <c r="C374" s="258">
        <v>100</v>
      </c>
      <c r="D374" s="204">
        <f t="shared" si="5"/>
        <v>5</v>
      </c>
      <c r="E374" s="258">
        <v>95</v>
      </c>
      <c r="F374" s="155" t="s">
        <v>2504</v>
      </c>
      <c r="G374" s="259"/>
      <c r="H374" s="5"/>
      <c r="I374" s="154"/>
      <c r="J374" s="5"/>
    </row>
    <row r="375" spans="2:10" ht="15">
      <c r="B375" s="257">
        <v>42922.458611110997</v>
      </c>
      <c r="C375" s="258">
        <v>50</v>
      </c>
      <c r="D375" s="204">
        <f t="shared" si="5"/>
        <v>2.5</v>
      </c>
      <c r="E375" s="258">
        <v>47.5</v>
      </c>
      <c r="F375" s="155" t="s">
        <v>2505</v>
      </c>
      <c r="G375" s="259"/>
      <c r="H375" s="5"/>
      <c r="I375" s="154"/>
      <c r="J375" s="5"/>
    </row>
    <row r="376" spans="2:10" ht="15">
      <c r="B376" s="257">
        <v>42922.458657406998</v>
      </c>
      <c r="C376" s="258">
        <v>10</v>
      </c>
      <c r="D376" s="204">
        <f t="shared" si="5"/>
        <v>0.80000000000000071</v>
      </c>
      <c r="E376" s="258">
        <v>9.1999999999999993</v>
      </c>
      <c r="F376" s="155" t="s">
        <v>2506</v>
      </c>
      <c r="G376" s="259"/>
      <c r="H376" s="5"/>
      <c r="I376" s="154"/>
      <c r="J376" s="5"/>
    </row>
    <row r="377" spans="2:10" ht="15">
      <c r="B377" s="257">
        <v>42922.458680556003</v>
      </c>
      <c r="C377" s="258">
        <v>100</v>
      </c>
      <c r="D377" s="204">
        <f t="shared" si="5"/>
        <v>5</v>
      </c>
      <c r="E377" s="258">
        <v>95</v>
      </c>
      <c r="F377" s="155" t="s">
        <v>2507</v>
      </c>
      <c r="G377" s="259"/>
      <c r="H377" s="5"/>
      <c r="I377" s="154"/>
      <c r="J377" s="5"/>
    </row>
    <row r="378" spans="2:10" ht="15">
      <c r="B378" s="257">
        <v>42922.458796295999</v>
      </c>
      <c r="C378" s="258">
        <v>300</v>
      </c>
      <c r="D378" s="204">
        <f t="shared" si="5"/>
        <v>24</v>
      </c>
      <c r="E378" s="258">
        <v>276</v>
      </c>
      <c r="F378" s="155" t="s">
        <v>2508</v>
      </c>
      <c r="G378" s="259"/>
      <c r="H378" s="5"/>
      <c r="I378" s="154"/>
      <c r="J378" s="5"/>
    </row>
    <row r="379" spans="2:10" ht="15">
      <c r="B379" s="257">
        <v>42922.458807870004</v>
      </c>
      <c r="C379" s="258">
        <v>50</v>
      </c>
      <c r="D379" s="204">
        <f t="shared" si="5"/>
        <v>4</v>
      </c>
      <c r="E379" s="258">
        <v>46</v>
      </c>
      <c r="F379" s="155" t="s">
        <v>2509</v>
      </c>
      <c r="G379" s="259"/>
      <c r="H379" s="5"/>
      <c r="I379" s="154"/>
      <c r="J379" s="5"/>
    </row>
    <row r="380" spans="2:10" ht="15">
      <c r="B380" s="257">
        <v>42922.458807870004</v>
      </c>
      <c r="C380" s="258">
        <v>100</v>
      </c>
      <c r="D380" s="204">
        <f t="shared" si="5"/>
        <v>8</v>
      </c>
      <c r="E380" s="258">
        <v>92</v>
      </c>
      <c r="F380" s="155" t="s">
        <v>2510</v>
      </c>
      <c r="G380" s="259"/>
      <c r="H380" s="5"/>
      <c r="I380" s="154"/>
      <c r="J380" s="5"/>
    </row>
    <row r="381" spans="2:10" ht="15">
      <c r="B381" s="257">
        <v>42922.458877315003</v>
      </c>
      <c r="C381" s="258">
        <v>200</v>
      </c>
      <c r="D381" s="204">
        <f t="shared" si="5"/>
        <v>10</v>
      </c>
      <c r="E381" s="258">
        <v>190</v>
      </c>
      <c r="F381" s="155" t="s">
        <v>2357</v>
      </c>
      <c r="G381" s="259"/>
      <c r="H381" s="5"/>
      <c r="I381" s="154"/>
      <c r="J381" s="5"/>
    </row>
    <row r="382" spans="2:10" ht="15">
      <c r="B382" s="257">
        <v>42922.458993056003</v>
      </c>
      <c r="C382" s="258">
        <v>100</v>
      </c>
      <c r="D382" s="204">
        <f t="shared" si="5"/>
        <v>5</v>
      </c>
      <c r="E382" s="258">
        <v>95</v>
      </c>
      <c r="F382" s="155" t="s">
        <v>2511</v>
      </c>
      <c r="G382" s="259"/>
      <c r="H382" s="5"/>
      <c r="I382" s="154"/>
      <c r="J382" s="5"/>
    </row>
    <row r="383" spans="2:10" ht="15">
      <c r="B383" s="257">
        <v>42922.459016203997</v>
      </c>
      <c r="C383" s="258">
        <v>100</v>
      </c>
      <c r="D383" s="204">
        <f t="shared" si="5"/>
        <v>7</v>
      </c>
      <c r="E383" s="258">
        <v>93</v>
      </c>
      <c r="F383" s="155" t="s">
        <v>573</v>
      </c>
      <c r="G383" s="259"/>
      <c r="H383" s="5"/>
      <c r="I383" s="154"/>
      <c r="J383" s="5"/>
    </row>
    <row r="384" spans="2:10" ht="15">
      <c r="B384" s="257">
        <v>42922.459016203997</v>
      </c>
      <c r="C384" s="258">
        <v>50</v>
      </c>
      <c r="D384" s="204">
        <f t="shared" si="5"/>
        <v>2.5</v>
      </c>
      <c r="E384" s="258">
        <v>47.5</v>
      </c>
      <c r="F384" s="155" t="s">
        <v>2512</v>
      </c>
      <c r="G384" s="259"/>
      <c r="H384" s="5"/>
      <c r="I384" s="154"/>
      <c r="J384" s="5"/>
    </row>
    <row r="385" spans="2:10" ht="15">
      <c r="B385" s="257">
        <v>42922.459050926002</v>
      </c>
      <c r="C385" s="258">
        <v>150</v>
      </c>
      <c r="D385" s="204">
        <f t="shared" si="5"/>
        <v>7.5</v>
      </c>
      <c r="E385" s="258">
        <v>142.5</v>
      </c>
      <c r="F385" s="155" t="s">
        <v>2513</v>
      </c>
      <c r="G385" s="259"/>
      <c r="H385" s="5"/>
      <c r="I385" s="154"/>
      <c r="J385" s="5"/>
    </row>
    <row r="386" spans="2:10" ht="15">
      <c r="B386" s="257">
        <v>42922.459108796</v>
      </c>
      <c r="C386" s="258">
        <v>200</v>
      </c>
      <c r="D386" s="204">
        <f t="shared" si="5"/>
        <v>16</v>
      </c>
      <c r="E386" s="258">
        <v>184</v>
      </c>
      <c r="F386" s="155" t="s">
        <v>2514</v>
      </c>
      <c r="G386" s="259"/>
      <c r="H386" s="5"/>
      <c r="I386" s="154"/>
      <c r="J386" s="5"/>
    </row>
    <row r="387" spans="2:10" ht="15">
      <c r="B387" s="257">
        <v>42922.459143519001</v>
      </c>
      <c r="C387" s="258">
        <v>100</v>
      </c>
      <c r="D387" s="204">
        <f t="shared" si="5"/>
        <v>8</v>
      </c>
      <c r="E387" s="258">
        <v>92</v>
      </c>
      <c r="F387" s="155" t="s">
        <v>2515</v>
      </c>
      <c r="G387" s="259"/>
      <c r="H387" s="5"/>
      <c r="I387" s="154"/>
      <c r="J387" s="5"/>
    </row>
    <row r="388" spans="2:10" ht="15">
      <c r="B388" s="257">
        <v>42922.459155092998</v>
      </c>
      <c r="C388" s="258">
        <v>300</v>
      </c>
      <c r="D388" s="204">
        <f t="shared" si="5"/>
        <v>15</v>
      </c>
      <c r="E388" s="258">
        <v>285</v>
      </c>
      <c r="F388" s="155" t="s">
        <v>2469</v>
      </c>
      <c r="G388" s="259"/>
      <c r="H388" s="5"/>
      <c r="I388" s="154"/>
      <c r="J388" s="5"/>
    </row>
    <row r="389" spans="2:10" ht="15">
      <c r="B389" s="257">
        <v>42922.459166667002</v>
      </c>
      <c r="C389" s="258">
        <v>100</v>
      </c>
      <c r="D389" s="204">
        <f t="shared" si="5"/>
        <v>7</v>
      </c>
      <c r="E389" s="258">
        <v>93</v>
      </c>
      <c r="F389" s="155" t="s">
        <v>2516</v>
      </c>
      <c r="G389" s="259"/>
      <c r="H389" s="5"/>
      <c r="I389" s="154"/>
      <c r="J389" s="5"/>
    </row>
    <row r="390" spans="2:10" ht="15">
      <c r="B390" s="257">
        <v>42922.459178240999</v>
      </c>
      <c r="C390" s="258">
        <v>100</v>
      </c>
      <c r="D390" s="204">
        <f t="shared" ref="D390:D453" si="6">C390-E390</f>
        <v>8</v>
      </c>
      <c r="E390" s="258">
        <v>92</v>
      </c>
      <c r="F390" s="155" t="s">
        <v>2041</v>
      </c>
      <c r="G390" s="259"/>
      <c r="H390" s="5"/>
      <c r="I390" s="154"/>
      <c r="J390" s="5"/>
    </row>
    <row r="391" spans="2:10" ht="15">
      <c r="B391" s="257">
        <v>42922.459189815003</v>
      </c>
      <c r="C391" s="258">
        <v>100</v>
      </c>
      <c r="D391" s="204">
        <f t="shared" si="6"/>
        <v>8</v>
      </c>
      <c r="E391" s="258">
        <v>92</v>
      </c>
      <c r="F391" s="155" t="s">
        <v>2517</v>
      </c>
      <c r="G391" s="259"/>
      <c r="H391" s="5"/>
      <c r="I391" s="154"/>
      <c r="J391" s="5"/>
    </row>
    <row r="392" spans="2:10" ht="15">
      <c r="B392" s="257">
        <v>42922.459247685001</v>
      </c>
      <c r="C392" s="258">
        <v>100</v>
      </c>
      <c r="D392" s="204">
        <f t="shared" si="6"/>
        <v>7</v>
      </c>
      <c r="E392" s="258">
        <v>93</v>
      </c>
      <c r="F392" s="155" t="s">
        <v>2518</v>
      </c>
      <c r="G392" s="259"/>
      <c r="H392" s="5"/>
      <c r="I392" s="154"/>
      <c r="J392" s="5"/>
    </row>
    <row r="393" spans="2:10" ht="15">
      <c r="B393" s="257">
        <v>42922.459247685001</v>
      </c>
      <c r="C393" s="258">
        <v>100</v>
      </c>
      <c r="D393" s="204">
        <f t="shared" si="6"/>
        <v>5</v>
      </c>
      <c r="E393" s="258">
        <v>95</v>
      </c>
      <c r="F393" s="155" t="s">
        <v>2519</v>
      </c>
      <c r="G393" s="259"/>
      <c r="H393" s="5"/>
      <c r="I393" s="154"/>
      <c r="J393" s="5"/>
    </row>
    <row r="394" spans="2:10" ht="15">
      <c r="B394" s="257">
        <v>42922.459293981003</v>
      </c>
      <c r="C394" s="258">
        <v>10</v>
      </c>
      <c r="D394" s="204">
        <f t="shared" si="6"/>
        <v>0.5</v>
      </c>
      <c r="E394" s="258">
        <v>9.5</v>
      </c>
      <c r="F394" s="155" t="s">
        <v>2520</v>
      </c>
      <c r="G394" s="259"/>
      <c r="H394" s="5"/>
      <c r="I394" s="154"/>
      <c r="J394" s="5"/>
    </row>
    <row r="395" spans="2:10" ht="15">
      <c r="B395" s="257">
        <v>42922.459305556004</v>
      </c>
      <c r="C395" s="258">
        <v>50</v>
      </c>
      <c r="D395" s="204">
        <f t="shared" si="6"/>
        <v>3.5</v>
      </c>
      <c r="E395" s="258">
        <v>46.5</v>
      </c>
      <c r="F395" s="155" t="s">
        <v>2521</v>
      </c>
      <c r="G395" s="259"/>
      <c r="H395" s="5"/>
      <c r="I395" s="154"/>
      <c r="J395" s="5"/>
    </row>
    <row r="396" spans="2:10" ht="15">
      <c r="B396" s="257">
        <v>42922.459305556004</v>
      </c>
      <c r="C396" s="258">
        <v>50</v>
      </c>
      <c r="D396" s="204">
        <f t="shared" si="6"/>
        <v>3.5</v>
      </c>
      <c r="E396" s="258">
        <v>46.5</v>
      </c>
      <c r="F396" s="155" t="s">
        <v>2522</v>
      </c>
      <c r="G396" s="259"/>
      <c r="H396" s="5"/>
      <c r="I396" s="154"/>
      <c r="J396" s="5"/>
    </row>
    <row r="397" spans="2:10" ht="15">
      <c r="B397" s="257">
        <v>42922.459305556004</v>
      </c>
      <c r="C397" s="258">
        <v>100</v>
      </c>
      <c r="D397" s="204">
        <f t="shared" si="6"/>
        <v>5</v>
      </c>
      <c r="E397" s="258">
        <v>95</v>
      </c>
      <c r="F397" s="155" t="s">
        <v>2523</v>
      </c>
      <c r="G397" s="259"/>
      <c r="H397" s="5"/>
      <c r="I397" s="154"/>
      <c r="J397" s="5"/>
    </row>
    <row r="398" spans="2:10" ht="15">
      <c r="B398" s="257">
        <v>42922.467013889</v>
      </c>
      <c r="C398" s="258">
        <v>50</v>
      </c>
      <c r="D398" s="204">
        <f t="shared" si="6"/>
        <v>2.5</v>
      </c>
      <c r="E398" s="258">
        <v>47.5</v>
      </c>
      <c r="F398" s="155" t="s">
        <v>2524</v>
      </c>
      <c r="G398" s="259"/>
      <c r="H398" s="5"/>
      <c r="I398" s="154"/>
      <c r="J398" s="5"/>
    </row>
    <row r="399" spans="2:10" ht="15">
      <c r="B399" s="257">
        <v>42922.477534721998</v>
      </c>
      <c r="C399" s="258">
        <v>100</v>
      </c>
      <c r="D399" s="204">
        <f t="shared" si="6"/>
        <v>5</v>
      </c>
      <c r="E399" s="258">
        <v>95</v>
      </c>
      <c r="F399" s="155" t="s">
        <v>2525</v>
      </c>
      <c r="G399" s="259"/>
      <c r="H399" s="5"/>
      <c r="I399" s="154"/>
      <c r="J399" s="5"/>
    </row>
    <row r="400" spans="2:10" ht="15">
      <c r="B400" s="257">
        <v>42922.47818287</v>
      </c>
      <c r="C400" s="258">
        <v>50</v>
      </c>
      <c r="D400" s="204">
        <f t="shared" si="6"/>
        <v>2.5</v>
      </c>
      <c r="E400" s="258">
        <v>47.5</v>
      </c>
      <c r="F400" s="155" t="s">
        <v>2525</v>
      </c>
      <c r="G400" s="259"/>
      <c r="H400" s="5"/>
      <c r="I400" s="154"/>
      <c r="J400" s="5"/>
    </row>
    <row r="401" spans="2:10" ht="15">
      <c r="B401" s="257">
        <v>42922.494328704001</v>
      </c>
      <c r="C401" s="258">
        <v>100</v>
      </c>
      <c r="D401" s="204">
        <f t="shared" si="6"/>
        <v>5</v>
      </c>
      <c r="E401" s="258">
        <v>95</v>
      </c>
      <c r="F401" s="155" t="s">
        <v>2526</v>
      </c>
      <c r="G401" s="259"/>
      <c r="H401" s="5"/>
      <c r="I401" s="154"/>
      <c r="J401" s="5"/>
    </row>
    <row r="402" spans="2:10" ht="15">
      <c r="B402" s="257">
        <v>42922.503263888997</v>
      </c>
      <c r="C402" s="258">
        <v>500</v>
      </c>
      <c r="D402" s="204">
        <f t="shared" si="6"/>
        <v>25</v>
      </c>
      <c r="E402" s="258">
        <v>475</v>
      </c>
      <c r="F402" s="155" t="s">
        <v>2527</v>
      </c>
      <c r="G402" s="259"/>
      <c r="H402" s="5"/>
      <c r="I402" s="154"/>
      <c r="J402" s="5"/>
    </row>
    <row r="403" spans="2:10" ht="15">
      <c r="B403" s="257">
        <v>42922.507696758999</v>
      </c>
      <c r="C403" s="258">
        <v>200</v>
      </c>
      <c r="D403" s="204">
        <f t="shared" si="6"/>
        <v>16</v>
      </c>
      <c r="E403" s="258">
        <v>184</v>
      </c>
      <c r="F403" s="155" t="s">
        <v>2528</v>
      </c>
      <c r="G403" s="259"/>
      <c r="H403" s="5"/>
      <c r="I403" s="154"/>
      <c r="J403" s="5"/>
    </row>
    <row r="404" spans="2:10" ht="15">
      <c r="B404" s="257">
        <v>42922.511157407003</v>
      </c>
      <c r="C404" s="258">
        <v>50</v>
      </c>
      <c r="D404" s="204">
        <f t="shared" si="6"/>
        <v>3.5</v>
      </c>
      <c r="E404" s="258">
        <v>46.5</v>
      </c>
      <c r="F404" s="155" t="s">
        <v>2529</v>
      </c>
      <c r="G404" s="259"/>
      <c r="H404" s="5"/>
      <c r="I404" s="154"/>
      <c r="J404" s="5"/>
    </row>
    <row r="405" spans="2:10" ht="15">
      <c r="B405" s="257">
        <v>42922.516493055999</v>
      </c>
      <c r="C405" s="258">
        <v>200</v>
      </c>
      <c r="D405" s="204">
        <f t="shared" si="6"/>
        <v>16</v>
      </c>
      <c r="E405" s="258">
        <v>184</v>
      </c>
      <c r="F405" s="155" t="s">
        <v>2530</v>
      </c>
      <c r="G405" s="259"/>
      <c r="H405" s="5"/>
      <c r="I405" s="154"/>
      <c r="J405" s="5"/>
    </row>
    <row r="406" spans="2:10" ht="15">
      <c r="B406" s="257">
        <v>42922.517569443997</v>
      </c>
      <c r="C406" s="258">
        <v>100</v>
      </c>
      <c r="D406" s="204">
        <f t="shared" si="6"/>
        <v>7</v>
      </c>
      <c r="E406" s="258">
        <v>93</v>
      </c>
      <c r="F406" s="155" t="s">
        <v>2531</v>
      </c>
      <c r="G406" s="259"/>
      <c r="H406" s="5"/>
      <c r="I406" s="154"/>
      <c r="J406" s="5"/>
    </row>
    <row r="407" spans="2:10" ht="15">
      <c r="B407" s="257">
        <v>42922.539490741001</v>
      </c>
      <c r="C407" s="258">
        <v>250</v>
      </c>
      <c r="D407" s="204">
        <f t="shared" si="6"/>
        <v>20</v>
      </c>
      <c r="E407" s="258">
        <v>230</v>
      </c>
      <c r="F407" s="155" t="s">
        <v>2532</v>
      </c>
      <c r="G407" s="259"/>
      <c r="H407" s="5"/>
      <c r="I407" s="154"/>
      <c r="J407" s="5"/>
    </row>
    <row r="408" spans="2:10" ht="15">
      <c r="B408" s="257">
        <v>42922.560462963003</v>
      </c>
      <c r="C408" s="258">
        <v>100</v>
      </c>
      <c r="D408" s="204">
        <f t="shared" si="6"/>
        <v>5</v>
      </c>
      <c r="E408" s="258">
        <v>95</v>
      </c>
      <c r="F408" s="155" t="s">
        <v>2533</v>
      </c>
      <c r="G408" s="259"/>
      <c r="H408" s="5"/>
      <c r="I408" s="154"/>
      <c r="J408" s="5"/>
    </row>
    <row r="409" spans="2:10" ht="15">
      <c r="B409" s="257">
        <v>42922.572013889003</v>
      </c>
      <c r="C409" s="258">
        <v>100</v>
      </c>
      <c r="D409" s="204">
        <f t="shared" si="6"/>
        <v>8</v>
      </c>
      <c r="E409" s="258">
        <v>92</v>
      </c>
      <c r="F409" s="155" t="s">
        <v>2534</v>
      </c>
      <c r="G409" s="259"/>
      <c r="H409" s="5"/>
      <c r="I409" s="154"/>
      <c r="J409" s="5"/>
    </row>
    <row r="410" spans="2:10" ht="15">
      <c r="B410" s="257">
        <v>42922.578356480997</v>
      </c>
      <c r="C410" s="258">
        <v>100</v>
      </c>
      <c r="D410" s="204">
        <f t="shared" si="6"/>
        <v>7</v>
      </c>
      <c r="E410" s="258">
        <v>93</v>
      </c>
      <c r="F410" s="155" t="s">
        <v>2535</v>
      </c>
      <c r="G410" s="259"/>
      <c r="H410" s="5"/>
      <c r="I410" s="154"/>
      <c r="J410" s="5"/>
    </row>
    <row r="411" spans="2:10" ht="15">
      <c r="B411" s="257">
        <v>42922.599525463003</v>
      </c>
      <c r="C411" s="258">
        <v>200</v>
      </c>
      <c r="D411" s="204">
        <f t="shared" si="6"/>
        <v>16</v>
      </c>
      <c r="E411" s="258">
        <v>184</v>
      </c>
      <c r="F411" s="155" t="s">
        <v>2536</v>
      </c>
      <c r="G411" s="259"/>
      <c r="H411" s="5"/>
      <c r="I411" s="154"/>
      <c r="J411" s="5"/>
    </row>
    <row r="412" spans="2:10" ht="15">
      <c r="B412" s="257">
        <v>42922.602557869999</v>
      </c>
      <c r="C412" s="258">
        <v>400</v>
      </c>
      <c r="D412" s="204">
        <f t="shared" si="6"/>
        <v>32</v>
      </c>
      <c r="E412" s="258">
        <v>368</v>
      </c>
      <c r="F412" s="155" t="s">
        <v>2536</v>
      </c>
      <c r="G412" s="259"/>
      <c r="H412" s="5"/>
      <c r="I412" s="154"/>
      <c r="J412" s="5"/>
    </row>
    <row r="413" spans="2:10" ht="15">
      <c r="B413" s="257">
        <v>42922.603564814999</v>
      </c>
      <c r="C413" s="258">
        <v>50</v>
      </c>
      <c r="D413" s="204">
        <f t="shared" si="6"/>
        <v>2.5</v>
      </c>
      <c r="E413" s="258">
        <v>47.5</v>
      </c>
      <c r="F413" s="155" t="s">
        <v>2537</v>
      </c>
      <c r="G413" s="259"/>
      <c r="H413" s="5"/>
      <c r="I413" s="154"/>
      <c r="J413" s="5"/>
    </row>
    <row r="414" spans="2:10" ht="15">
      <c r="B414" s="257">
        <v>42922.608831019003</v>
      </c>
      <c r="C414" s="258">
        <v>100</v>
      </c>
      <c r="D414" s="204">
        <f t="shared" si="6"/>
        <v>5</v>
      </c>
      <c r="E414" s="258">
        <v>95</v>
      </c>
      <c r="F414" s="155" t="s">
        <v>2538</v>
      </c>
      <c r="G414" s="259"/>
      <c r="H414" s="5"/>
      <c r="I414" s="154"/>
      <c r="J414" s="5"/>
    </row>
    <row r="415" spans="2:10" ht="15">
      <c r="B415" s="257">
        <v>42922.631226851998</v>
      </c>
      <c r="C415" s="258">
        <v>500</v>
      </c>
      <c r="D415" s="204">
        <f t="shared" si="6"/>
        <v>25</v>
      </c>
      <c r="E415" s="258">
        <v>475</v>
      </c>
      <c r="F415" s="155" t="s">
        <v>2539</v>
      </c>
      <c r="G415" s="259"/>
      <c r="H415" s="5"/>
      <c r="I415" s="154"/>
      <c r="J415" s="5"/>
    </row>
    <row r="416" spans="2:10" ht="15">
      <c r="B416" s="257">
        <v>42922.631712962997</v>
      </c>
      <c r="C416" s="258">
        <v>500</v>
      </c>
      <c r="D416" s="204">
        <f t="shared" si="6"/>
        <v>40</v>
      </c>
      <c r="E416" s="258">
        <v>460</v>
      </c>
      <c r="F416" s="155" t="s">
        <v>2540</v>
      </c>
      <c r="G416" s="259"/>
      <c r="H416" s="5"/>
      <c r="I416" s="154"/>
      <c r="J416" s="5"/>
    </row>
    <row r="417" spans="2:10" ht="15">
      <c r="B417" s="257">
        <v>42922.634166666998</v>
      </c>
      <c r="C417" s="258">
        <v>100</v>
      </c>
      <c r="D417" s="204">
        <f t="shared" si="6"/>
        <v>5</v>
      </c>
      <c r="E417" s="258">
        <v>95</v>
      </c>
      <c r="F417" s="155" t="s">
        <v>2541</v>
      </c>
      <c r="G417" s="259"/>
      <c r="H417" s="5"/>
      <c r="I417" s="154"/>
      <c r="J417" s="5"/>
    </row>
    <row r="418" spans="2:10" ht="15">
      <c r="B418" s="257">
        <v>42922.645023147998</v>
      </c>
      <c r="C418" s="258">
        <v>1000</v>
      </c>
      <c r="D418" s="204">
        <f t="shared" si="6"/>
        <v>80</v>
      </c>
      <c r="E418" s="258">
        <v>920</v>
      </c>
      <c r="F418" s="155" t="s">
        <v>685</v>
      </c>
      <c r="G418" s="259"/>
      <c r="H418" s="5"/>
      <c r="I418" s="154"/>
      <c r="J418" s="5"/>
    </row>
    <row r="419" spans="2:10" ht="15">
      <c r="B419" s="257">
        <v>42922.653645833001</v>
      </c>
      <c r="C419" s="258">
        <v>100</v>
      </c>
      <c r="D419" s="204">
        <f t="shared" si="6"/>
        <v>7</v>
      </c>
      <c r="E419" s="258">
        <v>93</v>
      </c>
      <c r="F419" s="155" t="s">
        <v>2542</v>
      </c>
      <c r="G419" s="259"/>
      <c r="H419" s="5"/>
      <c r="I419" s="154"/>
      <c r="J419" s="5"/>
    </row>
    <row r="420" spans="2:10" ht="15">
      <c r="B420" s="257">
        <v>42922.676863426001</v>
      </c>
      <c r="C420" s="258">
        <v>100</v>
      </c>
      <c r="D420" s="204">
        <f t="shared" si="6"/>
        <v>5</v>
      </c>
      <c r="E420" s="258">
        <v>95</v>
      </c>
      <c r="F420" s="155" t="s">
        <v>1893</v>
      </c>
      <c r="G420" s="259"/>
      <c r="H420" s="5"/>
      <c r="I420" s="154"/>
      <c r="J420" s="5"/>
    </row>
    <row r="421" spans="2:10" ht="15">
      <c r="B421" s="257">
        <v>42922.680312500001</v>
      </c>
      <c r="C421" s="258">
        <v>200</v>
      </c>
      <c r="D421" s="204">
        <f t="shared" si="6"/>
        <v>10</v>
      </c>
      <c r="E421" s="258">
        <v>190</v>
      </c>
      <c r="F421" s="155" t="s">
        <v>2543</v>
      </c>
      <c r="G421" s="259"/>
      <c r="H421" s="5"/>
      <c r="I421" s="154"/>
      <c r="J421" s="5"/>
    </row>
    <row r="422" spans="2:10" ht="15">
      <c r="B422" s="257">
        <v>42922.695775462998</v>
      </c>
      <c r="C422" s="258">
        <v>3000</v>
      </c>
      <c r="D422" s="204">
        <f t="shared" si="6"/>
        <v>240</v>
      </c>
      <c r="E422" s="258">
        <v>2760</v>
      </c>
      <c r="F422" s="155" t="s">
        <v>2544</v>
      </c>
      <c r="G422" s="259"/>
      <c r="H422" s="5"/>
      <c r="I422" s="154"/>
      <c r="J422" s="5"/>
    </row>
    <row r="423" spans="2:10" ht="15">
      <c r="B423" s="257">
        <v>42922.698935184999</v>
      </c>
      <c r="C423" s="258">
        <v>300</v>
      </c>
      <c r="D423" s="204">
        <f t="shared" si="6"/>
        <v>24</v>
      </c>
      <c r="E423" s="258">
        <v>276</v>
      </c>
      <c r="F423" s="155" t="s">
        <v>2545</v>
      </c>
      <c r="G423" s="259"/>
      <c r="H423" s="5"/>
      <c r="I423" s="154"/>
      <c r="J423" s="5"/>
    </row>
    <row r="424" spans="2:10" ht="15">
      <c r="B424" s="257">
        <v>42922.702164351998</v>
      </c>
      <c r="C424" s="258">
        <v>200</v>
      </c>
      <c r="D424" s="204">
        <f t="shared" si="6"/>
        <v>10</v>
      </c>
      <c r="E424" s="258">
        <v>190</v>
      </c>
      <c r="F424" s="155" t="s">
        <v>2546</v>
      </c>
      <c r="G424" s="259"/>
      <c r="H424" s="5"/>
      <c r="I424" s="154"/>
      <c r="J424" s="5"/>
    </row>
    <row r="425" spans="2:10" ht="15">
      <c r="B425" s="257">
        <v>42922.705277777997</v>
      </c>
      <c r="C425" s="258">
        <v>50</v>
      </c>
      <c r="D425" s="204">
        <f t="shared" si="6"/>
        <v>2.5</v>
      </c>
      <c r="E425" s="258">
        <v>47.5</v>
      </c>
      <c r="F425" s="155" t="s">
        <v>699</v>
      </c>
      <c r="G425" s="259"/>
      <c r="H425" s="5"/>
      <c r="I425" s="154"/>
      <c r="J425" s="5"/>
    </row>
    <row r="426" spans="2:10" ht="15">
      <c r="B426" s="257">
        <v>42922.706979167</v>
      </c>
      <c r="C426" s="258">
        <v>300</v>
      </c>
      <c r="D426" s="204">
        <f t="shared" si="6"/>
        <v>24</v>
      </c>
      <c r="E426" s="258">
        <v>276</v>
      </c>
      <c r="F426" s="155" t="s">
        <v>2547</v>
      </c>
      <c r="G426" s="259"/>
      <c r="H426" s="5"/>
      <c r="I426" s="154"/>
      <c r="J426" s="5"/>
    </row>
    <row r="427" spans="2:10" ht="15">
      <c r="B427" s="257">
        <v>42922.714733795998</v>
      </c>
      <c r="C427" s="258">
        <v>150</v>
      </c>
      <c r="D427" s="204">
        <f t="shared" si="6"/>
        <v>10.5</v>
      </c>
      <c r="E427" s="258">
        <v>139.5</v>
      </c>
      <c r="F427" s="155" t="s">
        <v>2548</v>
      </c>
      <c r="G427" s="259"/>
      <c r="H427" s="5"/>
      <c r="I427" s="154"/>
      <c r="J427" s="5"/>
    </row>
    <row r="428" spans="2:10" ht="15">
      <c r="B428" s="257">
        <v>42922.725081019002</v>
      </c>
      <c r="C428" s="258">
        <v>100</v>
      </c>
      <c r="D428" s="204">
        <f t="shared" si="6"/>
        <v>5</v>
      </c>
      <c r="E428" s="258">
        <v>95</v>
      </c>
      <c r="F428" s="155" t="s">
        <v>2291</v>
      </c>
      <c r="G428" s="259"/>
      <c r="H428" s="5"/>
      <c r="I428" s="154"/>
      <c r="J428" s="5"/>
    </row>
    <row r="429" spans="2:10" ht="15">
      <c r="B429" s="257">
        <v>42922.738321759003</v>
      </c>
      <c r="C429" s="258">
        <v>200</v>
      </c>
      <c r="D429" s="204">
        <f t="shared" si="6"/>
        <v>10</v>
      </c>
      <c r="E429" s="258">
        <v>190</v>
      </c>
      <c r="F429" s="155" t="s">
        <v>2549</v>
      </c>
      <c r="G429" s="259"/>
      <c r="H429" s="5"/>
      <c r="I429" s="154"/>
      <c r="J429" s="5"/>
    </row>
    <row r="430" spans="2:10" ht="15">
      <c r="B430" s="257">
        <v>42922.749884258999</v>
      </c>
      <c r="C430" s="258">
        <v>100</v>
      </c>
      <c r="D430" s="204">
        <f t="shared" si="6"/>
        <v>5</v>
      </c>
      <c r="E430" s="258">
        <v>95</v>
      </c>
      <c r="F430" s="155" t="s">
        <v>2550</v>
      </c>
      <c r="G430" s="259"/>
      <c r="H430" s="5"/>
      <c r="I430" s="154"/>
      <c r="J430" s="5"/>
    </row>
    <row r="431" spans="2:10" ht="15">
      <c r="B431" s="257">
        <v>42922.750625000001</v>
      </c>
      <c r="C431" s="258">
        <v>100</v>
      </c>
      <c r="D431" s="204">
        <f t="shared" si="6"/>
        <v>5</v>
      </c>
      <c r="E431" s="258">
        <v>95</v>
      </c>
      <c r="F431" s="155" t="s">
        <v>2550</v>
      </c>
      <c r="G431" s="259"/>
      <c r="H431" s="5"/>
      <c r="I431" s="154"/>
      <c r="J431" s="5"/>
    </row>
    <row r="432" spans="2:10" ht="15">
      <c r="B432" s="257">
        <v>42922.764965278002</v>
      </c>
      <c r="C432" s="258">
        <v>1500</v>
      </c>
      <c r="D432" s="204">
        <f t="shared" si="6"/>
        <v>75</v>
      </c>
      <c r="E432" s="258">
        <v>1425</v>
      </c>
      <c r="F432" s="155" t="s">
        <v>2551</v>
      </c>
      <c r="G432" s="259"/>
      <c r="H432" s="5"/>
      <c r="I432" s="154"/>
      <c r="J432" s="5"/>
    </row>
    <row r="433" spans="2:10" ht="15">
      <c r="B433" s="257">
        <v>42922.778599537</v>
      </c>
      <c r="C433" s="258">
        <v>200</v>
      </c>
      <c r="D433" s="204">
        <f t="shared" si="6"/>
        <v>10</v>
      </c>
      <c r="E433" s="258">
        <v>190</v>
      </c>
      <c r="F433" s="155" t="s">
        <v>2552</v>
      </c>
      <c r="G433" s="259"/>
      <c r="H433" s="5"/>
      <c r="I433" s="154"/>
      <c r="J433" s="5"/>
    </row>
    <row r="434" spans="2:10" ht="15">
      <c r="B434" s="257">
        <v>42922.779560185001</v>
      </c>
      <c r="C434" s="258">
        <v>200</v>
      </c>
      <c r="D434" s="204">
        <f t="shared" si="6"/>
        <v>10</v>
      </c>
      <c r="E434" s="258">
        <v>190</v>
      </c>
      <c r="F434" s="155" t="s">
        <v>2552</v>
      </c>
      <c r="G434" s="259"/>
      <c r="H434" s="5"/>
      <c r="I434" s="154"/>
      <c r="J434" s="5"/>
    </row>
    <row r="435" spans="2:10" ht="15">
      <c r="B435" s="257">
        <v>42922.783379629996</v>
      </c>
      <c r="C435" s="258">
        <v>455</v>
      </c>
      <c r="D435" s="204">
        <f t="shared" si="6"/>
        <v>31.850000000000023</v>
      </c>
      <c r="E435" s="258">
        <v>423.15</v>
      </c>
      <c r="F435" s="155" t="s">
        <v>2553</v>
      </c>
      <c r="G435" s="259"/>
      <c r="H435" s="5"/>
      <c r="I435" s="154"/>
      <c r="J435" s="5"/>
    </row>
    <row r="436" spans="2:10" ht="15">
      <c r="B436" s="257">
        <v>42922.792164352002</v>
      </c>
      <c r="C436" s="258">
        <v>20</v>
      </c>
      <c r="D436" s="204">
        <f t="shared" si="6"/>
        <v>1</v>
      </c>
      <c r="E436" s="258">
        <v>19</v>
      </c>
      <c r="F436" s="155" t="s">
        <v>1815</v>
      </c>
      <c r="G436" s="259"/>
      <c r="H436" s="5"/>
      <c r="I436" s="154"/>
      <c r="J436" s="5"/>
    </row>
    <row r="437" spans="2:10" ht="15">
      <c r="B437" s="257">
        <v>42922.824444443999</v>
      </c>
      <c r="C437" s="258">
        <v>200</v>
      </c>
      <c r="D437" s="204">
        <f t="shared" si="6"/>
        <v>10</v>
      </c>
      <c r="E437" s="258">
        <v>190</v>
      </c>
      <c r="F437" s="155" t="s">
        <v>2554</v>
      </c>
      <c r="G437" s="259"/>
      <c r="H437" s="5"/>
      <c r="I437" s="154"/>
      <c r="J437" s="5"/>
    </row>
    <row r="438" spans="2:10" ht="15">
      <c r="B438" s="257">
        <v>42922.825787037</v>
      </c>
      <c r="C438" s="258">
        <v>450</v>
      </c>
      <c r="D438" s="204">
        <f t="shared" si="6"/>
        <v>31.5</v>
      </c>
      <c r="E438" s="258">
        <v>418.5</v>
      </c>
      <c r="F438" s="155" t="s">
        <v>2532</v>
      </c>
      <c r="G438" s="259"/>
      <c r="H438" s="5"/>
      <c r="I438" s="154"/>
      <c r="J438" s="5"/>
    </row>
    <row r="439" spans="2:10" ht="15">
      <c r="B439" s="257">
        <v>42922.854259259002</v>
      </c>
      <c r="C439" s="258">
        <v>1000</v>
      </c>
      <c r="D439" s="204">
        <f t="shared" si="6"/>
        <v>50</v>
      </c>
      <c r="E439" s="258">
        <v>950</v>
      </c>
      <c r="F439" s="155" t="s">
        <v>2555</v>
      </c>
      <c r="G439" s="259"/>
      <c r="H439" s="5"/>
      <c r="I439" s="154"/>
      <c r="J439" s="5"/>
    </row>
    <row r="440" spans="2:10" ht="15">
      <c r="B440" s="257">
        <v>42922.867013889001</v>
      </c>
      <c r="C440" s="258">
        <v>100</v>
      </c>
      <c r="D440" s="204">
        <f t="shared" si="6"/>
        <v>5</v>
      </c>
      <c r="E440" s="258">
        <v>95</v>
      </c>
      <c r="F440" s="155" t="s">
        <v>2556</v>
      </c>
      <c r="G440" s="259"/>
      <c r="H440" s="5"/>
      <c r="I440" s="154"/>
      <c r="J440" s="5"/>
    </row>
    <row r="441" spans="2:10" ht="15">
      <c r="B441" s="257">
        <v>42922.890648148001</v>
      </c>
      <c r="C441" s="258">
        <v>100</v>
      </c>
      <c r="D441" s="204">
        <f t="shared" si="6"/>
        <v>8</v>
      </c>
      <c r="E441" s="258">
        <v>92</v>
      </c>
      <c r="F441" s="155" t="s">
        <v>2557</v>
      </c>
      <c r="G441" s="259"/>
      <c r="H441" s="5"/>
      <c r="I441" s="154"/>
      <c r="J441" s="5"/>
    </row>
    <row r="442" spans="2:10" ht="15">
      <c r="B442" s="257">
        <v>42922.913425926003</v>
      </c>
      <c r="C442" s="258">
        <v>100</v>
      </c>
      <c r="D442" s="204">
        <f t="shared" si="6"/>
        <v>5</v>
      </c>
      <c r="E442" s="258">
        <v>95</v>
      </c>
      <c r="F442" s="155" t="s">
        <v>1819</v>
      </c>
      <c r="G442" s="259"/>
      <c r="H442" s="5"/>
      <c r="I442" s="154"/>
      <c r="J442" s="5"/>
    </row>
    <row r="443" spans="2:10" ht="15">
      <c r="B443" s="257">
        <v>42922.915983796003</v>
      </c>
      <c r="C443" s="258">
        <v>3700</v>
      </c>
      <c r="D443" s="204">
        <f t="shared" si="6"/>
        <v>296</v>
      </c>
      <c r="E443" s="258">
        <v>3404</v>
      </c>
      <c r="F443" s="155" t="s">
        <v>2558</v>
      </c>
      <c r="G443" s="259"/>
      <c r="H443" s="5"/>
      <c r="I443" s="154"/>
      <c r="J443" s="5"/>
    </row>
    <row r="444" spans="2:10" ht="15">
      <c r="B444" s="257">
        <v>42922.925277777998</v>
      </c>
      <c r="C444" s="258">
        <v>1</v>
      </c>
      <c r="D444" s="204">
        <f t="shared" si="6"/>
        <v>5.0000000000000044E-2</v>
      </c>
      <c r="E444" s="258">
        <v>0.95</v>
      </c>
      <c r="F444" s="155" t="s">
        <v>2559</v>
      </c>
      <c r="G444" s="259"/>
      <c r="H444" s="5"/>
      <c r="I444" s="154"/>
      <c r="J444" s="5"/>
    </row>
    <row r="445" spans="2:10" ht="15">
      <c r="B445" s="257">
        <v>42922.926585647998</v>
      </c>
      <c r="C445" s="258">
        <v>100</v>
      </c>
      <c r="D445" s="204">
        <f t="shared" si="6"/>
        <v>5</v>
      </c>
      <c r="E445" s="258">
        <v>95</v>
      </c>
      <c r="F445" s="155" t="s">
        <v>2560</v>
      </c>
      <c r="G445" s="259"/>
      <c r="H445" s="5"/>
      <c r="I445" s="154"/>
      <c r="J445" s="5"/>
    </row>
    <row r="446" spans="2:10" ht="15">
      <c r="B446" s="257">
        <v>42922.95537037</v>
      </c>
      <c r="C446" s="258">
        <v>300</v>
      </c>
      <c r="D446" s="204">
        <f t="shared" si="6"/>
        <v>15</v>
      </c>
      <c r="E446" s="258">
        <v>285</v>
      </c>
      <c r="F446" s="155" t="s">
        <v>2561</v>
      </c>
      <c r="G446" s="259"/>
      <c r="H446" s="5"/>
      <c r="I446" s="154"/>
      <c r="J446" s="5"/>
    </row>
    <row r="447" spans="2:10" ht="15">
      <c r="B447" s="257">
        <v>42922.965659722002</v>
      </c>
      <c r="C447" s="258">
        <v>100</v>
      </c>
      <c r="D447" s="204">
        <f t="shared" si="6"/>
        <v>5</v>
      </c>
      <c r="E447" s="258">
        <v>95</v>
      </c>
      <c r="F447" s="155" t="s">
        <v>2562</v>
      </c>
      <c r="G447" s="259"/>
      <c r="H447" s="5"/>
      <c r="I447" s="154"/>
      <c r="J447" s="5"/>
    </row>
    <row r="448" spans="2:10" ht="15">
      <c r="B448" s="257">
        <v>42922.989189815002</v>
      </c>
      <c r="C448" s="258">
        <v>200</v>
      </c>
      <c r="D448" s="204">
        <f t="shared" si="6"/>
        <v>10</v>
      </c>
      <c r="E448" s="258">
        <v>190</v>
      </c>
      <c r="F448" s="155" t="s">
        <v>970</v>
      </c>
      <c r="G448" s="259"/>
      <c r="H448" s="5"/>
      <c r="I448" s="154"/>
      <c r="J448" s="5"/>
    </row>
    <row r="449" spans="2:10" ht="15">
      <c r="B449" s="257">
        <v>42922.991203703998</v>
      </c>
      <c r="C449" s="258">
        <v>200</v>
      </c>
      <c r="D449" s="204">
        <f t="shared" si="6"/>
        <v>10</v>
      </c>
      <c r="E449" s="258">
        <v>190</v>
      </c>
      <c r="F449" s="155" t="s">
        <v>970</v>
      </c>
      <c r="G449" s="259"/>
      <c r="H449" s="5"/>
      <c r="I449" s="154"/>
      <c r="J449" s="5"/>
    </row>
    <row r="450" spans="2:10" ht="15">
      <c r="B450" s="257">
        <v>42922.998136574002</v>
      </c>
      <c r="C450" s="258">
        <v>700</v>
      </c>
      <c r="D450" s="204">
        <f t="shared" si="6"/>
        <v>56</v>
      </c>
      <c r="E450" s="258">
        <v>644</v>
      </c>
      <c r="F450" s="155" t="s">
        <v>2563</v>
      </c>
      <c r="G450" s="259"/>
      <c r="H450" s="5"/>
      <c r="I450" s="154"/>
      <c r="J450" s="5"/>
    </row>
    <row r="451" spans="2:10" ht="15">
      <c r="B451" s="257">
        <v>42923.021111110997</v>
      </c>
      <c r="C451" s="258">
        <v>100</v>
      </c>
      <c r="D451" s="204">
        <f t="shared" si="6"/>
        <v>5</v>
      </c>
      <c r="E451" s="258">
        <v>95</v>
      </c>
      <c r="F451" s="155" t="s">
        <v>2564</v>
      </c>
      <c r="G451" s="259"/>
      <c r="H451" s="5"/>
      <c r="I451" s="154"/>
      <c r="J451" s="5"/>
    </row>
    <row r="452" spans="2:10" ht="15">
      <c r="B452" s="257">
        <v>42923.040370369999</v>
      </c>
      <c r="C452" s="258">
        <v>25</v>
      </c>
      <c r="D452" s="204">
        <f t="shared" si="6"/>
        <v>2</v>
      </c>
      <c r="E452" s="258">
        <v>23</v>
      </c>
      <c r="F452" s="155" t="s">
        <v>2565</v>
      </c>
      <c r="G452" s="259"/>
      <c r="H452" s="5"/>
      <c r="I452" s="154"/>
      <c r="J452" s="5"/>
    </row>
    <row r="453" spans="2:10" ht="15">
      <c r="B453" s="257">
        <v>42923.071469907001</v>
      </c>
      <c r="C453" s="258">
        <v>500</v>
      </c>
      <c r="D453" s="204">
        <f t="shared" si="6"/>
        <v>25</v>
      </c>
      <c r="E453" s="258">
        <v>475</v>
      </c>
      <c r="F453" s="155" t="s">
        <v>2566</v>
      </c>
      <c r="G453" s="259"/>
      <c r="H453" s="5"/>
      <c r="I453" s="154"/>
      <c r="J453" s="5"/>
    </row>
    <row r="454" spans="2:10" ht="15">
      <c r="B454" s="257">
        <v>42923.085300926003</v>
      </c>
      <c r="C454" s="258">
        <v>50</v>
      </c>
      <c r="D454" s="204">
        <f t="shared" ref="D454:D517" si="7">C454-E454</f>
        <v>2.5</v>
      </c>
      <c r="E454" s="258">
        <v>47.5</v>
      </c>
      <c r="F454" s="155" t="s">
        <v>2495</v>
      </c>
      <c r="G454" s="259"/>
      <c r="H454" s="5"/>
      <c r="I454" s="154"/>
      <c r="J454" s="5"/>
    </row>
    <row r="455" spans="2:10" ht="15">
      <c r="B455" s="257">
        <v>42923.227835648002</v>
      </c>
      <c r="C455" s="258">
        <v>100</v>
      </c>
      <c r="D455" s="204">
        <f t="shared" si="7"/>
        <v>8</v>
      </c>
      <c r="E455" s="258">
        <v>92</v>
      </c>
      <c r="F455" s="155" t="s">
        <v>2567</v>
      </c>
      <c r="G455" s="259"/>
      <c r="H455" s="5"/>
      <c r="I455" s="154"/>
      <c r="J455" s="5"/>
    </row>
    <row r="456" spans="2:10" ht="15">
      <c r="B456" s="257">
        <v>42923.241145833003</v>
      </c>
      <c r="C456" s="258">
        <v>50</v>
      </c>
      <c r="D456" s="204">
        <f t="shared" si="7"/>
        <v>2.5</v>
      </c>
      <c r="E456" s="258">
        <v>47.5</v>
      </c>
      <c r="F456" s="155" t="s">
        <v>918</v>
      </c>
      <c r="G456" s="259"/>
      <c r="H456" s="5"/>
      <c r="I456" s="154"/>
      <c r="J456" s="5"/>
    </row>
    <row r="457" spans="2:10" ht="15">
      <c r="B457" s="257">
        <v>42923.248888889</v>
      </c>
      <c r="C457" s="258">
        <v>1000</v>
      </c>
      <c r="D457" s="204">
        <f t="shared" si="7"/>
        <v>80</v>
      </c>
      <c r="E457" s="258">
        <v>920</v>
      </c>
      <c r="F457" s="155" t="s">
        <v>2568</v>
      </c>
      <c r="G457" s="259"/>
      <c r="H457" s="5"/>
      <c r="I457" s="154"/>
      <c r="J457" s="5"/>
    </row>
    <row r="458" spans="2:10" ht="15">
      <c r="B458" s="257">
        <v>42923.268356481</v>
      </c>
      <c r="C458" s="258">
        <v>150</v>
      </c>
      <c r="D458" s="204">
        <f t="shared" si="7"/>
        <v>7.5</v>
      </c>
      <c r="E458" s="258">
        <v>142.5</v>
      </c>
      <c r="F458" s="155" t="s">
        <v>2132</v>
      </c>
      <c r="G458" s="259"/>
      <c r="H458" s="5"/>
      <c r="I458" s="154"/>
      <c r="J458" s="5"/>
    </row>
    <row r="459" spans="2:10" ht="15">
      <c r="B459" s="257">
        <v>42923.268784722</v>
      </c>
      <c r="C459" s="258">
        <v>50</v>
      </c>
      <c r="D459" s="204">
        <f t="shared" si="7"/>
        <v>2.5</v>
      </c>
      <c r="E459" s="258">
        <v>47.5</v>
      </c>
      <c r="F459" s="155" t="s">
        <v>2132</v>
      </c>
      <c r="G459" s="259"/>
      <c r="H459" s="5"/>
      <c r="I459" s="154"/>
      <c r="J459" s="5"/>
    </row>
    <row r="460" spans="2:10" ht="15">
      <c r="B460" s="257">
        <v>42923.347800926</v>
      </c>
      <c r="C460" s="258">
        <v>250</v>
      </c>
      <c r="D460" s="204">
        <f t="shared" si="7"/>
        <v>12.5</v>
      </c>
      <c r="E460" s="258">
        <v>237.5</v>
      </c>
      <c r="F460" s="155" t="s">
        <v>2569</v>
      </c>
      <c r="G460" s="259"/>
      <c r="H460" s="5"/>
      <c r="I460" s="154"/>
      <c r="J460" s="5"/>
    </row>
    <row r="461" spans="2:10" ht="15">
      <c r="B461" s="257">
        <v>42923.360960648002</v>
      </c>
      <c r="C461" s="258">
        <v>500</v>
      </c>
      <c r="D461" s="204">
        <f t="shared" si="7"/>
        <v>40</v>
      </c>
      <c r="E461" s="258">
        <v>460</v>
      </c>
      <c r="F461" s="155" t="s">
        <v>2570</v>
      </c>
      <c r="G461" s="259"/>
      <c r="H461" s="5"/>
      <c r="I461" s="154"/>
      <c r="J461" s="5"/>
    </row>
    <row r="462" spans="2:10" ht="15">
      <c r="B462" s="257">
        <v>42923.381122685001</v>
      </c>
      <c r="C462" s="258">
        <v>300</v>
      </c>
      <c r="D462" s="204">
        <f t="shared" si="7"/>
        <v>15</v>
      </c>
      <c r="E462" s="258">
        <v>285</v>
      </c>
      <c r="F462" s="155" t="s">
        <v>2571</v>
      </c>
      <c r="G462" s="259"/>
      <c r="H462" s="5"/>
      <c r="I462" s="154"/>
      <c r="J462" s="5"/>
    </row>
    <row r="463" spans="2:10" ht="15">
      <c r="B463" s="257">
        <v>42923.398159721997</v>
      </c>
      <c r="C463" s="258">
        <v>50</v>
      </c>
      <c r="D463" s="204">
        <f t="shared" si="7"/>
        <v>4</v>
      </c>
      <c r="E463" s="258">
        <v>46</v>
      </c>
      <c r="F463" s="155" t="s">
        <v>2572</v>
      </c>
      <c r="G463" s="259"/>
      <c r="H463" s="5"/>
      <c r="I463" s="154"/>
      <c r="J463" s="5"/>
    </row>
    <row r="464" spans="2:10" ht="15">
      <c r="B464" s="257">
        <v>42923.430925925997</v>
      </c>
      <c r="C464" s="258">
        <v>50</v>
      </c>
      <c r="D464" s="204">
        <f t="shared" si="7"/>
        <v>2.5</v>
      </c>
      <c r="E464" s="258">
        <v>47.5</v>
      </c>
      <c r="F464" s="155" t="s">
        <v>2573</v>
      </c>
      <c r="G464" s="259"/>
      <c r="H464" s="5"/>
      <c r="I464" s="154"/>
      <c r="J464" s="5"/>
    </row>
    <row r="465" spans="2:10" ht="15">
      <c r="B465" s="257">
        <v>42923.434062499997</v>
      </c>
      <c r="C465" s="258">
        <v>50</v>
      </c>
      <c r="D465" s="204">
        <f t="shared" si="7"/>
        <v>2.5</v>
      </c>
      <c r="E465" s="258">
        <v>47.5</v>
      </c>
      <c r="F465" s="155" t="s">
        <v>2573</v>
      </c>
      <c r="G465" s="259"/>
      <c r="H465" s="5"/>
      <c r="I465" s="154"/>
      <c r="J465" s="5"/>
    </row>
    <row r="466" spans="2:10" ht="15">
      <c r="B466" s="257">
        <v>42923.438217593</v>
      </c>
      <c r="C466" s="258">
        <v>42</v>
      </c>
      <c r="D466" s="204">
        <f t="shared" si="7"/>
        <v>3.3599999999999994</v>
      </c>
      <c r="E466" s="258">
        <v>38.64</v>
      </c>
      <c r="F466" s="155" t="s">
        <v>2574</v>
      </c>
      <c r="G466" s="259"/>
      <c r="H466" s="5"/>
      <c r="I466" s="154"/>
      <c r="J466" s="5"/>
    </row>
    <row r="467" spans="2:10" ht="15">
      <c r="B467" s="257">
        <v>42923.458043981002</v>
      </c>
      <c r="C467" s="258">
        <v>300</v>
      </c>
      <c r="D467" s="204">
        <f t="shared" si="7"/>
        <v>15</v>
      </c>
      <c r="E467" s="258">
        <v>285</v>
      </c>
      <c r="F467" s="155" t="s">
        <v>2296</v>
      </c>
      <c r="G467" s="259"/>
      <c r="H467" s="5"/>
      <c r="I467" s="154"/>
      <c r="J467" s="5"/>
    </row>
    <row r="468" spans="2:10" ht="15">
      <c r="B468" s="257">
        <v>42923.458356481002</v>
      </c>
      <c r="C468" s="258">
        <v>1000</v>
      </c>
      <c r="D468" s="204">
        <f t="shared" si="7"/>
        <v>50</v>
      </c>
      <c r="E468" s="258">
        <v>950</v>
      </c>
      <c r="F468" s="155" t="s">
        <v>2575</v>
      </c>
      <c r="G468" s="259"/>
      <c r="H468" s="5"/>
      <c r="I468" s="154"/>
      <c r="J468" s="5"/>
    </row>
    <row r="469" spans="2:10" ht="15">
      <c r="B469" s="257">
        <v>42923.458379629999</v>
      </c>
      <c r="C469" s="258">
        <v>100</v>
      </c>
      <c r="D469" s="204">
        <f t="shared" si="7"/>
        <v>5</v>
      </c>
      <c r="E469" s="258">
        <v>95</v>
      </c>
      <c r="F469" s="155" t="s">
        <v>2576</v>
      </c>
      <c r="G469" s="259"/>
      <c r="H469" s="5"/>
      <c r="I469" s="154"/>
      <c r="J469" s="5"/>
    </row>
    <row r="470" spans="2:10" ht="15">
      <c r="B470" s="257">
        <v>42923.458379629999</v>
      </c>
      <c r="C470" s="258">
        <v>50</v>
      </c>
      <c r="D470" s="204">
        <f t="shared" si="7"/>
        <v>4</v>
      </c>
      <c r="E470" s="258">
        <v>46</v>
      </c>
      <c r="F470" s="155" t="s">
        <v>2577</v>
      </c>
      <c r="G470" s="259"/>
      <c r="H470" s="5"/>
      <c r="I470" s="154"/>
      <c r="J470" s="5"/>
    </row>
    <row r="471" spans="2:10" ht="15">
      <c r="B471" s="257">
        <v>42923.458414351997</v>
      </c>
      <c r="C471" s="258">
        <v>10</v>
      </c>
      <c r="D471" s="204">
        <f t="shared" si="7"/>
        <v>0.69999999999999929</v>
      </c>
      <c r="E471" s="258">
        <v>9.3000000000000007</v>
      </c>
      <c r="F471" s="155" t="s">
        <v>2578</v>
      </c>
      <c r="G471" s="259"/>
      <c r="H471" s="5"/>
      <c r="I471" s="154"/>
      <c r="J471" s="5"/>
    </row>
    <row r="472" spans="2:10" ht="15">
      <c r="B472" s="257">
        <v>42923.458472222002</v>
      </c>
      <c r="C472" s="258">
        <v>100</v>
      </c>
      <c r="D472" s="204">
        <f t="shared" si="7"/>
        <v>7</v>
      </c>
      <c r="E472" s="258">
        <v>93</v>
      </c>
      <c r="F472" s="155" t="s">
        <v>2001</v>
      </c>
      <c r="G472" s="259"/>
      <c r="H472" s="5"/>
      <c r="I472" s="154"/>
      <c r="J472" s="5"/>
    </row>
    <row r="473" spans="2:10" ht="15">
      <c r="B473" s="257">
        <v>42923.458495370003</v>
      </c>
      <c r="C473" s="258">
        <v>50</v>
      </c>
      <c r="D473" s="204">
        <f t="shared" si="7"/>
        <v>4</v>
      </c>
      <c r="E473" s="258">
        <v>46</v>
      </c>
      <c r="F473" s="155" t="s">
        <v>2579</v>
      </c>
      <c r="G473" s="259"/>
      <c r="H473" s="5"/>
      <c r="I473" s="154"/>
      <c r="J473" s="5"/>
    </row>
    <row r="474" spans="2:10" ht="15">
      <c r="B474" s="257">
        <v>42923.458506944</v>
      </c>
      <c r="C474" s="258">
        <v>50</v>
      </c>
      <c r="D474" s="204">
        <f t="shared" si="7"/>
        <v>2.5</v>
      </c>
      <c r="E474" s="258">
        <v>47.5</v>
      </c>
      <c r="F474" s="155" t="s">
        <v>2580</v>
      </c>
      <c r="G474" s="259"/>
      <c r="H474" s="5"/>
      <c r="I474" s="154"/>
      <c r="J474" s="5"/>
    </row>
    <row r="475" spans="2:10" ht="15">
      <c r="B475" s="257">
        <v>42923.458506944</v>
      </c>
      <c r="C475" s="258">
        <v>100</v>
      </c>
      <c r="D475" s="204">
        <f t="shared" si="7"/>
        <v>5</v>
      </c>
      <c r="E475" s="258">
        <v>95</v>
      </c>
      <c r="F475" s="155" t="s">
        <v>2581</v>
      </c>
      <c r="G475" s="259"/>
      <c r="H475" s="5"/>
      <c r="I475" s="154"/>
      <c r="J475" s="5"/>
    </row>
    <row r="476" spans="2:10" ht="15">
      <c r="B476" s="257">
        <v>42923.458506944</v>
      </c>
      <c r="C476" s="258">
        <v>34</v>
      </c>
      <c r="D476" s="204">
        <f t="shared" si="7"/>
        <v>1.7000000000000028</v>
      </c>
      <c r="E476" s="258">
        <v>32.299999999999997</v>
      </c>
      <c r="F476" s="155" t="s">
        <v>2582</v>
      </c>
      <c r="G476" s="259"/>
      <c r="H476" s="5"/>
      <c r="I476" s="154"/>
      <c r="J476" s="5"/>
    </row>
    <row r="477" spans="2:10" ht="15">
      <c r="B477" s="257">
        <v>42923.458518519001</v>
      </c>
      <c r="C477" s="258">
        <v>1000</v>
      </c>
      <c r="D477" s="204">
        <f t="shared" si="7"/>
        <v>50</v>
      </c>
      <c r="E477" s="258">
        <v>950</v>
      </c>
      <c r="F477" s="155" t="s">
        <v>2583</v>
      </c>
      <c r="G477" s="259"/>
      <c r="H477" s="5"/>
      <c r="I477" s="154"/>
      <c r="J477" s="5"/>
    </row>
    <row r="478" spans="2:10" ht="15">
      <c r="B478" s="257">
        <v>42923.458541667002</v>
      </c>
      <c r="C478" s="258">
        <v>200</v>
      </c>
      <c r="D478" s="204">
        <f t="shared" si="7"/>
        <v>10</v>
      </c>
      <c r="E478" s="258">
        <v>190</v>
      </c>
      <c r="F478" s="155" t="s">
        <v>798</v>
      </c>
      <c r="G478" s="259"/>
      <c r="H478" s="5"/>
      <c r="I478" s="154"/>
      <c r="J478" s="5"/>
    </row>
    <row r="479" spans="2:10" ht="15">
      <c r="B479" s="257">
        <v>42923.458541667002</v>
      </c>
      <c r="C479" s="258">
        <v>50</v>
      </c>
      <c r="D479" s="204">
        <f t="shared" si="7"/>
        <v>2.5</v>
      </c>
      <c r="E479" s="258">
        <v>47.5</v>
      </c>
      <c r="F479" s="155" t="s">
        <v>2584</v>
      </c>
      <c r="G479" s="259"/>
      <c r="H479" s="5"/>
      <c r="I479" s="154"/>
      <c r="J479" s="5"/>
    </row>
    <row r="480" spans="2:10" ht="15">
      <c r="B480" s="257">
        <v>42923.458611110997</v>
      </c>
      <c r="C480" s="258">
        <v>50</v>
      </c>
      <c r="D480" s="204">
        <f t="shared" si="7"/>
        <v>4</v>
      </c>
      <c r="E480" s="258">
        <v>46</v>
      </c>
      <c r="F480" s="155" t="s">
        <v>1881</v>
      </c>
      <c r="G480" s="259"/>
      <c r="H480" s="5"/>
      <c r="I480" s="154"/>
      <c r="J480" s="5"/>
    </row>
    <row r="481" spans="2:10" ht="15">
      <c r="B481" s="257">
        <v>42923.458645833001</v>
      </c>
      <c r="C481" s="258">
        <v>50</v>
      </c>
      <c r="D481" s="204">
        <f t="shared" si="7"/>
        <v>4</v>
      </c>
      <c r="E481" s="258">
        <v>46</v>
      </c>
      <c r="F481" s="155" t="s">
        <v>2585</v>
      </c>
      <c r="G481" s="259"/>
      <c r="H481" s="5"/>
      <c r="I481" s="154"/>
      <c r="J481" s="5"/>
    </row>
    <row r="482" spans="2:10" ht="15">
      <c r="B482" s="257">
        <v>42923.458796295999</v>
      </c>
      <c r="C482" s="258">
        <v>100</v>
      </c>
      <c r="D482" s="204">
        <f t="shared" si="7"/>
        <v>5</v>
      </c>
      <c r="E482" s="258">
        <v>95</v>
      </c>
      <c r="F482" s="155" t="s">
        <v>2586</v>
      </c>
      <c r="G482" s="259"/>
      <c r="H482" s="5"/>
      <c r="I482" s="154"/>
      <c r="J482" s="5"/>
    </row>
    <row r="483" spans="2:10" ht="15">
      <c r="B483" s="257">
        <v>42923.458831019001</v>
      </c>
      <c r="C483" s="258">
        <v>300</v>
      </c>
      <c r="D483" s="204">
        <f t="shared" si="7"/>
        <v>15</v>
      </c>
      <c r="E483" s="258">
        <v>285</v>
      </c>
      <c r="F483" s="155" t="s">
        <v>2587</v>
      </c>
      <c r="G483" s="259"/>
      <c r="H483" s="5"/>
      <c r="I483" s="154"/>
      <c r="J483" s="5"/>
    </row>
    <row r="484" spans="2:10" ht="15">
      <c r="B484" s="257">
        <v>42923.458842592998</v>
      </c>
      <c r="C484" s="258">
        <v>100</v>
      </c>
      <c r="D484" s="204">
        <f t="shared" si="7"/>
        <v>5</v>
      </c>
      <c r="E484" s="258">
        <v>95</v>
      </c>
      <c r="F484" s="155" t="s">
        <v>2588</v>
      </c>
      <c r="G484" s="259"/>
      <c r="H484" s="5"/>
      <c r="I484" s="154"/>
      <c r="J484" s="5"/>
    </row>
    <row r="485" spans="2:10" ht="15">
      <c r="B485" s="257">
        <v>42923.458900463003</v>
      </c>
      <c r="C485" s="258">
        <v>200</v>
      </c>
      <c r="D485" s="204">
        <f t="shared" si="7"/>
        <v>16</v>
      </c>
      <c r="E485" s="258">
        <v>184</v>
      </c>
      <c r="F485" s="155" t="s">
        <v>2589</v>
      </c>
      <c r="G485" s="259"/>
      <c r="H485" s="5"/>
      <c r="I485" s="154"/>
      <c r="J485" s="5"/>
    </row>
    <row r="486" spans="2:10" ht="15">
      <c r="B486" s="257">
        <v>42923.458900463003</v>
      </c>
      <c r="C486" s="258">
        <v>100</v>
      </c>
      <c r="D486" s="204">
        <f t="shared" si="7"/>
        <v>5</v>
      </c>
      <c r="E486" s="258">
        <v>95</v>
      </c>
      <c r="F486" s="155" t="s">
        <v>2469</v>
      </c>
      <c r="G486" s="259"/>
      <c r="H486" s="5"/>
      <c r="I486" s="154"/>
      <c r="J486" s="5"/>
    </row>
    <row r="487" spans="2:10" ht="15">
      <c r="B487" s="257">
        <v>42923.458912037</v>
      </c>
      <c r="C487" s="258">
        <v>200</v>
      </c>
      <c r="D487" s="204">
        <f t="shared" si="7"/>
        <v>10</v>
      </c>
      <c r="E487" s="258">
        <v>190</v>
      </c>
      <c r="F487" s="155" t="s">
        <v>2587</v>
      </c>
      <c r="G487" s="259"/>
      <c r="H487" s="5"/>
      <c r="I487" s="154"/>
      <c r="J487" s="5"/>
    </row>
    <row r="488" spans="2:10" ht="15">
      <c r="B488" s="257">
        <v>42923.459108796</v>
      </c>
      <c r="C488" s="258">
        <v>100</v>
      </c>
      <c r="D488" s="204">
        <f t="shared" si="7"/>
        <v>5</v>
      </c>
      <c r="E488" s="258">
        <v>95</v>
      </c>
      <c r="F488" s="155" t="s">
        <v>2590</v>
      </c>
      <c r="G488" s="259"/>
      <c r="H488" s="5"/>
      <c r="I488" s="154"/>
      <c r="J488" s="5"/>
    </row>
    <row r="489" spans="2:10" ht="15">
      <c r="B489" s="257">
        <v>42923.459108796</v>
      </c>
      <c r="C489" s="258">
        <v>50</v>
      </c>
      <c r="D489" s="204">
        <f t="shared" si="7"/>
        <v>2.5</v>
      </c>
      <c r="E489" s="258">
        <v>47.5</v>
      </c>
      <c r="F489" s="155" t="s">
        <v>2325</v>
      </c>
      <c r="G489" s="259"/>
      <c r="H489" s="5"/>
      <c r="I489" s="154"/>
      <c r="J489" s="5"/>
    </row>
    <row r="490" spans="2:10" ht="15">
      <c r="B490" s="257">
        <v>42923.459108796</v>
      </c>
      <c r="C490" s="258">
        <v>100</v>
      </c>
      <c r="D490" s="204">
        <f t="shared" si="7"/>
        <v>5</v>
      </c>
      <c r="E490" s="258">
        <v>95</v>
      </c>
      <c r="F490" s="155" t="s">
        <v>2591</v>
      </c>
      <c r="G490" s="259"/>
      <c r="H490" s="5"/>
      <c r="I490" s="154"/>
      <c r="J490" s="5"/>
    </row>
    <row r="491" spans="2:10" ht="15">
      <c r="B491" s="257">
        <v>42923.459120369997</v>
      </c>
      <c r="C491" s="258">
        <v>100</v>
      </c>
      <c r="D491" s="204">
        <f t="shared" si="7"/>
        <v>5</v>
      </c>
      <c r="E491" s="258">
        <v>95</v>
      </c>
      <c r="F491" s="155" t="s">
        <v>2592</v>
      </c>
      <c r="G491" s="259"/>
      <c r="H491" s="5"/>
      <c r="I491" s="154"/>
      <c r="J491" s="5"/>
    </row>
    <row r="492" spans="2:10" ht="15">
      <c r="B492" s="257">
        <v>42923.459155092998</v>
      </c>
      <c r="C492" s="258">
        <v>100</v>
      </c>
      <c r="D492" s="204">
        <f t="shared" si="7"/>
        <v>5</v>
      </c>
      <c r="E492" s="258">
        <v>95</v>
      </c>
      <c r="F492" s="155" t="s">
        <v>2593</v>
      </c>
      <c r="G492" s="259"/>
      <c r="H492" s="5"/>
      <c r="I492" s="154"/>
      <c r="J492" s="5"/>
    </row>
    <row r="493" spans="2:10" ht="15">
      <c r="B493" s="257">
        <v>42923.459155092998</v>
      </c>
      <c r="C493" s="258">
        <v>200</v>
      </c>
      <c r="D493" s="204">
        <f t="shared" si="7"/>
        <v>10</v>
      </c>
      <c r="E493" s="258">
        <v>190</v>
      </c>
      <c r="F493" s="155" t="s">
        <v>2594</v>
      </c>
      <c r="G493" s="259"/>
      <c r="H493" s="5"/>
      <c r="I493" s="154"/>
      <c r="J493" s="5"/>
    </row>
    <row r="494" spans="2:10" ht="15">
      <c r="B494" s="257">
        <v>42923.459201389</v>
      </c>
      <c r="C494" s="258">
        <v>300</v>
      </c>
      <c r="D494" s="204">
        <f t="shared" si="7"/>
        <v>24</v>
      </c>
      <c r="E494" s="258">
        <v>276</v>
      </c>
      <c r="F494" s="155" t="s">
        <v>2595</v>
      </c>
      <c r="G494" s="259"/>
      <c r="H494" s="5"/>
      <c r="I494" s="154"/>
      <c r="J494" s="5"/>
    </row>
    <row r="495" spans="2:10" ht="15">
      <c r="B495" s="257">
        <v>42923.459282406999</v>
      </c>
      <c r="C495" s="258">
        <v>43</v>
      </c>
      <c r="D495" s="204">
        <f t="shared" si="7"/>
        <v>2.1499999999999986</v>
      </c>
      <c r="E495" s="258">
        <v>40.85</v>
      </c>
      <c r="F495" s="155" t="s">
        <v>2582</v>
      </c>
      <c r="G495" s="259"/>
      <c r="H495" s="5"/>
      <c r="I495" s="154"/>
      <c r="J495" s="5"/>
    </row>
    <row r="496" spans="2:10" ht="15">
      <c r="B496" s="257">
        <v>42923.459421296</v>
      </c>
      <c r="C496" s="258">
        <v>50</v>
      </c>
      <c r="D496" s="204">
        <f t="shared" si="7"/>
        <v>2.5</v>
      </c>
      <c r="E496" s="258">
        <v>47.5</v>
      </c>
      <c r="F496" s="155" t="s">
        <v>1732</v>
      </c>
      <c r="G496" s="259"/>
      <c r="H496" s="5"/>
      <c r="I496" s="154"/>
      <c r="J496" s="5"/>
    </row>
    <row r="497" spans="2:10" ht="15">
      <c r="B497" s="257">
        <v>42923.459467592998</v>
      </c>
      <c r="C497" s="258">
        <v>50</v>
      </c>
      <c r="D497" s="204">
        <f t="shared" si="7"/>
        <v>2.5</v>
      </c>
      <c r="E497" s="258">
        <v>47.5</v>
      </c>
      <c r="F497" s="155" t="s">
        <v>2596</v>
      </c>
      <c r="G497" s="259"/>
      <c r="H497" s="5"/>
      <c r="I497" s="154"/>
      <c r="J497" s="5"/>
    </row>
    <row r="498" spans="2:10" ht="15">
      <c r="B498" s="257">
        <v>42923.459571758998</v>
      </c>
      <c r="C498" s="258">
        <v>100</v>
      </c>
      <c r="D498" s="204">
        <f t="shared" si="7"/>
        <v>5</v>
      </c>
      <c r="E498" s="258">
        <v>95</v>
      </c>
      <c r="F498" s="155" t="s">
        <v>2597</v>
      </c>
      <c r="G498" s="259"/>
      <c r="H498" s="5"/>
      <c r="I498" s="154"/>
      <c r="J498" s="5"/>
    </row>
    <row r="499" spans="2:10" ht="15">
      <c r="B499" s="257">
        <v>42923.459618055997</v>
      </c>
      <c r="C499" s="258">
        <v>100</v>
      </c>
      <c r="D499" s="204">
        <f t="shared" si="7"/>
        <v>5</v>
      </c>
      <c r="E499" s="258">
        <v>95</v>
      </c>
      <c r="F499" s="155" t="s">
        <v>2598</v>
      </c>
      <c r="G499" s="259"/>
      <c r="H499" s="5"/>
      <c r="I499" s="154"/>
      <c r="J499" s="5"/>
    </row>
    <row r="500" spans="2:10" ht="15">
      <c r="B500" s="257">
        <v>42923.459618055997</v>
      </c>
      <c r="C500" s="258">
        <v>500</v>
      </c>
      <c r="D500" s="204">
        <f t="shared" si="7"/>
        <v>25</v>
      </c>
      <c r="E500" s="258">
        <v>475</v>
      </c>
      <c r="F500" s="155" t="s">
        <v>2599</v>
      </c>
      <c r="G500" s="259"/>
      <c r="H500" s="5"/>
      <c r="I500" s="154"/>
      <c r="J500" s="5"/>
    </row>
    <row r="501" spans="2:10" ht="15">
      <c r="B501" s="257">
        <v>42923.459618055997</v>
      </c>
      <c r="C501" s="258">
        <v>100</v>
      </c>
      <c r="D501" s="204">
        <f t="shared" si="7"/>
        <v>5</v>
      </c>
      <c r="E501" s="258">
        <v>95</v>
      </c>
      <c r="F501" s="155" t="s">
        <v>1640</v>
      </c>
      <c r="G501" s="259"/>
      <c r="H501" s="5"/>
      <c r="I501" s="154"/>
      <c r="J501" s="5"/>
    </row>
    <row r="502" spans="2:10" ht="15">
      <c r="B502" s="257">
        <v>42923.459641203997</v>
      </c>
      <c r="C502" s="258">
        <v>100</v>
      </c>
      <c r="D502" s="204">
        <f t="shared" si="7"/>
        <v>8</v>
      </c>
      <c r="E502" s="258">
        <v>92</v>
      </c>
      <c r="F502" s="155" t="s">
        <v>2600</v>
      </c>
      <c r="G502" s="259"/>
      <c r="H502" s="5"/>
      <c r="I502" s="154"/>
      <c r="J502" s="5"/>
    </row>
    <row r="503" spans="2:10" ht="15">
      <c r="B503" s="257">
        <v>42923.459641203997</v>
      </c>
      <c r="C503" s="258">
        <v>200</v>
      </c>
      <c r="D503" s="204">
        <f t="shared" si="7"/>
        <v>16</v>
      </c>
      <c r="E503" s="258">
        <v>184</v>
      </c>
      <c r="F503" s="155" t="s">
        <v>2601</v>
      </c>
      <c r="G503" s="259"/>
      <c r="H503" s="5"/>
      <c r="I503" s="154"/>
      <c r="J503" s="5"/>
    </row>
    <row r="504" spans="2:10" ht="15">
      <c r="B504" s="257">
        <v>42923.459641203997</v>
      </c>
      <c r="C504" s="258">
        <v>500</v>
      </c>
      <c r="D504" s="204">
        <f t="shared" si="7"/>
        <v>25</v>
      </c>
      <c r="E504" s="258">
        <v>475</v>
      </c>
      <c r="F504" s="155" t="s">
        <v>2602</v>
      </c>
      <c r="G504" s="259"/>
      <c r="H504" s="5"/>
      <c r="I504" s="154"/>
      <c r="J504" s="5"/>
    </row>
    <row r="505" spans="2:10" ht="15">
      <c r="B505" s="257">
        <v>42923.459710648</v>
      </c>
      <c r="C505" s="258">
        <v>200</v>
      </c>
      <c r="D505" s="204">
        <f t="shared" si="7"/>
        <v>14</v>
      </c>
      <c r="E505" s="258">
        <v>186</v>
      </c>
      <c r="F505" s="155" t="s">
        <v>2603</v>
      </c>
      <c r="G505" s="259"/>
      <c r="H505" s="5"/>
      <c r="I505" s="154"/>
      <c r="J505" s="5"/>
    </row>
    <row r="506" spans="2:10" ht="15">
      <c r="B506" s="257">
        <v>42923.467905092999</v>
      </c>
      <c r="C506" s="258">
        <v>60</v>
      </c>
      <c r="D506" s="204">
        <f t="shared" si="7"/>
        <v>3</v>
      </c>
      <c r="E506" s="258">
        <v>57</v>
      </c>
      <c r="F506" s="155" t="s">
        <v>2319</v>
      </c>
      <c r="G506" s="259"/>
      <c r="H506" s="5"/>
      <c r="I506" s="154"/>
      <c r="J506" s="5"/>
    </row>
    <row r="507" spans="2:10" ht="15">
      <c r="B507" s="257">
        <v>42923.46875</v>
      </c>
      <c r="C507" s="258">
        <v>50</v>
      </c>
      <c r="D507" s="204">
        <f t="shared" si="7"/>
        <v>2.5</v>
      </c>
      <c r="E507" s="258">
        <v>47.5</v>
      </c>
      <c r="F507" s="155" t="s">
        <v>517</v>
      </c>
      <c r="G507" s="259"/>
      <c r="H507" s="5"/>
      <c r="I507" s="154"/>
      <c r="J507" s="5"/>
    </row>
    <row r="508" spans="2:10" ht="15">
      <c r="B508" s="257">
        <v>42923.475706019002</v>
      </c>
      <c r="C508" s="258">
        <v>300</v>
      </c>
      <c r="D508" s="204">
        <f t="shared" si="7"/>
        <v>15</v>
      </c>
      <c r="E508" s="258">
        <v>285</v>
      </c>
      <c r="F508" s="155" t="s">
        <v>1067</v>
      </c>
      <c r="G508" s="259"/>
      <c r="H508" s="5"/>
      <c r="I508" s="154"/>
      <c r="J508" s="5"/>
    </row>
    <row r="509" spans="2:10" ht="15">
      <c r="B509" s="257">
        <v>42923.492488426004</v>
      </c>
      <c r="C509" s="258">
        <v>300</v>
      </c>
      <c r="D509" s="204">
        <f t="shared" si="7"/>
        <v>24</v>
      </c>
      <c r="E509" s="258">
        <v>276</v>
      </c>
      <c r="F509" s="155" t="s">
        <v>2604</v>
      </c>
      <c r="G509" s="259"/>
      <c r="H509" s="5"/>
      <c r="I509" s="154"/>
      <c r="J509" s="5"/>
    </row>
    <row r="510" spans="2:10" ht="15">
      <c r="B510" s="257">
        <v>42923.500833332997</v>
      </c>
      <c r="C510" s="258">
        <v>100</v>
      </c>
      <c r="D510" s="204">
        <f t="shared" si="7"/>
        <v>5</v>
      </c>
      <c r="E510" s="258">
        <v>95</v>
      </c>
      <c r="F510" s="155" t="s">
        <v>2605</v>
      </c>
      <c r="G510" s="259"/>
      <c r="H510" s="5"/>
      <c r="I510" s="154"/>
      <c r="J510" s="5"/>
    </row>
    <row r="511" spans="2:10" ht="15">
      <c r="B511" s="257">
        <v>42923.522604167003</v>
      </c>
      <c r="C511" s="258">
        <v>2000</v>
      </c>
      <c r="D511" s="204">
        <f t="shared" si="7"/>
        <v>100</v>
      </c>
      <c r="E511" s="258">
        <v>1900</v>
      </c>
      <c r="F511" s="155" t="s">
        <v>2606</v>
      </c>
      <c r="G511" s="259"/>
      <c r="H511" s="5"/>
      <c r="I511" s="154"/>
      <c r="J511" s="5"/>
    </row>
    <row r="512" spans="2:10" ht="15">
      <c r="B512" s="257">
        <v>42923.540324073998</v>
      </c>
      <c r="C512" s="258">
        <v>50</v>
      </c>
      <c r="D512" s="204">
        <f t="shared" si="7"/>
        <v>4</v>
      </c>
      <c r="E512" s="258">
        <v>46</v>
      </c>
      <c r="F512" s="155" t="s">
        <v>2607</v>
      </c>
      <c r="G512" s="259"/>
      <c r="H512" s="5"/>
      <c r="I512" s="154"/>
      <c r="J512" s="5"/>
    </row>
    <row r="513" spans="2:10" ht="15">
      <c r="B513" s="257">
        <v>42923.549178241003</v>
      </c>
      <c r="C513" s="258">
        <v>200</v>
      </c>
      <c r="D513" s="204">
        <f t="shared" si="7"/>
        <v>10</v>
      </c>
      <c r="E513" s="258">
        <v>190</v>
      </c>
      <c r="F513" s="155" t="s">
        <v>714</v>
      </c>
      <c r="G513" s="259"/>
      <c r="H513" s="5"/>
      <c r="I513" s="154"/>
      <c r="J513" s="5"/>
    </row>
    <row r="514" spans="2:10" ht="15">
      <c r="B514" s="257">
        <v>42923.593159721997</v>
      </c>
      <c r="C514" s="258">
        <v>700</v>
      </c>
      <c r="D514" s="204">
        <f t="shared" si="7"/>
        <v>35</v>
      </c>
      <c r="E514" s="258">
        <v>665</v>
      </c>
      <c r="F514" s="155" t="s">
        <v>2608</v>
      </c>
      <c r="G514" s="259"/>
      <c r="H514" s="5"/>
      <c r="I514" s="154"/>
      <c r="J514" s="5"/>
    </row>
    <row r="515" spans="2:10" ht="15">
      <c r="B515" s="257">
        <v>42923.608761574003</v>
      </c>
      <c r="C515" s="258">
        <v>1000</v>
      </c>
      <c r="D515" s="204">
        <f t="shared" si="7"/>
        <v>80</v>
      </c>
      <c r="E515" s="258">
        <v>920</v>
      </c>
      <c r="F515" s="155" t="s">
        <v>2609</v>
      </c>
      <c r="G515" s="259"/>
      <c r="H515" s="5"/>
      <c r="I515" s="154"/>
      <c r="J515" s="5"/>
    </row>
    <row r="516" spans="2:10" ht="15">
      <c r="B516" s="257">
        <v>42923.616840278002</v>
      </c>
      <c r="C516" s="258">
        <v>200</v>
      </c>
      <c r="D516" s="204">
        <f t="shared" si="7"/>
        <v>10</v>
      </c>
      <c r="E516" s="258">
        <v>190</v>
      </c>
      <c r="F516" s="155" t="s">
        <v>2610</v>
      </c>
      <c r="G516" s="259"/>
      <c r="H516" s="5"/>
      <c r="I516" s="154"/>
      <c r="J516" s="5"/>
    </row>
    <row r="517" spans="2:10" ht="15">
      <c r="B517" s="257">
        <v>42923.617673610999</v>
      </c>
      <c r="C517" s="258">
        <v>100</v>
      </c>
      <c r="D517" s="204">
        <f t="shared" si="7"/>
        <v>5</v>
      </c>
      <c r="E517" s="258">
        <v>95</v>
      </c>
      <c r="F517" s="155" t="s">
        <v>2611</v>
      </c>
      <c r="G517" s="259"/>
      <c r="H517" s="5"/>
      <c r="I517" s="154"/>
      <c r="J517" s="5"/>
    </row>
    <row r="518" spans="2:10" ht="15">
      <c r="B518" s="257">
        <v>42923.633645832997</v>
      </c>
      <c r="C518" s="258">
        <v>100</v>
      </c>
      <c r="D518" s="204">
        <f t="shared" ref="D518:D581" si="8">C518-E518</f>
        <v>7</v>
      </c>
      <c r="E518" s="258">
        <v>93</v>
      </c>
      <c r="F518" s="155" t="s">
        <v>2612</v>
      </c>
      <c r="G518" s="259"/>
      <c r="H518" s="5"/>
      <c r="I518" s="154"/>
      <c r="J518" s="5"/>
    </row>
    <row r="519" spans="2:10" ht="15">
      <c r="B519" s="257">
        <v>42923.658125000002</v>
      </c>
      <c r="C519" s="258">
        <v>1000</v>
      </c>
      <c r="D519" s="204">
        <f t="shared" si="8"/>
        <v>50</v>
      </c>
      <c r="E519" s="258">
        <v>950</v>
      </c>
      <c r="F519" s="155" t="s">
        <v>2470</v>
      </c>
      <c r="G519" s="259"/>
      <c r="H519" s="5"/>
      <c r="I519" s="154"/>
      <c r="J519" s="5"/>
    </row>
    <row r="520" spans="2:10" ht="15">
      <c r="B520" s="257">
        <v>42923.683703704002</v>
      </c>
      <c r="C520" s="258">
        <v>500</v>
      </c>
      <c r="D520" s="204">
        <f t="shared" si="8"/>
        <v>25</v>
      </c>
      <c r="E520" s="258">
        <v>475</v>
      </c>
      <c r="F520" s="155" t="s">
        <v>2383</v>
      </c>
      <c r="G520" s="259"/>
      <c r="H520" s="5"/>
      <c r="I520" s="154"/>
      <c r="J520" s="5"/>
    </row>
    <row r="521" spans="2:10" ht="15">
      <c r="B521" s="257">
        <v>42923.683784722001</v>
      </c>
      <c r="C521" s="258">
        <v>90</v>
      </c>
      <c r="D521" s="204">
        <f t="shared" si="8"/>
        <v>6.2999999999999972</v>
      </c>
      <c r="E521" s="258">
        <v>83.7</v>
      </c>
      <c r="F521" s="155" t="s">
        <v>2613</v>
      </c>
      <c r="G521" s="259"/>
      <c r="H521" s="5"/>
      <c r="I521" s="154"/>
      <c r="J521" s="5"/>
    </row>
    <row r="522" spans="2:10" ht="15">
      <c r="B522" s="257">
        <v>42923.711631944003</v>
      </c>
      <c r="C522" s="258">
        <v>250</v>
      </c>
      <c r="D522" s="204">
        <f t="shared" si="8"/>
        <v>17.5</v>
      </c>
      <c r="E522" s="258">
        <v>232.5</v>
      </c>
      <c r="F522" s="155" t="s">
        <v>2614</v>
      </c>
      <c r="G522" s="259"/>
      <c r="H522" s="5"/>
      <c r="I522" s="154"/>
      <c r="J522" s="5"/>
    </row>
    <row r="523" spans="2:10" ht="15">
      <c r="B523" s="257">
        <v>42923.738391204002</v>
      </c>
      <c r="C523" s="258">
        <v>950</v>
      </c>
      <c r="D523" s="204">
        <f t="shared" si="8"/>
        <v>66.5</v>
      </c>
      <c r="E523" s="258">
        <v>883.5</v>
      </c>
      <c r="F523" s="155" t="s">
        <v>2615</v>
      </c>
      <c r="G523" s="259"/>
      <c r="H523" s="5"/>
      <c r="I523" s="154"/>
      <c r="J523" s="5"/>
    </row>
    <row r="524" spans="2:10" ht="15">
      <c r="B524" s="257">
        <v>42923.796828703998</v>
      </c>
      <c r="C524" s="258">
        <v>50</v>
      </c>
      <c r="D524" s="204">
        <f t="shared" si="8"/>
        <v>2.5</v>
      </c>
      <c r="E524" s="258">
        <v>47.5</v>
      </c>
      <c r="F524" s="155" t="s">
        <v>1953</v>
      </c>
      <c r="G524" s="259"/>
      <c r="H524" s="5"/>
      <c r="I524" s="154"/>
      <c r="J524" s="5"/>
    </row>
    <row r="525" spans="2:10" ht="15">
      <c r="B525" s="257">
        <v>42923.845474537004</v>
      </c>
      <c r="C525" s="258">
        <v>300</v>
      </c>
      <c r="D525" s="204">
        <f t="shared" si="8"/>
        <v>15</v>
      </c>
      <c r="E525" s="258">
        <v>285</v>
      </c>
      <c r="F525" s="155" t="s">
        <v>2616</v>
      </c>
      <c r="G525" s="259"/>
      <c r="H525" s="5"/>
      <c r="I525" s="154"/>
      <c r="J525" s="5"/>
    </row>
    <row r="526" spans="2:10" ht="15">
      <c r="B526" s="257">
        <v>42923.851064814997</v>
      </c>
      <c r="C526" s="258">
        <v>3500</v>
      </c>
      <c r="D526" s="204">
        <f t="shared" si="8"/>
        <v>280</v>
      </c>
      <c r="E526" s="258">
        <v>3220</v>
      </c>
      <c r="F526" s="155" t="s">
        <v>2617</v>
      </c>
      <c r="G526" s="259"/>
      <c r="H526" s="5"/>
      <c r="I526" s="154"/>
      <c r="J526" s="5"/>
    </row>
    <row r="527" spans="2:10" ht="15">
      <c r="B527" s="257">
        <v>42923.889305555997</v>
      </c>
      <c r="C527" s="258">
        <v>2500</v>
      </c>
      <c r="D527" s="204">
        <f t="shared" si="8"/>
        <v>125</v>
      </c>
      <c r="E527" s="258">
        <v>2375</v>
      </c>
      <c r="F527" s="155" t="s">
        <v>2618</v>
      </c>
      <c r="G527" s="259"/>
      <c r="H527" s="5"/>
      <c r="I527" s="154"/>
      <c r="J527" s="5"/>
    </row>
    <row r="528" spans="2:10" ht="15">
      <c r="B528" s="257">
        <v>42923.893252315</v>
      </c>
      <c r="C528" s="258">
        <v>50</v>
      </c>
      <c r="D528" s="204">
        <f t="shared" si="8"/>
        <v>3.5</v>
      </c>
      <c r="E528" s="258">
        <v>46.5</v>
      </c>
      <c r="F528" s="155" t="s">
        <v>2619</v>
      </c>
      <c r="G528" s="259"/>
      <c r="H528" s="5"/>
      <c r="I528" s="154"/>
      <c r="J528" s="5"/>
    </row>
    <row r="529" spans="2:10" ht="15">
      <c r="B529" s="257">
        <v>42923.922500000001</v>
      </c>
      <c r="C529" s="258">
        <v>500</v>
      </c>
      <c r="D529" s="204">
        <f t="shared" si="8"/>
        <v>25</v>
      </c>
      <c r="E529" s="258">
        <v>475</v>
      </c>
      <c r="F529" s="155" t="s">
        <v>2620</v>
      </c>
      <c r="G529" s="259"/>
      <c r="H529" s="5"/>
      <c r="I529" s="154"/>
      <c r="J529" s="5"/>
    </row>
    <row r="530" spans="2:10" ht="15">
      <c r="B530" s="257">
        <v>42923.934618056002</v>
      </c>
      <c r="C530" s="258">
        <v>1000</v>
      </c>
      <c r="D530" s="204">
        <f t="shared" si="8"/>
        <v>50</v>
      </c>
      <c r="E530" s="258">
        <v>950</v>
      </c>
      <c r="F530" s="155" t="s">
        <v>2621</v>
      </c>
      <c r="G530" s="259"/>
      <c r="H530" s="5"/>
      <c r="I530" s="154"/>
      <c r="J530" s="5"/>
    </row>
    <row r="531" spans="2:10" ht="15">
      <c r="B531" s="257">
        <v>42923.936018519002</v>
      </c>
      <c r="C531" s="258">
        <v>75</v>
      </c>
      <c r="D531" s="204">
        <f t="shared" si="8"/>
        <v>6</v>
      </c>
      <c r="E531" s="258">
        <v>69</v>
      </c>
      <c r="F531" s="155" t="s">
        <v>2622</v>
      </c>
      <c r="G531" s="259"/>
      <c r="H531" s="5"/>
      <c r="I531" s="154"/>
      <c r="J531" s="5"/>
    </row>
    <row r="532" spans="2:10" ht="15">
      <c r="B532" s="257">
        <v>42923.968854166997</v>
      </c>
      <c r="C532" s="258">
        <v>50</v>
      </c>
      <c r="D532" s="204">
        <f t="shared" si="8"/>
        <v>3.5</v>
      </c>
      <c r="E532" s="258">
        <v>46.5</v>
      </c>
      <c r="F532" s="155" t="s">
        <v>2623</v>
      </c>
      <c r="G532" s="259"/>
      <c r="H532" s="5"/>
      <c r="I532" s="154"/>
      <c r="J532" s="5"/>
    </row>
    <row r="533" spans="2:10" ht="15">
      <c r="B533" s="257">
        <v>42923.979814815</v>
      </c>
      <c r="C533" s="258">
        <v>100</v>
      </c>
      <c r="D533" s="204">
        <f t="shared" si="8"/>
        <v>5</v>
      </c>
      <c r="E533" s="258">
        <v>95</v>
      </c>
      <c r="F533" s="155" t="s">
        <v>2624</v>
      </c>
      <c r="G533" s="259"/>
      <c r="H533" s="5"/>
      <c r="I533" s="154"/>
      <c r="J533" s="5"/>
    </row>
    <row r="534" spans="2:10" ht="15">
      <c r="B534" s="257">
        <v>42924.000196759</v>
      </c>
      <c r="C534" s="258">
        <v>200</v>
      </c>
      <c r="D534" s="204">
        <f t="shared" si="8"/>
        <v>10</v>
      </c>
      <c r="E534" s="258">
        <v>190</v>
      </c>
      <c r="F534" s="155" t="s">
        <v>798</v>
      </c>
      <c r="G534" s="259"/>
      <c r="H534" s="5"/>
      <c r="I534" s="154"/>
      <c r="J534" s="5"/>
    </row>
    <row r="535" spans="2:10" ht="15">
      <c r="B535" s="257">
        <v>42924.019351852003</v>
      </c>
      <c r="C535" s="258">
        <v>300</v>
      </c>
      <c r="D535" s="204">
        <f t="shared" si="8"/>
        <v>15</v>
      </c>
      <c r="E535" s="258">
        <v>285</v>
      </c>
      <c r="F535" s="155" t="s">
        <v>2625</v>
      </c>
      <c r="G535" s="259"/>
      <c r="H535" s="5"/>
      <c r="I535" s="154"/>
      <c r="J535" s="5"/>
    </row>
    <row r="536" spans="2:10" ht="15">
      <c r="B536" s="257">
        <v>42924.070196758999</v>
      </c>
      <c r="C536" s="258">
        <v>10</v>
      </c>
      <c r="D536" s="204">
        <f t="shared" si="8"/>
        <v>0.80000000000000071</v>
      </c>
      <c r="E536" s="258">
        <v>9.1999999999999993</v>
      </c>
      <c r="F536" s="155" t="s">
        <v>2626</v>
      </c>
      <c r="G536" s="259"/>
      <c r="H536" s="5"/>
      <c r="I536" s="154"/>
      <c r="J536" s="5"/>
    </row>
    <row r="537" spans="2:10" ht="15">
      <c r="B537" s="257">
        <v>42924.274675925997</v>
      </c>
      <c r="C537" s="258">
        <v>20</v>
      </c>
      <c r="D537" s="204">
        <f t="shared" si="8"/>
        <v>1.3999999999999986</v>
      </c>
      <c r="E537" s="258">
        <v>18.600000000000001</v>
      </c>
      <c r="F537" s="155" t="s">
        <v>2627</v>
      </c>
      <c r="G537" s="259"/>
      <c r="H537" s="5"/>
      <c r="I537" s="154"/>
      <c r="J537" s="5"/>
    </row>
    <row r="538" spans="2:10" ht="15">
      <c r="B538" s="257">
        <v>42924.324502315001</v>
      </c>
      <c r="C538" s="258">
        <v>50</v>
      </c>
      <c r="D538" s="204">
        <f t="shared" si="8"/>
        <v>2.5</v>
      </c>
      <c r="E538" s="258">
        <v>47.5</v>
      </c>
      <c r="F538" s="155" t="s">
        <v>2628</v>
      </c>
      <c r="G538" s="259"/>
      <c r="H538" s="5"/>
      <c r="I538" s="154"/>
      <c r="J538" s="5"/>
    </row>
    <row r="539" spans="2:10" ht="15">
      <c r="B539" s="257">
        <v>42924.378136574</v>
      </c>
      <c r="C539" s="258">
        <v>500</v>
      </c>
      <c r="D539" s="204">
        <f t="shared" si="8"/>
        <v>25</v>
      </c>
      <c r="E539" s="258">
        <v>475</v>
      </c>
      <c r="F539" s="155" t="s">
        <v>1041</v>
      </c>
      <c r="G539" s="259"/>
      <c r="H539" s="5"/>
      <c r="I539" s="154"/>
      <c r="J539" s="5"/>
    </row>
    <row r="540" spans="2:10" ht="15">
      <c r="B540" s="257">
        <v>42924.425231481</v>
      </c>
      <c r="C540" s="258">
        <v>200</v>
      </c>
      <c r="D540" s="204">
        <f t="shared" si="8"/>
        <v>14</v>
      </c>
      <c r="E540" s="258">
        <v>186</v>
      </c>
      <c r="F540" s="155" t="s">
        <v>2629</v>
      </c>
      <c r="G540" s="259"/>
      <c r="H540" s="5"/>
      <c r="I540" s="154"/>
      <c r="J540" s="5"/>
    </row>
    <row r="541" spans="2:10" ht="15">
      <c r="B541" s="257">
        <v>42924.438576389002</v>
      </c>
      <c r="C541" s="258">
        <v>500</v>
      </c>
      <c r="D541" s="204">
        <f t="shared" si="8"/>
        <v>40</v>
      </c>
      <c r="E541" s="258">
        <v>460</v>
      </c>
      <c r="F541" s="155" t="s">
        <v>2630</v>
      </c>
      <c r="G541" s="259"/>
      <c r="H541" s="5"/>
      <c r="I541" s="154"/>
      <c r="J541" s="5"/>
    </row>
    <row r="542" spans="2:10" ht="15">
      <c r="B542" s="257">
        <v>42924.454409721999</v>
      </c>
      <c r="C542" s="258">
        <v>300</v>
      </c>
      <c r="D542" s="204">
        <f t="shared" si="8"/>
        <v>15</v>
      </c>
      <c r="E542" s="258">
        <v>285</v>
      </c>
      <c r="F542" s="155" t="s">
        <v>2631</v>
      </c>
      <c r="G542" s="259"/>
      <c r="H542" s="5"/>
      <c r="I542" s="154"/>
      <c r="J542" s="5"/>
    </row>
    <row r="543" spans="2:10" ht="15">
      <c r="B543" s="257">
        <v>42924.458368056003</v>
      </c>
      <c r="C543" s="258">
        <v>600</v>
      </c>
      <c r="D543" s="204">
        <f t="shared" si="8"/>
        <v>30</v>
      </c>
      <c r="E543" s="258">
        <v>570</v>
      </c>
      <c r="F543" s="155" t="s">
        <v>2632</v>
      </c>
      <c r="G543" s="259"/>
      <c r="H543" s="5"/>
      <c r="I543" s="154"/>
      <c r="J543" s="5"/>
    </row>
    <row r="544" spans="2:10" ht="15">
      <c r="B544" s="257">
        <v>42924.458425926001</v>
      </c>
      <c r="C544" s="258">
        <v>100</v>
      </c>
      <c r="D544" s="204">
        <f t="shared" si="8"/>
        <v>5</v>
      </c>
      <c r="E544" s="258">
        <v>95</v>
      </c>
      <c r="F544" s="155" t="s">
        <v>2633</v>
      </c>
      <c r="G544" s="259"/>
      <c r="H544" s="5"/>
      <c r="I544" s="154"/>
      <c r="J544" s="5"/>
    </row>
    <row r="545" spans="2:10" ht="15">
      <c r="B545" s="257">
        <v>42924.458437499998</v>
      </c>
      <c r="C545" s="258">
        <v>100</v>
      </c>
      <c r="D545" s="204">
        <f t="shared" si="8"/>
        <v>8</v>
      </c>
      <c r="E545" s="258">
        <v>92</v>
      </c>
      <c r="F545" s="155" t="s">
        <v>928</v>
      </c>
      <c r="G545" s="259"/>
      <c r="H545" s="5"/>
      <c r="I545" s="154"/>
      <c r="J545" s="5"/>
    </row>
    <row r="546" spans="2:10" ht="15">
      <c r="B546" s="257">
        <v>42924.458541667002</v>
      </c>
      <c r="C546" s="258">
        <v>10</v>
      </c>
      <c r="D546" s="204">
        <f t="shared" si="8"/>
        <v>0.5</v>
      </c>
      <c r="E546" s="258">
        <v>9.5</v>
      </c>
      <c r="F546" s="155" t="s">
        <v>2634</v>
      </c>
      <c r="G546" s="259"/>
      <c r="H546" s="5"/>
      <c r="I546" s="154"/>
      <c r="J546" s="5"/>
    </row>
    <row r="547" spans="2:10" ht="15">
      <c r="B547" s="257">
        <v>42924.458576388999</v>
      </c>
      <c r="C547" s="258">
        <v>100</v>
      </c>
      <c r="D547" s="204">
        <f t="shared" si="8"/>
        <v>5</v>
      </c>
      <c r="E547" s="258">
        <v>95</v>
      </c>
      <c r="F547" s="155" t="s">
        <v>2635</v>
      </c>
      <c r="G547" s="259"/>
      <c r="H547" s="5"/>
      <c r="I547" s="154"/>
      <c r="J547" s="5"/>
    </row>
    <row r="548" spans="2:10" ht="15">
      <c r="B548" s="257">
        <v>42924.458796295999</v>
      </c>
      <c r="C548" s="258">
        <v>100</v>
      </c>
      <c r="D548" s="204">
        <f t="shared" si="8"/>
        <v>5</v>
      </c>
      <c r="E548" s="258">
        <v>95</v>
      </c>
      <c r="F548" s="155" t="s">
        <v>2218</v>
      </c>
      <c r="G548" s="259"/>
      <c r="H548" s="5"/>
      <c r="I548" s="154"/>
      <c r="J548" s="5"/>
    </row>
    <row r="549" spans="2:10" ht="15">
      <c r="B549" s="257">
        <v>42924.458807870004</v>
      </c>
      <c r="C549" s="258">
        <v>300</v>
      </c>
      <c r="D549" s="204">
        <f t="shared" si="8"/>
        <v>24</v>
      </c>
      <c r="E549" s="258">
        <v>276</v>
      </c>
      <c r="F549" s="155" t="s">
        <v>2636</v>
      </c>
      <c r="G549" s="259"/>
      <c r="H549" s="5"/>
      <c r="I549" s="154"/>
      <c r="J549" s="5"/>
    </row>
    <row r="550" spans="2:10" ht="15">
      <c r="B550" s="257">
        <v>42924.458807870004</v>
      </c>
      <c r="C550" s="258">
        <v>100</v>
      </c>
      <c r="D550" s="204">
        <f t="shared" si="8"/>
        <v>5</v>
      </c>
      <c r="E550" s="258">
        <v>95</v>
      </c>
      <c r="F550" s="155" t="s">
        <v>2637</v>
      </c>
      <c r="G550" s="259"/>
      <c r="H550" s="5"/>
      <c r="I550" s="154"/>
      <c r="J550" s="5"/>
    </row>
    <row r="551" spans="2:10" ht="15">
      <c r="B551" s="257">
        <v>42924.458807870004</v>
      </c>
      <c r="C551" s="258">
        <v>30</v>
      </c>
      <c r="D551" s="204">
        <f t="shared" si="8"/>
        <v>2.3999999999999986</v>
      </c>
      <c r="E551" s="258">
        <v>27.6</v>
      </c>
      <c r="F551" s="155" t="s">
        <v>2638</v>
      </c>
      <c r="G551" s="259"/>
      <c r="H551" s="5"/>
      <c r="I551" s="154"/>
      <c r="J551" s="5"/>
    </row>
    <row r="552" spans="2:10" ht="15">
      <c r="B552" s="257">
        <v>42924.458819444</v>
      </c>
      <c r="C552" s="258">
        <v>50</v>
      </c>
      <c r="D552" s="204">
        <f t="shared" si="8"/>
        <v>2.5</v>
      </c>
      <c r="E552" s="258">
        <v>47.5</v>
      </c>
      <c r="F552" s="155" t="s">
        <v>2639</v>
      </c>
      <c r="G552" s="259"/>
      <c r="H552" s="5"/>
      <c r="I552" s="154"/>
      <c r="J552" s="5"/>
    </row>
    <row r="553" spans="2:10" ht="15">
      <c r="B553" s="257">
        <v>42924.458842592998</v>
      </c>
      <c r="C553" s="258">
        <v>200</v>
      </c>
      <c r="D553" s="204">
        <f t="shared" si="8"/>
        <v>10</v>
      </c>
      <c r="E553" s="258">
        <v>190</v>
      </c>
      <c r="F553" s="155" t="s">
        <v>2640</v>
      </c>
      <c r="G553" s="259"/>
      <c r="H553" s="5"/>
      <c r="I553" s="154"/>
      <c r="J553" s="5"/>
    </row>
    <row r="554" spans="2:10" ht="15">
      <c r="B554" s="257">
        <v>42924.458854167002</v>
      </c>
      <c r="C554" s="258">
        <v>100</v>
      </c>
      <c r="D554" s="204">
        <f t="shared" si="8"/>
        <v>5</v>
      </c>
      <c r="E554" s="258">
        <v>95</v>
      </c>
      <c r="F554" s="155" t="s">
        <v>2590</v>
      </c>
      <c r="G554" s="259"/>
      <c r="H554" s="5"/>
      <c r="I554" s="154"/>
      <c r="J554" s="5"/>
    </row>
    <row r="555" spans="2:10" ht="15">
      <c r="B555" s="257">
        <v>42924.458923610997</v>
      </c>
      <c r="C555" s="258">
        <v>50</v>
      </c>
      <c r="D555" s="204">
        <f t="shared" si="8"/>
        <v>2.5</v>
      </c>
      <c r="E555" s="258">
        <v>47.5</v>
      </c>
      <c r="F555" s="155" t="s">
        <v>2641</v>
      </c>
      <c r="G555" s="259"/>
      <c r="H555" s="5"/>
      <c r="I555" s="154"/>
      <c r="J555" s="5"/>
    </row>
    <row r="556" spans="2:10" ht="15">
      <c r="B556" s="257">
        <v>42924.459074074002</v>
      </c>
      <c r="C556" s="258">
        <v>30</v>
      </c>
      <c r="D556" s="204">
        <f t="shared" si="8"/>
        <v>2.3999999999999986</v>
      </c>
      <c r="E556" s="258">
        <v>27.6</v>
      </c>
      <c r="F556" s="155" t="s">
        <v>2013</v>
      </c>
      <c r="G556" s="259"/>
      <c r="H556" s="5"/>
      <c r="I556" s="154"/>
      <c r="J556" s="5"/>
    </row>
    <row r="557" spans="2:10" ht="15">
      <c r="B557" s="257">
        <v>42924.459085647999</v>
      </c>
      <c r="C557" s="258">
        <v>30</v>
      </c>
      <c r="D557" s="204">
        <f t="shared" si="8"/>
        <v>2.1000000000000014</v>
      </c>
      <c r="E557" s="258">
        <v>27.9</v>
      </c>
      <c r="F557" s="155" t="s">
        <v>469</v>
      </c>
      <c r="G557" s="259"/>
      <c r="H557" s="5"/>
      <c r="I557" s="154"/>
      <c r="J557" s="5"/>
    </row>
    <row r="558" spans="2:10" ht="15">
      <c r="B558" s="257">
        <v>42924.459108796</v>
      </c>
      <c r="C558" s="258">
        <v>100</v>
      </c>
      <c r="D558" s="204">
        <f t="shared" si="8"/>
        <v>5</v>
      </c>
      <c r="E558" s="258">
        <v>95</v>
      </c>
      <c r="F558" s="155" t="s">
        <v>2642</v>
      </c>
      <c r="G558" s="259"/>
      <c r="H558" s="5"/>
      <c r="I558" s="154"/>
      <c r="J558" s="5"/>
    </row>
    <row r="559" spans="2:10" ht="15">
      <c r="B559" s="257">
        <v>42924.459166667002</v>
      </c>
      <c r="C559" s="258">
        <v>100</v>
      </c>
      <c r="D559" s="204">
        <f t="shared" si="8"/>
        <v>5</v>
      </c>
      <c r="E559" s="258">
        <v>95</v>
      </c>
      <c r="F559" s="155" t="s">
        <v>2643</v>
      </c>
      <c r="G559" s="259"/>
      <c r="H559" s="5"/>
      <c r="I559" s="154"/>
      <c r="J559" s="5"/>
    </row>
    <row r="560" spans="2:10" ht="15">
      <c r="B560" s="257">
        <v>42924.459178240999</v>
      </c>
      <c r="C560" s="258">
        <v>50</v>
      </c>
      <c r="D560" s="204">
        <f t="shared" si="8"/>
        <v>2.5</v>
      </c>
      <c r="E560" s="258">
        <v>47.5</v>
      </c>
      <c r="F560" s="155" t="s">
        <v>2644</v>
      </c>
      <c r="G560" s="259"/>
      <c r="H560" s="5"/>
      <c r="I560" s="154"/>
      <c r="J560" s="5"/>
    </row>
    <row r="561" spans="2:10" ht="15">
      <c r="B561" s="257">
        <v>42924.459270833002</v>
      </c>
      <c r="C561" s="258">
        <v>50</v>
      </c>
      <c r="D561" s="204">
        <f t="shared" si="8"/>
        <v>2.5</v>
      </c>
      <c r="E561" s="258">
        <v>47.5</v>
      </c>
      <c r="F561" s="155" t="s">
        <v>2645</v>
      </c>
      <c r="G561" s="259"/>
      <c r="H561" s="5"/>
      <c r="I561" s="154"/>
      <c r="J561" s="5"/>
    </row>
    <row r="562" spans="2:10" ht="15">
      <c r="B562" s="257">
        <v>42924.459270833002</v>
      </c>
      <c r="C562" s="258">
        <v>50</v>
      </c>
      <c r="D562" s="204">
        <f t="shared" si="8"/>
        <v>2.5</v>
      </c>
      <c r="E562" s="258">
        <v>47.5</v>
      </c>
      <c r="F562" s="155" t="s">
        <v>2646</v>
      </c>
      <c r="G562" s="259"/>
      <c r="H562" s="5"/>
      <c r="I562" s="154"/>
      <c r="J562" s="5"/>
    </row>
    <row r="563" spans="2:10" ht="15">
      <c r="B563" s="257">
        <v>42924.495370370001</v>
      </c>
      <c r="C563" s="258">
        <v>100</v>
      </c>
      <c r="D563" s="204">
        <f t="shared" si="8"/>
        <v>5</v>
      </c>
      <c r="E563" s="258">
        <v>95</v>
      </c>
      <c r="F563" s="155" t="s">
        <v>2278</v>
      </c>
      <c r="G563" s="259"/>
      <c r="H563" s="5"/>
      <c r="I563" s="154"/>
      <c r="J563" s="5"/>
    </row>
    <row r="564" spans="2:10" ht="15">
      <c r="B564" s="257">
        <v>42924.500185185003</v>
      </c>
      <c r="C564" s="258">
        <v>50</v>
      </c>
      <c r="D564" s="204">
        <f t="shared" si="8"/>
        <v>2.5</v>
      </c>
      <c r="E564" s="258">
        <v>47.5</v>
      </c>
      <c r="F564" s="155" t="s">
        <v>1857</v>
      </c>
      <c r="G564" s="259"/>
      <c r="H564" s="5"/>
      <c r="I564" s="154"/>
      <c r="J564" s="5"/>
    </row>
    <row r="565" spans="2:10" ht="15">
      <c r="B565" s="257">
        <v>42924.500185185003</v>
      </c>
      <c r="C565" s="258">
        <v>200</v>
      </c>
      <c r="D565" s="204">
        <f t="shared" si="8"/>
        <v>16</v>
      </c>
      <c r="E565" s="258">
        <v>184</v>
      </c>
      <c r="F565" s="155" t="s">
        <v>518</v>
      </c>
      <c r="G565" s="259"/>
      <c r="H565" s="5"/>
      <c r="I565" s="154"/>
      <c r="J565" s="5"/>
    </row>
    <row r="566" spans="2:10" ht="15">
      <c r="B566" s="257">
        <v>42924.516192130002</v>
      </c>
      <c r="C566" s="258">
        <v>100</v>
      </c>
      <c r="D566" s="204">
        <f t="shared" si="8"/>
        <v>5</v>
      </c>
      <c r="E566" s="258">
        <v>95</v>
      </c>
      <c r="F566" s="155" t="s">
        <v>2647</v>
      </c>
      <c r="G566" s="259"/>
      <c r="H566" s="5"/>
      <c r="I566" s="154"/>
      <c r="J566" s="5"/>
    </row>
    <row r="567" spans="2:10" ht="15">
      <c r="B567" s="257">
        <v>42924.618703704</v>
      </c>
      <c r="C567" s="258">
        <v>200</v>
      </c>
      <c r="D567" s="204">
        <f t="shared" si="8"/>
        <v>16</v>
      </c>
      <c r="E567" s="258">
        <v>184</v>
      </c>
      <c r="F567" s="155" t="s">
        <v>2648</v>
      </c>
      <c r="G567" s="259"/>
      <c r="H567" s="5"/>
      <c r="I567" s="154"/>
      <c r="J567" s="5"/>
    </row>
    <row r="568" spans="2:10" ht="15">
      <c r="B568" s="257">
        <v>42924.640462962998</v>
      </c>
      <c r="C568" s="258">
        <v>50</v>
      </c>
      <c r="D568" s="204">
        <f t="shared" si="8"/>
        <v>2.5</v>
      </c>
      <c r="E568" s="258">
        <v>47.5</v>
      </c>
      <c r="F568" s="155" t="s">
        <v>2649</v>
      </c>
      <c r="G568" s="259"/>
      <c r="H568" s="5"/>
      <c r="I568" s="154"/>
      <c r="J568" s="5"/>
    </row>
    <row r="569" spans="2:10" ht="15">
      <c r="B569" s="257">
        <v>42924.641284721998</v>
      </c>
      <c r="C569" s="258">
        <v>300</v>
      </c>
      <c r="D569" s="204">
        <f t="shared" si="8"/>
        <v>24</v>
      </c>
      <c r="E569" s="258">
        <v>276</v>
      </c>
      <c r="F569" s="155" t="s">
        <v>379</v>
      </c>
      <c r="G569" s="259"/>
      <c r="H569" s="5"/>
      <c r="I569" s="154"/>
      <c r="J569" s="5"/>
    </row>
    <row r="570" spans="2:10" ht="15">
      <c r="B570" s="257">
        <v>42924.670474537001</v>
      </c>
      <c r="C570" s="258">
        <v>100</v>
      </c>
      <c r="D570" s="204">
        <f t="shared" si="8"/>
        <v>5</v>
      </c>
      <c r="E570" s="258">
        <v>95</v>
      </c>
      <c r="F570" s="155" t="s">
        <v>2650</v>
      </c>
      <c r="G570" s="259"/>
      <c r="H570" s="5"/>
      <c r="I570" s="154"/>
      <c r="J570" s="5"/>
    </row>
    <row r="571" spans="2:10" ht="15">
      <c r="B571" s="257">
        <v>42924.673182869999</v>
      </c>
      <c r="C571" s="258">
        <v>16</v>
      </c>
      <c r="D571" s="204">
        <f t="shared" si="8"/>
        <v>0.80000000000000071</v>
      </c>
      <c r="E571" s="258">
        <v>15.2</v>
      </c>
      <c r="F571" s="155" t="s">
        <v>2651</v>
      </c>
      <c r="G571" s="259"/>
      <c r="H571" s="5"/>
      <c r="I571" s="154"/>
      <c r="J571" s="5"/>
    </row>
    <row r="572" spans="2:10" ht="15">
      <c r="B572" s="257">
        <v>42924.737592593003</v>
      </c>
      <c r="C572" s="258">
        <v>630</v>
      </c>
      <c r="D572" s="204">
        <f t="shared" si="8"/>
        <v>31.5</v>
      </c>
      <c r="E572" s="258">
        <v>598.5</v>
      </c>
      <c r="F572" s="155" t="s">
        <v>2652</v>
      </c>
      <c r="G572" s="259"/>
      <c r="H572" s="5"/>
      <c r="I572" s="154"/>
      <c r="J572" s="5"/>
    </row>
    <row r="573" spans="2:10" ht="15">
      <c r="B573" s="257">
        <v>42924.775277777997</v>
      </c>
      <c r="C573" s="258">
        <v>250</v>
      </c>
      <c r="D573" s="204">
        <f t="shared" si="8"/>
        <v>12.5</v>
      </c>
      <c r="E573" s="258">
        <v>237.5</v>
      </c>
      <c r="F573" s="155" t="s">
        <v>2653</v>
      </c>
      <c r="G573" s="259"/>
      <c r="H573" s="5"/>
      <c r="I573" s="154"/>
      <c r="J573" s="5"/>
    </row>
    <row r="574" spans="2:10" ht="15">
      <c r="B574" s="257">
        <v>42924.784259259002</v>
      </c>
      <c r="C574" s="258">
        <v>50</v>
      </c>
      <c r="D574" s="204">
        <f t="shared" si="8"/>
        <v>2.5</v>
      </c>
      <c r="E574" s="258">
        <v>47.5</v>
      </c>
      <c r="F574" s="155" t="s">
        <v>2654</v>
      </c>
      <c r="G574" s="259"/>
      <c r="H574" s="5"/>
      <c r="I574" s="154"/>
      <c r="J574" s="5"/>
    </row>
    <row r="575" spans="2:10" ht="15">
      <c r="B575" s="257">
        <v>42924.873518519002</v>
      </c>
      <c r="C575" s="258">
        <v>100</v>
      </c>
      <c r="D575" s="204">
        <f t="shared" si="8"/>
        <v>7</v>
      </c>
      <c r="E575" s="258">
        <v>93</v>
      </c>
      <c r="F575" s="155" t="s">
        <v>2655</v>
      </c>
      <c r="G575" s="259"/>
      <c r="H575" s="5"/>
      <c r="I575" s="154"/>
      <c r="J575" s="5"/>
    </row>
    <row r="576" spans="2:10" ht="15">
      <c r="B576" s="257">
        <v>42924.886689815001</v>
      </c>
      <c r="C576" s="258">
        <v>350</v>
      </c>
      <c r="D576" s="204">
        <f t="shared" si="8"/>
        <v>17.5</v>
      </c>
      <c r="E576" s="258">
        <v>332.5</v>
      </c>
      <c r="F576" s="155" t="s">
        <v>2656</v>
      </c>
      <c r="G576" s="259"/>
      <c r="H576" s="5"/>
      <c r="I576" s="154"/>
      <c r="J576" s="5"/>
    </row>
    <row r="577" spans="2:10" ht="15">
      <c r="B577" s="257">
        <v>42924.892546296003</v>
      </c>
      <c r="C577" s="258">
        <v>100</v>
      </c>
      <c r="D577" s="204">
        <f t="shared" si="8"/>
        <v>5</v>
      </c>
      <c r="E577" s="258">
        <v>95</v>
      </c>
      <c r="F577" s="155" t="s">
        <v>2657</v>
      </c>
      <c r="G577" s="259"/>
      <c r="H577" s="5"/>
      <c r="I577" s="154"/>
      <c r="J577" s="5"/>
    </row>
    <row r="578" spans="2:10" ht="15">
      <c r="B578" s="257">
        <v>42924.950034722002</v>
      </c>
      <c r="C578" s="258">
        <v>100</v>
      </c>
      <c r="D578" s="204">
        <f t="shared" si="8"/>
        <v>5</v>
      </c>
      <c r="E578" s="258">
        <v>95</v>
      </c>
      <c r="F578" s="155" t="s">
        <v>2328</v>
      </c>
      <c r="G578" s="259"/>
      <c r="H578" s="5"/>
      <c r="I578" s="154"/>
      <c r="J578" s="5"/>
    </row>
    <row r="579" spans="2:10" ht="15">
      <c r="B579" s="257">
        <v>42924.959953703998</v>
      </c>
      <c r="C579" s="258">
        <v>5</v>
      </c>
      <c r="D579" s="204">
        <f t="shared" si="8"/>
        <v>0.25</v>
      </c>
      <c r="E579" s="258">
        <v>4.75</v>
      </c>
      <c r="F579" s="155" t="s">
        <v>2341</v>
      </c>
      <c r="G579" s="259"/>
      <c r="H579" s="5"/>
      <c r="I579" s="154"/>
      <c r="J579" s="5"/>
    </row>
    <row r="580" spans="2:10" ht="15">
      <c r="B580" s="257">
        <v>42924.986192130003</v>
      </c>
      <c r="C580" s="258">
        <v>10</v>
      </c>
      <c r="D580" s="204">
        <f t="shared" si="8"/>
        <v>0.69999999999999929</v>
      </c>
      <c r="E580" s="258">
        <v>9.3000000000000007</v>
      </c>
      <c r="F580" s="155" t="s">
        <v>2658</v>
      </c>
      <c r="G580" s="259"/>
      <c r="H580" s="5"/>
      <c r="I580" s="154"/>
      <c r="J580" s="5"/>
    </row>
    <row r="581" spans="2:10" ht="15">
      <c r="B581" s="257">
        <v>42925.265046296001</v>
      </c>
      <c r="C581" s="258">
        <v>150</v>
      </c>
      <c r="D581" s="204">
        <f t="shared" si="8"/>
        <v>12</v>
      </c>
      <c r="E581" s="258">
        <v>138</v>
      </c>
      <c r="F581" s="155" t="s">
        <v>555</v>
      </c>
      <c r="G581" s="259"/>
      <c r="H581" s="5"/>
      <c r="I581" s="154"/>
      <c r="J581" s="5"/>
    </row>
    <row r="582" spans="2:10" ht="15">
      <c r="B582" s="257">
        <v>42925.347094907003</v>
      </c>
      <c r="C582" s="258">
        <v>100</v>
      </c>
      <c r="D582" s="204">
        <f t="shared" ref="D582:D645" si="9">C582-E582</f>
        <v>8</v>
      </c>
      <c r="E582" s="258">
        <v>92</v>
      </c>
      <c r="F582" s="155" t="s">
        <v>2392</v>
      </c>
      <c r="G582" s="259"/>
      <c r="H582" s="5"/>
      <c r="I582" s="154"/>
      <c r="J582" s="5"/>
    </row>
    <row r="583" spans="2:10" ht="15">
      <c r="B583" s="257">
        <v>42925.387118056002</v>
      </c>
      <c r="C583" s="258">
        <v>200</v>
      </c>
      <c r="D583" s="204">
        <f t="shared" si="9"/>
        <v>10</v>
      </c>
      <c r="E583" s="258">
        <v>190</v>
      </c>
      <c r="F583" s="155" t="s">
        <v>2284</v>
      </c>
      <c r="G583" s="259"/>
      <c r="H583" s="5"/>
      <c r="I583" s="154"/>
      <c r="J583" s="5"/>
    </row>
    <row r="584" spans="2:10" ht="15">
      <c r="B584" s="257">
        <v>42925.390972221998</v>
      </c>
      <c r="C584" s="258">
        <v>100</v>
      </c>
      <c r="D584" s="204">
        <f t="shared" si="9"/>
        <v>5</v>
      </c>
      <c r="E584" s="258">
        <v>95</v>
      </c>
      <c r="F584" s="155" t="s">
        <v>2659</v>
      </c>
      <c r="G584" s="259"/>
      <c r="H584" s="5"/>
      <c r="I584" s="154"/>
      <c r="J584" s="5"/>
    </row>
    <row r="585" spans="2:10" ht="15">
      <c r="B585" s="257">
        <v>42925.392372684997</v>
      </c>
      <c r="C585" s="258">
        <v>300</v>
      </c>
      <c r="D585" s="204">
        <f t="shared" si="9"/>
        <v>15</v>
      </c>
      <c r="E585" s="258">
        <v>285</v>
      </c>
      <c r="F585" s="155" t="s">
        <v>2400</v>
      </c>
      <c r="G585" s="259"/>
      <c r="H585" s="5"/>
      <c r="I585" s="154"/>
      <c r="J585" s="5"/>
    </row>
    <row r="586" spans="2:10" ht="15">
      <c r="B586" s="257">
        <v>42925.458379629999</v>
      </c>
      <c r="C586" s="258">
        <v>50</v>
      </c>
      <c r="D586" s="204">
        <f t="shared" si="9"/>
        <v>2.5</v>
      </c>
      <c r="E586" s="258">
        <v>47.5</v>
      </c>
      <c r="F586" s="155" t="s">
        <v>2660</v>
      </c>
      <c r="G586" s="259"/>
      <c r="H586" s="5"/>
      <c r="I586" s="154"/>
      <c r="J586" s="5"/>
    </row>
    <row r="587" spans="2:10" ht="15">
      <c r="B587" s="257">
        <v>42925.458391204003</v>
      </c>
      <c r="C587" s="258">
        <v>10</v>
      </c>
      <c r="D587" s="204">
        <f t="shared" si="9"/>
        <v>0.69999999999999929</v>
      </c>
      <c r="E587" s="258">
        <v>9.3000000000000007</v>
      </c>
      <c r="F587" s="155" t="s">
        <v>2241</v>
      </c>
      <c r="G587" s="259"/>
      <c r="H587" s="5"/>
      <c r="I587" s="154"/>
      <c r="J587" s="5"/>
    </row>
    <row r="588" spans="2:10" ht="15">
      <c r="B588" s="257">
        <v>42925.458402778</v>
      </c>
      <c r="C588" s="258">
        <v>50</v>
      </c>
      <c r="D588" s="204">
        <f t="shared" si="9"/>
        <v>3.5</v>
      </c>
      <c r="E588" s="258">
        <v>46.5</v>
      </c>
      <c r="F588" s="155" t="s">
        <v>2661</v>
      </c>
      <c r="G588" s="259"/>
      <c r="H588" s="5"/>
      <c r="I588" s="154"/>
      <c r="J588" s="5"/>
    </row>
    <row r="589" spans="2:10" ht="15">
      <c r="B589" s="257">
        <v>42925.458402778</v>
      </c>
      <c r="C589" s="258">
        <v>100</v>
      </c>
      <c r="D589" s="204">
        <f t="shared" si="9"/>
        <v>8</v>
      </c>
      <c r="E589" s="258">
        <v>92</v>
      </c>
      <c r="F589" s="155" t="s">
        <v>2662</v>
      </c>
      <c r="G589" s="259"/>
      <c r="H589" s="5"/>
      <c r="I589" s="154"/>
      <c r="J589" s="5"/>
    </row>
    <row r="590" spans="2:10" ht="15">
      <c r="B590" s="257">
        <v>42925.458576388999</v>
      </c>
      <c r="C590" s="258">
        <v>50</v>
      </c>
      <c r="D590" s="204">
        <f t="shared" si="9"/>
        <v>4</v>
      </c>
      <c r="E590" s="258">
        <v>46</v>
      </c>
      <c r="F590" s="155" t="s">
        <v>2244</v>
      </c>
      <c r="G590" s="259"/>
      <c r="H590" s="5"/>
      <c r="I590" s="154"/>
      <c r="J590" s="5"/>
    </row>
    <row r="591" spans="2:10" ht="15">
      <c r="B591" s="257">
        <v>42925.458599537</v>
      </c>
      <c r="C591" s="258">
        <v>100</v>
      </c>
      <c r="D591" s="204">
        <f t="shared" si="9"/>
        <v>5</v>
      </c>
      <c r="E591" s="258">
        <v>95</v>
      </c>
      <c r="F591" s="155" t="s">
        <v>2663</v>
      </c>
      <c r="G591" s="259"/>
      <c r="H591" s="5"/>
      <c r="I591" s="154"/>
      <c r="J591" s="5"/>
    </row>
    <row r="592" spans="2:10" ht="15">
      <c r="B592" s="257">
        <v>42925.458611110997</v>
      </c>
      <c r="C592" s="258">
        <v>100</v>
      </c>
      <c r="D592" s="204">
        <f t="shared" si="9"/>
        <v>7</v>
      </c>
      <c r="E592" s="258">
        <v>93</v>
      </c>
      <c r="F592" s="155" t="s">
        <v>2341</v>
      </c>
      <c r="G592" s="259"/>
      <c r="H592" s="5"/>
      <c r="I592" s="154"/>
      <c r="J592" s="5"/>
    </row>
    <row r="593" spans="2:10" ht="15">
      <c r="B593" s="257">
        <v>42925.458668981002</v>
      </c>
      <c r="C593" s="258">
        <v>100</v>
      </c>
      <c r="D593" s="204">
        <f t="shared" si="9"/>
        <v>8</v>
      </c>
      <c r="E593" s="258">
        <v>92</v>
      </c>
      <c r="F593" s="155" t="s">
        <v>2664</v>
      </c>
      <c r="G593" s="259"/>
      <c r="H593" s="5"/>
      <c r="I593" s="154"/>
      <c r="J593" s="5"/>
    </row>
    <row r="594" spans="2:10" ht="15">
      <c r="B594" s="257">
        <v>42925.458668981002</v>
      </c>
      <c r="C594" s="258">
        <v>100</v>
      </c>
      <c r="D594" s="204">
        <f t="shared" si="9"/>
        <v>5</v>
      </c>
      <c r="E594" s="258">
        <v>95</v>
      </c>
      <c r="F594" s="155" t="s">
        <v>2665</v>
      </c>
      <c r="G594" s="259"/>
      <c r="H594" s="5"/>
      <c r="I594" s="154"/>
      <c r="J594" s="5"/>
    </row>
    <row r="595" spans="2:10" ht="15">
      <c r="B595" s="257">
        <v>42925.45869213</v>
      </c>
      <c r="C595" s="258">
        <v>200</v>
      </c>
      <c r="D595" s="204">
        <f t="shared" si="9"/>
        <v>10</v>
      </c>
      <c r="E595" s="258">
        <v>190</v>
      </c>
      <c r="F595" s="155" t="s">
        <v>2666</v>
      </c>
      <c r="G595" s="259"/>
      <c r="H595" s="5"/>
      <c r="I595" s="154"/>
      <c r="J595" s="5"/>
    </row>
    <row r="596" spans="2:10" ht="15">
      <c r="B596" s="257">
        <v>42925.458807870004</v>
      </c>
      <c r="C596" s="258">
        <v>50</v>
      </c>
      <c r="D596" s="204">
        <f t="shared" si="9"/>
        <v>4</v>
      </c>
      <c r="E596" s="258">
        <v>46</v>
      </c>
      <c r="F596" s="155" t="s">
        <v>2667</v>
      </c>
      <c r="G596" s="259"/>
      <c r="H596" s="5"/>
      <c r="I596" s="154"/>
      <c r="J596" s="5"/>
    </row>
    <row r="597" spans="2:10" ht="15">
      <c r="B597" s="257">
        <v>42925.458923610997</v>
      </c>
      <c r="C597" s="258">
        <v>50</v>
      </c>
      <c r="D597" s="204">
        <f t="shared" si="9"/>
        <v>2.5</v>
      </c>
      <c r="E597" s="258">
        <v>47.5</v>
      </c>
      <c r="F597" s="155" t="s">
        <v>2668</v>
      </c>
      <c r="G597" s="259"/>
      <c r="H597" s="5"/>
      <c r="I597" s="154"/>
      <c r="J597" s="5"/>
    </row>
    <row r="598" spans="2:10" ht="15">
      <c r="B598" s="257">
        <v>42925.458923610997</v>
      </c>
      <c r="C598" s="258">
        <v>350</v>
      </c>
      <c r="D598" s="204">
        <f t="shared" si="9"/>
        <v>17.5</v>
      </c>
      <c r="E598" s="258">
        <v>332.5</v>
      </c>
      <c r="F598" s="155" t="s">
        <v>1884</v>
      </c>
      <c r="G598" s="259"/>
      <c r="H598" s="5"/>
      <c r="I598" s="154"/>
      <c r="J598" s="5"/>
    </row>
    <row r="599" spans="2:10" ht="15">
      <c r="B599" s="257">
        <v>42925.459131944001</v>
      </c>
      <c r="C599" s="258">
        <v>100</v>
      </c>
      <c r="D599" s="204">
        <f t="shared" si="9"/>
        <v>8</v>
      </c>
      <c r="E599" s="258">
        <v>92</v>
      </c>
      <c r="F599" s="155" t="s">
        <v>2669</v>
      </c>
      <c r="G599" s="259"/>
      <c r="H599" s="5"/>
      <c r="I599" s="154"/>
      <c r="J599" s="5"/>
    </row>
    <row r="600" spans="2:10" ht="15">
      <c r="B600" s="257">
        <v>42925.459143519001</v>
      </c>
      <c r="C600" s="258">
        <v>1000</v>
      </c>
      <c r="D600" s="204">
        <f t="shared" si="9"/>
        <v>50</v>
      </c>
      <c r="E600" s="258">
        <v>950</v>
      </c>
      <c r="F600" s="155" t="s">
        <v>2670</v>
      </c>
      <c r="G600" s="259"/>
      <c r="H600" s="5"/>
      <c r="I600" s="154"/>
      <c r="J600" s="5"/>
    </row>
    <row r="601" spans="2:10" ht="15">
      <c r="B601" s="257">
        <v>42925.459224537</v>
      </c>
      <c r="C601" s="258">
        <v>100</v>
      </c>
      <c r="D601" s="204">
        <f t="shared" si="9"/>
        <v>5</v>
      </c>
      <c r="E601" s="258">
        <v>95</v>
      </c>
      <c r="F601" s="155" t="s">
        <v>2365</v>
      </c>
      <c r="G601" s="259"/>
      <c r="H601" s="5"/>
      <c r="I601" s="154"/>
      <c r="J601" s="5"/>
    </row>
    <row r="602" spans="2:10" ht="15">
      <c r="B602" s="257">
        <v>42925.459236110997</v>
      </c>
      <c r="C602" s="258">
        <v>500</v>
      </c>
      <c r="D602" s="204">
        <f t="shared" si="9"/>
        <v>25</v>
      </c>
      <c r="E602" s="258">
        <v>475</v>
      </c>
      <c r="F602" s="155" t="s">
        <v>2644</v>
      </c>
      <c r="G602" s="259"/>
      <c r="H602" s="5"/>
      <c r="I602" s="154"/>
      <c r="J602" s="5"/>
    </row>
    <row r="603" spans="2:10" ht="15">
      <c r="B603" s="257">
        <v>42925.459270833002</v>
      </c>
      <c r="C603" s="258">
        <v>50</v>
      </c>
      <c r="D603" s="204">
        <f t="shared" si="9"/>
        <v>4</v>
      </c>
      <c r="E603" s="258">
        <v>46</v>
      </c>
      <c r="F603" s="155" t="s">
        <v>2671</v>
      </c>
      <c r="G603" s="259"/>
      <c r="H603" s="5"/>
      <c r="I603" s="154"/>
      <c r="J603" s="5"/>
    </row>
    <row r="604" spans="2:10" ht="15">
      <c r="B604" s="257">
        <v>42925.459374999999</v>
      </c>
      <c r="C604" s="258">
        <v>100</v>
      </c>
      <c r="D604" s="204">
        <f t="shared" si="9"/>
        <v>8</v>
      </c>
      <c r="E604" s="258">
        <v>92</v>
      </c>
      <c r="F604" s="155" t="s">
        <v>1836</v>
      </c>
      <c r="G604" s="259"/>
      <c r="H604" s="5"/>
      <c r="I604" s="154"/>
      <c r="J604" s="5"/>
    </row>
    <row r="605" spans="2:10" ht="15">
      <c r="B605" s="257">
        <v>42925.459444444001</v>
      </c>
      <c r="C605" s="258">
        <v>100</v>
      </c>
      <c r="D605" s="204">
        <f t="shared" si="9"/>
        <v>8</v>
      </c>
      <c r="E605" s="258">
        <v>92</v>
      </c>
      <c r="F605" s="155" t="s">
        <v>2672</v>
      </c>
      <c r="G605" s="259"/>
      <c r="H605" s="5"/>
      <c r="I605" s="154"/>
      <c r="J605" s="5"/>
    </row>
    <row r="606" spans="2:10" ht="15">
      <c r="B606" s="257">
        <v>42925.487291666999</v>
      </c>
      <c r="C606" s="258">
        <v>100</v>
      </c>
      <c r="D606" s="204">
        <f t="shared" si="9"/>
        <v>8</v>
      </c>
      <c r="E606" s="258">
        <v>92</v>
      </c>
      <c r="F606" s="155" t="s">
        <v>2673</v>
      </c>
      <c r="G606" s="259"/>
      <c r="H606" s="5"/>
      <c r="I606" s="154"/>
      <c r="J606" s="5"/>
    </row>
    <row r="607" spans="2:10" ht="15">
      <c r="B607" s="257">
        <v>42925.519571759003</v>
      </c>
      <c r="C607" s="258">
        <v>30</v>
      </c>
      <c r="D607" s="204">
        <f t="shared" si="9"/>
        <v>2.3999999999999986</v>
      </c>
      <c r="E607" s="258">
        <v>27.6</v>
      </c>
      <c r="F607" s="155" t="s">
        <v>2674</v>
      </c>
      <c r="G607" s="259"/>
      <c r="H607" s="5"/>
      <c r="I607" s="154"/>
      <c r="J607" s="5"/>
    </row>
    <row r="608" spans="2:10" ht="15">
      <c r="B608" s="257">
        <v>42925.544525463003</v>
      </c>
      <c r="C608" s="258">
        <v>300</v>
      </c>
      <c r="D608" s="204">
        <f t="shared" si="9"/>
        <v>15</v>
      </c>
      <c r="E608" s="258">
        <v>285</v>
      </c>
      <c r="F608" s="155" t="s">
        <v>2675</v>
      </c>
      <c r="G608" s="259"/>
      <c r="H608" s="5"/>
      <c r="I608" s="154"/>
      <c r="J608" s="5"/>
    </row>
    <row r="609" spans="2:10" ht="15">
      <c r="B609" s="257">
        <v>42925.607870369997</v>
      </c>
      <c r="C609" s="258">
        <v>200</v>
      </c>
      <c r="D609" s="204">
        <f t="shared" si="9"/>
        <v>10</v>
      </c>
      <c r="E609" s="258">
        <v>190</v>
      </c>
      <c r="F609" s="155" t="s">
        <v>2676</v>
      </c>
      <c r="G609" s="259"/>
      <c r="H609" s="5"/>
      <c r="I609" s="154"/>
      <c r="J609" s="5"/>
    </row>
    <row r="610" spans="2:10" ht="15">
      <c r="B610" s="257">
        <v>42925.608668981004</v>
      </c>
      <c r="C610" s="258">
        <v>200</v>
      </c>
      <c r="D610" s="204">
        <f t="shared" si="9"/>
        <v>10</v>
      </c>
      <c r="E610" s="258">
        <v>190</v>
      </c>
      <c r="F610" s="155" t="s">
        <v>2676</v>
      </c>
      <c r="G610" s="259"/>
      <c r="H610" s="5"/>
      <c r="I610" s="154"/>
      <c r="J610" s="5"/>
    </row>
    <row r="611" spans="2:10" ht="15">
      <c r="B611" s="257">
        <v>42925.613958333</v>
      </c>
      <c r="C611" s="258">
        <v>100</v>
      </c>
      <c r="D611" s="204">
        <f t="shared" si="9"/>
        <v>8</v>
      </c>
      <c r="E611" s="258">
        <v>92</v>
      </c>
      <c r="F611" s="155" t="s">
        <v>2677</v>
      </c>
      <c r="G611" s="259"/>
      <c r="H611" s="5"/>
      <c r="I611" s="154"/>
      <c r="J611" s="5"/>
    </row>
    <row r="612" spans="2:10" ht="15">
      <c r="B612" s="257">
        <v>42925.636122684999</v>
      </c>
      <c r="C612" s="258">
        <v>300</v>
      </c>
      <c r="D612" s="204">
        <f t="shared" si="9"/>
        <v>15</v>
      </c>
      <c r="E612" s="258">
        <v>285</v>
      </c>
      <c r="F612" s="155" t="s">
        <v>1980</v>
      </c>
      <c r="G612" s="259"/>
      <c r="H612" s="5"/>
      <c r="I612" s="154"/>
      <c r="J612" s="5"/>
    </row>
    <row r="613" spans="2:10" ht="15">
      <c r="B613" s="257">
        <v>42925.643796295997</v>
      </c>
      <c r="C613" s="258">
        <v>300</v>
      </c>
      <c r="D613" s="204">
        <f t="shared" si="9"/>
        <v>15</v>
      </c>
      <c r="E613" s="258">
        <v>285</v>
      </c>
      <c r="F613" s="155" t="s">
        <v>2678</v>
      </c>
      <c r="G613" s="259"/>
      <c r="H613" s="5"/>
      <c r="I613" s="154"/>
      <c r="J613" s="5"/>
    </row>
    <row r="614" spans="2:10" ht="15">
      <c r="B614" s="257">
        <v>42925.685555556003</v>
      </c>
      <c r="C614" s="258">
        <v>200</v>
      </c>
      <c r="D614" s="204">
        <f t="shared" si="9"/>
        <v>10</v>
      </c>
      <c r="E614" s="258">
        <v>190</v>
      </c>
      <c r="F614" s="155" t="s">
        <v>2679</v>
      </c>
      <c r="G614" s="259"/>
      <c r="H614" s="5"/>
      <c r="I614" s="154"/>
      <c r="J614" s="5"/>
    </row>
    <row r="615" spans="2:10" ht="15">
      <c r="B615" s="257">
        <v>42925.783935184998</v>
      </c>
      <c r="C615" s="258">
        <v>200</v>
      </c>
      <c r="D615" s="204">
        <f t="shared" si="9"/>
        <v>10</v>
      </c>
      <c r="E615" s="258">
        <v>190</v>
      </c>
      <c r="F615" s="155" t="s">
        <v>2680</v>
      </c>
      <c r="G615" s="259"/>
      <c r="H615" s="5"/>
      <c r="I615" s="154"/>
      <c r="J615" s="5"/>
    </row>
    <row r="616" spans="2:10" ht="15">
      <c r="B616" s="257">
        <v>42925.827384258999</v>
      </c>
      <c r="C616" s="258">
        <v>100</v>
      </c>
      <c r="D616" s="204">
        <f t="shared" si="9"/>
        <v>8</v>
      </c>
      <c r="E616" s="258">
        <v>92</v>
      </c>
      <c r="F616" s="155" t="s">
        <v>2681</v>
      </c>
      <c r="G616" s="259"/>
      <c r="H616" s="5"/>
      <c r="I616" s="154"/>
      <c r="J616" s="5"/>
    </row>
    <row r="617" spans="2:10" ht="15">
      <c r="B617" s="257">
        <v>42925.828402778003</v>
      </c>
      <c r="C617" s="258">
        <v>10</v>
      </c>
      <c r="D617" s="204">
        <f t="shared" si="9"/>
        <v>0.69999999999999929</v>
      </c>
      <c r="E617" s="258">
        <v>9.3000000000000007</v>
      </c>
      <c r="F617" s="155" t="s">
        <v>2658</v>
      </c>
      <c r="G617" s="259"/>
      <c r="H617" s="5"/>
      <c r="I617" s="154"/>
      <c r="J617" s="5"/>
    </row>
    <row r="618" spans="2:10" ht="15">
      <c r="B618" s="257">
        <v>42925.871273147997</v>
      </c>
      <c r="C618" s="258">
        <v>300</v>
      </c>
      <c r="D618" s="204">
        <f t="shared" si="9"/>
        <v>15</v>
      </c>
      <c r="E618" s="258">
        <v>285</v>
      </c>
      <c r="F618" s="155" t="s">
        <v>1876</v>
      </c>
      <c r="G618" s="259"/>
      <c r="H618" s="5"/>
      <c r="I618" s="154"/>
      <c r="J618" s="5"/>
    </row>
    <row r="619" spans="2:10" ht="15">
      <c r="B619" s="257">
        <v>42925.883449073997</v>
      </c>
      <c r="C619" s="258">
        <v>500</v>
      </c>
      <c r="D619" s="204">
        <f t="shared" si="9"/>
        <v>25</v>
      </c>
      <c r="E619" s="258">
        <v>475</v>
      </c>
      <c r="F619" s="155" t="s">
        <v>2682</v>
      </c>
      <c r="G619" s="259"/>
      <c r="H619" s="5"/>
      <c r="I619" s="154"/>
      <c r="J619" s="5"/>
    </row>
    <row r="620" spans="2:10" ht="15">
      <c r="B620" s="257">
        <v>42925.939513889003</v>
      </c>
      <c r="C620" s="258">
        <v>90</v>
      </c>
      <c r="D620" s="204">
        <f t="shared" si="9"/>
        <v>4.5</v>
      </c>
      <c r="E620" s="258">
        <v>85.5</v>
      </c>
      <c r="F620" s="155" t="s">
        <v>2683</v>
      </c>
      <c r="G620" s="259"/>
      <c r="H620" s="5"/>
      <c r="I620" s="154"/>
      <c r="J620" s="5"/>
    </row>
    <row r="621" spans="2:10" ht="15">
      <c r="B621" s="257">
        <v>42925.979293981</v>
      </c>
      <c r="C621" s="258">
        <v>300</v>
      </c>
      <c r="D621" s="204">
        <f t="shared" si="9"/>
        <v>24</v>
      </c>
      <c r="E621" s="258">
        <v>276</v>
      </c>
      <c r="F621" s="155" t="s">
        <v>571</v>
      </c>
      <c r="G621" s="259"/>
      <c r="H621" s="5"/>
      <c r="I621" s="154"/>
      <c r="J621" s="5"/>
    </row>
    <row r="622" spans="2:10" ht="15">
      <c r="B622" s="257">
        <v>42926.011250000003</v>
      </c>
      <c r="C622" s="258">
        <v>10</v>
      </c>
      <c r="D622" s="204">
        <f t="shared" si="9"/>
        <v>0.69999999999999929</v>
      </c>
      <c r="E622" s="258">
        <v>9.3000000000000007</v>
      </c>
      <c r="F622" s="155" t="s">
        <v>2658</v>
      </c>
      <c r="G622" s="259"/>
      <c r="H622" s="5"/>
      <c r="I622" s="154"/>
      <c r="J622" s="5"/>
    </row>
    <row r="623" spans="2:10" ht="15">
      <c r="B623" s="257">
        <v>42926.033113425998</v>
      </c>
      <c r="C623" s="258">
        <v>150</v>
      </c>
      <c r="D623" s="204">
        <f t="shared" si="9"/>
        <v>10.5</v>
      </c>
      <c r="E623" s="258">
        <v>139.5</v>
      </c>
      <c r="F623" s="155" t="s">
        <v>2684</v>
      </c>
      <c r="G623" s="259"/>
      <c r="H623" s="5"/>
      <c r="I623" s="154"/>
      <c r="J623" s="5"/>
    </row>
    <row r="624" spans="2:10" ht="15">
      <c r="B624" s="257">
        <v>42926.053194444001</v>
      </c>
      <c r="C624" s="258">
        <v>150</v>
      </c>
      <c r="D624" s="204">
        <f t="shared" si="9"/>
        <v>12</v>
      </c>
      <c r="E624" s="258">
        <v>138</v>
      </c>
      <c r="F624" s="155" t="s">
        <v>2685</v>
      </c>
      <c r="G624" s="259"/>
      <c r="H624" s="5"/>
      <c r="I624" s="154"/>
      <c r="J624" s="5"/>
    </row>
    <row r="625" spans="2:10" ht="15">
      <c r="B625" s="257">
        <v>42926.106759258997</v>
      </c>
      <c r="C625" s="258">
        <v>200</v>
      </c>
      <c r="D625" s="204">
        <f t="shared" si="9"/>
        <v>16</v>
      </c>
      <c r="E625" s="258">
        <v>184</v>
      </c>
      <c r="F625" s="155" t="s">
        <v>2686</v>
      </c>
      <c r="G625" s="259"/>
      <c r="H625" s="5"/>
      <c r="I625" s="154"/>
      <c r="J625" s="5"/>
    </row>
    <row r="626" spans="2:10" ht="15">
      <c r="B626" s="257">
        <v>42926.107592592998</v>
      </c>
      <c r="C626" s="258">
        <v>100</v>
      </c>
      <c r="D626" s="204">
        <f t="shared" si="9"/>
        <v>8</v>
      </c>
      <c r="E626" s="258">
        <v>92</v>
      </c>
      <c r="F626" s="155" t="s">
        <v>2376</v>
      </c>
      <c r="G626" s="259"/>
      <c r="H626" s="5"/>
      <c r="I626" s="154"/>
      <c r="J626" s="5"/>
    </row>
    <row r="627" spans="2:10" ht="15">
      <c r="B627" s="257">
        <v>42926.216469906998</v>
      </c>
      <c r="C627" s="258">
        <v>100</v>
      </c>
      <c r="D627" s="204">
        <f t="shared" si="9"/>
        <v>7</v>
      </c>
      <c r="E627" s="258">
        <v>93</v>
      </c>
      <c r="F627" s="155" t="s">
        <v>2687</v>
      </c>
      <c r="G627" s="259"/>
      <c r="H627" s="5"/>
      <c r="I627" s="154"/>
      <c r="J627" s="5"/>
    </row>
    <row r="628" spans="2:10" ht="15">
      <c r="B628" s="257">
        <v>42926.355578704002</v>
      </c>
      <c r="C628" s="258">
        <v>300</v>
      </c>
      <c r="D628" s="204">
        <f t="shared" si="9"/>
        <v>15</v>
      </c>
      <c r="E628" s="258">
        <v>285</v>
      </c>
      <c r="F628" s="155" t="s">
        <v>2688</v>
      </c>
      <c r="G628" s="259"/>
      <c r="H628" s="5"/>
      <c r="I628" s="154"/>
      <c r="J628" s="5"/>
    </row>
    <row r="629" spans="2:10" ht="15">
      <c r="B629" s="257">
        <v>42926.369050925998</v>
      </c>
      <c r="C629" s="258">
        <v>150</v>
      </c>
      <c r="D629" s="204">
        <f t="shared" si="9"/>
        <v>10.5</v>
      </c>
      <c r="E629" s="258">
        <v>139.5</v>
      </c>
      <c r="F629" s="155" t="s">
        <v>2689</v>
      </c>
      <c r="G629" s="259"/>
      <c r="H629" s="5"/>
      <c r="I629" s="154"/>
      <c r="J629" s="5"/>
    </row>
    <row r="630" spans="2:10" ht="15">
      <c r="B630" s="257">
        <v>42926.421307869998</v>
      </c>
      <c r="C630" s="258">
        <v>500</v>
      </c>
      <c r="D630" s="204">
        <f t="shared" si="9"/>
        <v>25</v>
      </c>
      <c r="E630" s="258">
        <v>475</v>
      </c>
      <c r="F630" s="155" t="s">
        <v>2690</v>
      </c>
      <c r="G630" s="259"/>
      <c r="H630" s="5"/>
      <c r="I630" s="154"/>
      <c r="J630" s="5"/>
    </row>
    <row r="631" spans="2:10" ht="15">
      <c r="B631" s="257">
        <v>42926.437870369999</v>
      </c>
      <c r="C631" s="258">
        <v>90</v>
      </c>
      <c r="D631" s="204">
        <f t="shared" si="9"/>
        <v>4.5</v>
      </c>
      <c r="E631" s="258">
        <v>85.5</v>
      </c>
      <c r="F631" s="155" t="s">
        <v>2691</v>
      </c>
      <c r="G631" s="259"/>
      <c r="H631" s="5"/>
      <c r="I631" s="154"/>
      <c r="J631" s="5"/>
    </row>
    <row r="632" spans="2:10" ht="15">
      <c r="B632" s="257">
        <v>42926.453472221998</v>
      </c>
      <c r="C632" s="258">
        <v>50</v>
      </c>
      <c r="D632" s="204">
        <f t="shared" si="9"/>
        <v>2.5</v>
      </c>
      <c r="E632" s="258">
        <v>47.5</v>
      </c>
      <c r="F632" s="155" t="s">
        <v>2692</v>
      </c>
      <c r="G632" s="259"/>
      <c r="H632" s="5"/>
      <c r="I632" s="154"/>
      <c r="J632" s="5"/>
    </row>
    <row r="633" spans="2:10" ht="15">
      <c r="B633" s="257">
        <v>42926.458425926001</v>
      </c>
      <c r="C633" s="258">
        <v>500</v>
      </c>
      <c r="D633" s="204">
        <f t="shared" si="9"/>
        <v>25</v>
      </c>
      <c r="E633" s="258">
        <v>475</v>
      </c>
      <c r="F633" s="155" t="s">
        <v>2693</v>
      </c>
      <c r="G633" s="259"/>
      <c r="H633" s="5"/>
      <c r="I633" s="154"/>
      <c r="J633" s="5"/>
    </row>
    <row r="634" spans="2:10" ht="15">
      <c r="B634" s="257">
        <v>42926.458437499998</v>
      </c>
      <c r="C634" s="258">
        <v>300</v>
      </c>
      <c r="D634" s="204">
        <f t="shared" si="9"/>
        <v>15</v>
      </c>
      <c r="E634" s="258">
        <v>285</v>
      </c>
      <c r="F634" s="155" t="s">
        <v>2694</v>
      </c>
      <c r="G634" s="259"/>
      <c r="H634" s="5"/>
      <c r="I634" s="154"/>
      <c r="J634" s="5"/>
    </row>
    <row r="635" spans="2:10" ht="15">
      <c r="B635" s="257">
        <v>42926.458483795999</v>
      </c>
      <c r="C635" s="258">
        <v>100</v>
      </c>
      <c r="D635" s="204">
        <f t="shared" si="9"/>
        <v>8</v>
      </c>
      <c r="E635" s="258">
        <v>92</v>
      </c>
      <c r="F635" s="155" t="s">
        <v>2695</v>
      </c>
      <c r="G635" s="259"/>
      <c r="H635" s="5"/>
      <c r="I635" s="154"/>
      <c r="J635" s="5"/>
    </row>
    <row r="636" spans="2:10" ht="15">
      <c r="B636" s="257">
        <v>42926.458506944</v>
      </c>
      <c r="C636" s="258">
        <v>1000</v>
      </c>
      <c r="D636" s="204">
        <f t="shared" si="9"/>
        <v>80</v>
      </c>
      <c r="E636" s="258">
        <v>920</v>
      </c>
      <c r="F636" s="155" t="s">
        <v>2604</v>
      </c>
      <c r="G636" s="259"/>
      <c r="H636" s="5"/>
      <c r="I636" s="154"/>
      <c r="J636" s="5"/>
    </row>
    <row r="637" spans="2:10" ht="15">
      <c r="B637" s="257">
        <v>42926.458634258997</v>
      </c>
      <c r="C637" s="258">
        <v>5</v>
      </c>
      <c r="D637" s="204">
        <f t="shared" si="9"/>
        <v>0.25</v>
      </c>
      <c r="E637" s="258">
        <v>4.75</v>
      </c>
      <c r="F637" s="155" t="s">
        <v>2696</v>
      </c>
      <c r="G637" s="259"/>
      <c r="H637" s="5"/>
      <c r="I637" s="154"/>
      <c r="J637" s="5"/>
    </row>
    <row r="638" spans="2:10" ht="15">
      <c r="B638" s="257">
        <v>42926.458657406998</v>
      </c>
      <c r="C638" s="258">
        <v>500</v>
      </c>
      <c r="D638" s="204">
        <f t="shared" si="9"/>
        <v>40</v>
      </c>
      <c r="E638" s="258">
        <v>460</v>
      </c>
      <c r="F638" s="155" t="s">
        <v>2697</v>
      </c>
      <c r="G638" s="259"/>
      <c r="H638" s="5"/>
      <c r="I638" s="154"/>
      <c r="J638" s="5"/>
    </row>
    <row r="639" spans="2:10" ht="15">
      <c r="B639" s="257">
        <v>42926.458680556003</v>
      </c>
      <c r="C639" s="258">
        <v>50</v>
      </c>
      <c r="D639" s="204">
        <f t="shared" si="9"/>
        <v>4</v>
      </c>
      <c r="E639" s="258">
        <v>46</v>
      </c>
      <c r="F639" s="155" t="s">
        <v>2698</v>
      </c>
      <c r="G639" s="259"/>
      <c r="H639" s="5"/>
      <c r="I639" s="154"/>
      <c r="J639" s="5"/>
    </row>
    <row r="640" spans="2:10" ht="15">
      <c r="B640" s="257">
        <v>42926.458715278</v>
      </c>
      <c r="C640" s="258">
        <v>100</v>
      </c>
      <c r="D640" s="204">
        <f t="shared" si="9"/>
        <v>8</v>
      </c>
      <c r="E640" s="258">
        <v>92</v>
      </c>
      <c r="F640" s="155" t="s">
        <v>2292</v>
      </c>
      <c r="G640" s="259"/>
      <c r="H640" s="5"/>
      <c r="I640" s="154"/>
      <c r="J640" s="5"/>
    </row>
    <row r="641" spans="2:10" ht="15">
      <c r="B641" s="257">
        <v>42926.458761574002</v>
      </c>
      <c r="C641" s="258">
        <v>50</v>
      </c>
      <c r="D641" s="204">
        <f t="shared" si="9"/>
        <v>2.5</v>
      </c>
      <c r="E641" s="258">
        <v>47.5</v>
      </c>
      <c r="F641" s="155" t="s">
        <v>2699</v>
      </c>
      <c r="G641" s="259"/>
      <c r="H641" s="5"/>
      <c r="I641" s="154"/>
      <c r="J641" s="5"/>
    </row>
    <row r="642" spans="2:10" ht="15">
      <c r="B642" s="257">
        <v>42926.458842592998</v>
      </c>
      <c r="C642" s="258">
        <v>50</v>
      </c>
      <c r="D642" s="204">
        <f t="shared" si="9"/>
        <v>2.5</v>
      </c>
      <c r="E642" s="258">
        <v>47.5</v>
      </c>
      <c r="F642" s="155" t="s">
        <v>2700</v>
      </c>
      <c r="G642" s="259"/>
      <c r="H642" s="5"/>
      <c r="I642" s="154"/>
      <c r="J642" s="5"/>
    </row>
    <row r="643" spans="2:10" ht="15">
      <c r="B643" s="257">
        <v>42926.458969906998</v>
      </c>
      <c r="C643" s="258">
        <v>20</v>
      </c>
      <c r="D643" s="204">
        <f t="shared" si="9"/>
        <v>1.6000000000000014</v>
      </c>
      <c r="E643" s="258">
        <v>18.399999999999999</v>
      </c>
      <c r="F643" s="155" t="s">
        <v>2300</v>
      </c>
      <c r="G643" s="259"/>
      <c r="H643" s="5"/>
      <c r="I643" s="154"/>
      <c r="J643" s="5"/>
    </row>
    <row r="644" spans="2:10" ht="15">
      <c r="B644" s="257">
        <v>42926.459340278001</v>
      </c>
      <c r="C644" s="258">
        <v>100</v>
      </c>
      <c r="D644" s="204">
        <f t="shared" si="9"/>
        <v>8</v>
      </c>
      <c r="E644" s="258">
        <v>92</v>
      </c>
      <c r="F644" s="155" t="s">
        <v>2092</v>
      </c>
      <c r="G644" s="259"/>
      <c r="H644" s="5"/>
      <c r="I644" s="154"/>
      <c r="J644" s="5"/>
    </row>
    <row r="645" spans="2:10" ht="15">
      <c r="B645" s="257">
        <v>42926.459374999999</v>
      </c>
      <c r="C645" s="258">
        <v>20</v>
      </c>
      <c r="D645" s="204">
        <f t="shared" si="9"/>
        <v>1</v>
      </c>
      <c r="E645" s="258">
        <v>19</v>
      </c>
      <c r="F645" s="155" t="s">
        <v>2701</v>
      </c>
      <c r="G645" s="259"/>
      <c r="H645" s="5"/>
      <c r="I645" s="154"/>
      <c r="J645" s="5"/>
    </row>
    <row r="646" spans="2:10" ht="15">
      <c r="B646" s="257">
        <v>42926.459803240999</v>
      </c>
      <c r="C646" s="258">
        <v>100</v>
      </c>
      <c r="D646" s="204">
        <f t="shared" ref="D646:D709" si="10">C646-E646</f>
        <v>5</v>
      </c>
      <c r="E646" s="258">
        <v>95</v>
      </c>
      <c r="F646" s="155" t="s">
        <v>2702</v>
      </c>
      <c r="G646" s="259"/>
      <c r="H646" s="5"/>
      <c r="I646" s="154"/>
      <c r="J646" s="5"/>
    </row>
    <row r="647" spans="2:10" ht="15">
      <c r="B647" s="257">
        <v>42926.459837962997</v>
      </c>
      <c r="C647" s="258">
        <v>50</v>
      </c>
      <c r="D647" s="204">
        <f t="shared" si="10"/>
        <v>4</v>
      </c>
      <c r="E647" s="258">
        <v>46</v>
      </c>
      <c r="F647" s="155" t="s">
        <v>2703</v>
      </c>
      <c r="G647" s="259"/>
      <c r="H647" s="5"/>
      <c r="I647" s="154"/>
      <c r="J647" s="5"/>
    </row>
    <row r="648" spans="2:10" ht="15">
      <c r="B648" s="257">
        <v>42926.500844907001</v>
      </c>
      <c r="C648" s="258">
        <v>50</v>
      </c>
      <c r="D648" s="204">
        <f t="shared" si="10"/>
        <v>4</v>
      </c>
      <c r="E648" s="258">
        <v>46</v>
      </c>
      <c r="F648" s="155" t="s">
        <v>2704</v>
      </c>
      <c r="G648" s="259"/>
      <c r="H648" s="5"/>
      <c r="I648" s="154"/>
      <c r="J648" s="5"/>
    </row>
    <row r="649" spans="2:10" ht="15">
      <c r="B649" s="257">
        <v>42926.502662036997</v>
      </c>
      <c r="C649" s="258">
        <v>500</v>
      </c>
      <c r="D649" s="204">
        <f t="shared" si="10"/>
        <v>25</v>
      </c>
      <c r="E649" s="258">
        <v>475</v>
      </c>
      <c r="F649" s="155" t="s">
        <v>1885</v>
      </c>
      <c r="G649" s="259"/>
      <c r="H649" s="5"/>
      <c r="I649" s="154"/>
      <c r="J649" s="5"/>
    </row>
    <row r="650" spans="2:10" ht="15">
      <c r="B650" s="257">
        <v>42926.572025463</v>
      </c>
      <c r="C650" s="258">
        <v>500</v>
      </c>
      <c r="D650" s="204">
        <f t="shared" si="10"/>
        <v>40</v>
      </c>
      <c r="E650" s="258">
        <v>460</v>
      </c>
      <c r="F650" s="155" t="s">
        <v>2627</v>
      </c>
      <c r="G650" s="259"/>
      <c r="H650" s="5"/>
      <c r="I650" s="154"/>
      <c r="J650" s="5"/>
    </row>
    <row r="651" spans="2:10" ht="15">
      <c r="B651" s="257">
        <v>42926.612500000003</v>
      </c>
      <c r="C651" s="258">
        <v>1000</v>
      </c>
      <c r="D651" s="204">
        <f t="shared" si="10"/>
        <v>50</v>
      </c>
      <c r="E651" s="258">
        <v>950</v>
      </c>
      <c r="F651" s="155" t="s">
        <v>996</v>
      </c>
      <c r="G651" s="259"/>
      <c r="H651" s="5"/>
      <c r="I651" s="154"/>
      <c r="J651" s="5"/>
    </row>
    <row r="652" spans="2:10" ht="15">
      <c r="B652" s="257">
        <v>42926.615474537</v>
      </c>
      <c r="C652" s="258">
        <v>100</v>
      </c>
      <c r="D652" s="204">
        <f t="shared" si="10"/>
        <v>5</v>
      </c>
      <c r="E652" s="258">
        <v>95</v>
      </c>
      <c r="F652" s="155" t="s">
        <v>1659</v>
      </c>
      <c r="G652" s="259"/>
      <c r="H652" s="5"/>
      <c r="I652" s="154"/>
      <c r="J652" s="5"/>
    </row>
    <row r="653" spans="2:10" ht="15">
      <c r="B653" s="257">
        <v>42926.631261574003</v>
      </c>
      <c r="C653" s="258">
        <v>500</v>
      </c>
      <c r="D653" s="204">
        <f t="shared" si="10"/>
        <v>25</v>
      </c>
      <c r="E653" s="258">
        <v>475</v>
      </c>
      <c r="F653" s="155" t="s">
        <v>2410</v>
      </c>
      <c r="G653" s="259"/>
      <c r="H653" s="5"/>
      <c r="I653" s="154"/>
      <c r="J653" s="5"/>
    </row>
    <row r="654" spans="2:10" ht="15">
      <c r="B654" s="257">
        <v>42926.632083333003</v>
      </c>
      <c r="C654" s="258">
        <v>10</v>
      </c>
      <c r="D654" s="204">
        <f t="shared" si="10"/>
        <v>0.5</v>
      </c>
      <c r="E654" s="258">
        <v>9.5</v>
      </c>
      <c r="F654" s="155" t="s">
        <v>2341</v>
      </c>
      <c r="G654" s="259"/>
      <c r="H654" s="5"/>
      <c r="I654" s="154"/>
      <c r="J654" s="5"/>
    </row>
    <row r="655" spans="2:10" ht="15">
      <c r="B655" s="257">
        <v>42926.640601851999</v>
      </c>
      <c r="C655" s="258">
        <v>100</v>
      </c>
      <c r="D655" s="204">
        <f t="shared" si="10"/>
        <v>5</v>
      </c>
      <c r="E655" s="258">
        <v>95</v>
      </c>
      <c r="F655" s="155" t="s">
        <v>2379</v>
      </c>
      <c r="G655" s="259"/>
      <c r="H655" s="5"/>
      <c r="I655" s="154"/>
      <c r="J655" s="5"/>
    </row>
    <row r="656" spans="2:10" ht="15">
      <c r="B656" s="257">
        <v>42926.641481480998</v>
      </c>
      <c r="C656" s="258">
        <v>200</v>
      </c>
      <c r="D656" s="204">
        <f t="shared" si="10"/>
        <v>10</v>
      </c>
      <c r="E656" s="258">
        <v>190</v>
      </c>
      <c r="F656" s="155" t="s">
        <v>2486</v>
      </c>
      <c r="G656" s="259"/>
      <c r="H656" s="5"/>
      <c r="I656" s="154"/>
      <c r="J656" s="5"/>
    </row>
    <row r="657" spans="2:10" ht="15">
      <c r="B657" s="257">
        <v>42926.651956018999</v>
      </c>
      <c r="C657" s="258">
        <v>10</v>
      </c>
      <c r="D657" s="204">
        <f t="shared" si="10"/>
        <v>0.5</v>
      </c>
      <c r="E657" s="258">
        <v>9.5</v>
      </c>
      <c r="F657" s="155" t="s">
        <v>1676</v>
      </c>
      <c r="G657" s="259"/>
      <c r="H657" s="5"/>
      <c r="I657" s="154"/>
      <c r="J657" s="5"/>
    </row>
    <row r="658" spans="2:10" ht="15">
      <c r="B658" s="257">
        <v>42926.662187499998</v>
      </c>
      <c r="C658" s="258">
        <v>200</v>
      </c>
      <c r="D658" s="204">
        <f t="shared" si="10"/>
        <v>16</v>
      </c>
      <c r="E658" s="258">
        <v>184</v>
      </c>
      <c r="F658" s="155" t="s">
        <v>2705</v>
      </c>
      <c r="G658" s="259"/>
      <c r="H658" s="5"/>
      <c r="I658" s="154"/>
      <c r="J658" s="5"/>
    </row>
    <row r="659" spans="2:10" ht="15">
      <c r="B659" s="257">
        <v>42926.663032406999</v>
      </c>
      <c r="C659" s="258">
        <v>101</v>
      </c>
      <c r="D659" s="204">
        <f t="shared" si="10"/>
        <v>5.0499999999999972</v>
      </c>
      <c r="E659" s="258">
        <v>95.95</v>
      </c>
      <c r="F659" s="155" t="s">
        <v>2348</v>
      </c>
      <c r="G659" s="259"/>
      <c r="H659" s="5"/>
      <c r="I659" s="154"/>
      <c r="J659" s="5"/>
    </row>
    <row r="660" spans="2:10" ht="15">
      <c r="B660" s="257">
        <v>42926.671168981004</v>
      </c>
      <c r="C660" s="258">
        <v>200</v>
      </c>
      <c r="D660" s="204">
        <f t="shared" si="10"/>
        <v>10</v>
      </c>
      <c r="E660" s="258">
        <v>190</v>
      </c>
      <c r="F660" s="155" t="s">
        <v>2706</v>
      </c>
      <c r="G660" s="259"/>
      <c r="H660" s="5"/>
      <c r="I660" s="154"/>
      <c r="J660" s="5"/>
    </row>
    <row r="661" spans="2:10" ht="15">
      <c r="B661" s="257">
        <v>42926.682569443998</v>
      </c>
      <c r="C661" s="258">
        <v>27</v>
      </c>
      <c r="D661" s="204">
        <f t="shared" si="10"/>
        <v>1.3500000000000014</v>
      </c>
      <c r="E661" s="258">
        <v>25.65</v>
      </c>
      <c r="F661" s="155" t="s">
        <v>2707</v>
      </c>
      <c r="G661" s="259"/>
      <c r="H661" s="5"/>
      <c r="I661" s="154"/>
      <c r="J661" s="5"/>
    </row>
    <row r="662" spans="2:10" ht="15">
      <c r="B662" s="257">
        <v>42926.685439815003</v>
      </c>
      <c r="C662" s="258">
        <v>1000</v>
      </c>
      <c r="D662" s="204">
        <f t="shared" si="10"/>
        <v>50</v>
      </c>
      <c r="E662" s="258">
        <v>950</v>
      </c>
      <c r="F662" s="155" t="s">
        <v>2708</v>
      </c>
      <c r="G662" s="259"/>
      <c r="H662" s="5"/>
      <c r="I662" s="154"/>
      <c r="J662" s="5"/>
    </row>
    <row r="663" spans="2:10" ht="15">
      <c r="B663" s="257">
        <v>42926.700833333001</v>
      </c>
      <c r="C663" s="258">
        <v>50</v>
      </c>
      <c r="D663" s="204">
        <f t="shared" si="10"/>
        <v>4</v>
      </c>
      <c r="E663" s="258">
        <v>46</v>
      </c>
      <c r="F663" s="155" t="s">
        <v>2709</v>
      </c>
      <c r="G663" s="259"/>
      <c r="H663" s="5"/>
      <c r="I663" s="154"/>
      <c r="J663" s="5"/>
    </row>
    <row r="664" spans="2:10" ht="15">
      <c r="B664" s="257">
        <v>42926.731805556003</v>
      </c>
      <c r="C664" s="258">
        <v>100</v>
      </c>
      <c r="D664" s="204">
        <f t="shared" si="10"/>
        <v>5</v>
      </c>
      <c r="E664" s="258">
        <v>95</v>
      </c>
      <c r="F664" s="155" t="s">
        <v>2710</v>
      </c>
      <c r="G664" s="259"/>
      <c r="H664" s="5"/>
      <c r="I664" s="154"/>
      <c r="J664" s="5"/>
    </row>
    <row r="665" spans="2:10" ht="15">
      <c r="B665" s="257">
        <v>42926.734664352</v>
      </c>
      <c r="C665" s="258">
        <v>150</v>
      </c>
      <c r="D665" s="204">
        <f t="shared" si="10"/>
        <v>12</v>
      </c>
      <c r="E665" s="258">
        <v>138</v>
      </c>
      <c r="F665" s="155" t="s">
        <v>2711</v>
      </c>
      <c r="G665" s="259"/>
      <c r="H665" s="5"/>
      <c r="I665" s="154"/>
      <c r="J665" s="5"/>
    </row>
    <row r="666" spans="2:10" ht="15">
      <c r="B666" s="257">
        <v>42926.739108795999</v>
      </c>
      <c r="C666" s="258">
        <v>1500</v>
      </c>
      <c r="D666" s="204">
        <f t="shared" si="10"/>
        <v>105</v>
      </c>
      <c r="E666" s="258">
        <v>1395</v>
      </c>
      <c r="F666" s="155" t="s">
        <v>2348</v>
      </c>
      <c r="G666" s="259"/>
      <c r="H666" s="5"/>
      <c r="I666" s="154"/>
      <c r="J666" s="5"/>
    </row>
    <row r="667" spans="2:10" ht="15">
      <c r="B667" s="257">
        <v>42926.750509259</v>
      </c>
      <c r="C667" s="258">
        <v>200</v>
      </c>
      <c r="D667" s="204">
        <f t="shared" si="10"/>
        <v>16</v>
      </c>
      <c r="E667" s="258">
        <v>184</v>
      </c>
      <c r="F667" s="155" t="s">
        <v>2705</v>
      </c>
      <c r="G667" s="259"/>
      <c r="H667" s="5"/>
      <c r="I667" s="154"/>
      <c r="J667" s="5"/>
    </row>
    <row r="668" spans="2:10" ht="15">
      <c r="B668" s="257">
        <v>42926.811921296001</v>
      </c>
      <c r="C668" s="258">
        <v>250</v>
      </c>
      <c r="D668" s="204">
        <f t="shared" si="10"/>
        <v>12.5</v>
      </c>
      <c r="E668" s="258">
        <v>237.5</v>
      </c>
      <c r="F668" s="155" t="s">
        <v>2712</v>
      </c>
      <c r="G668" s="259"/>
      <c r="H668" s="5"/>
      <c r="I668" s="154"/>
      <c r="J668" s="5"/>
    </row>
    <row r="669" spans="2:10" ht="15">
      <c r="B669" s="257">
        <v>42926.815879629998</v>
      </c>
      <c r="C669" s="258">
        <v>100</v>
      </c>
      <c r="D669" s="204">
        <f t="shared" si="10"/>
        <v>7</v>
      </c>
      <c r="E669" s="258">
        <v>93</v>
      </c>
      <c r="F669" s="155" t="s">
        <v>2713</v>
      </c>
      <c r="G669" s="259"/>
      <c r="H669" s="5"/>
      <c r="I669" s="154"/>
      <c r="J669" s="5"/>
    </row>
    <row r="670" spans="2:10" ht="15">
      <c r="B670" s="257">
        <v>42926.824363426</v>
      </c>
      <c r="C670" s="258">
        <v>45</v>
      </c>
      <c r="D670" s="204">
        <f t="shared" si="10"/>
        <v>3.6000000000000014</v>
      </c>
      <c r="E670" s="258">
        <v>41.4</v>
      </c>
      <c r="F670" s="155" t="s">
        <v>2351</v>
      </c>
      <c r="G670" s="259"/>
      <c r="H670" s="5"/>
      <c r="I670" s="154"/>
      <c r="J670" s="5"/>
    </row>
    <row r="671" spans="2:10" ht="15">
      <c r="B671" s="257">
        <v>42926.825613426001</v>
      </c>
      <c r="C671" s="258">
        <v>150</v>
      </c>
      <c r="D671" s="204">
        <f t="shared" si="10"/>
        <v>7.5</v>
      </c>
      <c r="E671" s="258">
        <v>142.5</v>
      </c>
      <c r="F671" s="155" t="s">
        <v>2464</v>
      </c>
      <c r="G671" s="259"/>
      <c r="H671" s="5"/>
      <c r="I671" s="154"/>
      <c r="J671" s="5"/>
    </row>
    <row r="672" spans="2:10" ht="15">
      <c r="B672" s="257">
        <v>42926.832546295998</v>
      </c>
      <c r="C672" s="258">
        <v>500</v>
      </c>
      <c r="D672" s="204">
        <f t="shared" si="10"/>
        <v>40</v>
      </c>
      <c r="E672" s="258">
        <v>460</v>
      </c>
      <c r="F672" s="155" t="s">
        <v>2714</v>
      </c>
      <c r="G672" s="259"/>
      <c r="H672" s="5"/>
      <c r="I672" s="154"/>
      <c r="J672" s="5"/>
    </row>
    <row r="673" spans="2:10" ht="15">
      <c r="B673" s="257">
        <v>42926.863090277999</v>
      </c>
      <c r="C673" s="258">
        <v>100</v>
      </c>
      <c r="D673" s="204">
        <f t="shared" si="10"/>
        <v>5</v>
      </c>
      <c r="E673" s="258">
        <v>95</v>
      </c>
      <c r="F673" s="155" t="s">
        <v>2715</v>
      </c>
      <c r="G673" s="259"/>
      <c r="H673" s="5"/>
      <c r="I673" s="154"/>
      <c r="J673" s="5"/>
    </row>
    <row r="674" spans="2:10" ht="15">
      <c r="B674" s="257">
        <v>42926.871435184999</v>
      </c>
      <c r="C674" s="258">
        <v>140</v>
      </c>
      <c r="D674" s="204">
        <f t="shared" si="10"/>
        <v>11.199999999999989</v>
      </c>
      <c r="E674" s="258">
        <v>128.80000000000001</v>
      </c>
      <c r="F674" s="155" t="s">
        <v>867</v>
      </c>
      <c r="G674" s="259"/>
      <c r="H674" s="5"/>
      <c r="I674" s="154"/>
      <c r="J674" s="5"/>
    </row>
    <row r="675" spans="2:10" ht="15">
      <c r="B675" s="257">
        <v>42926.927222222002</v>
      </c>
      <c r="C675" s="258">
        <v>100</v>
      </c>
      <c r="D675" s="204">
        <f t="shared" si="10"/>
        <v>5</v>
      </c>
      <c r="E675" s="258">
        <v>95</v>
      </c>
      <c r="F675" s="155" t="s">
        <v>2716</v>
      </c>
      <c r="G675" s="259"/>
      <c r="H675" s="5"/>
      <c r="I675" s="154"/>
      <c r="J675" s="5"/>
    </row>
    <row r="676" spans="2:10" ht="15">
      <c r="B676" s="257">
        <v>42926.930763889002</v>
      </c>
      <c r="C676" s="258">
        <v>100</v>
      </c>
      <c r="D676" s="204">
        <f t="shared" si="10"/>
        <v>8</v>
      </c>
      <c r="E676" s="258">
        <v>92</v>
      </c>
      <c r="F676" s="155" t="s">
        <v>2260</v>
      </c>
      <c r="G676" s="259"/>
      <c r="H676" s="5"/>
      <c r="I676" s="154"/>
      <c r="J676" s="5"/>
    </row>
    <row r="677" spans="2:10" ht="15">
      <c r="B677" s="257">
        <v>42926.931377314999</v>
      </c>
      <c r="C677" s="258">
        <v>300</v>
      </c>
      <c r="D677" s="204">
        <f t="shared" si="10"/>
        <v>24</v>
      </c>
      <c r="E677" s="258">
        <v>276</v>
      </c>
      <c r="F677" s="155" t="s">
        <v>2260</v>
      </c>
      <c r="G677" s="259"/>
      <c r="H677" s="5"/>
      <c r="I677" s="154"/>
      <c r="J677" s="5"/>
    </row>
    <row r="678" spans="2:10" ht="15">
      <c r="B678" s="257">
        <v>42926.949513888998</v>
      </c>
      <c r="C678" s="258">
        <v>100</v>
      </c>
      <c r="D678" s="204">
        <f t="shared" si="10"/>
        <v>8</v>
      </c>
      <c r="E678" s="258">
        <v>92</v>
      </c>
      <c r="F678" s="155" t="s">
        <v>2717</v>
      </c>
      <c r="G678" s="259"/>
      <c r="H678" s="5"/>
      <c r="I678" s="154"/>
      <c r="J678" s="5"/>
    </row>
    <row r="679" spans="2:10" ht="15">
      <c r="B679" s="257">
        <v>42926.955763888996</v>
      </c>
      <c r="C679" s="258">
        <v>150</v>
      </c>
      <c r="D679" s="204">
        <f t="shared" si="10"/>
        <v>7.5</v>
      </c>
      <c r="E679" s="258">
        <v>142.5</v>
      </c>
      <c r="F679" s="155" t="s">
        <v>2718</v>
      </c>
      <c r="G679" s="259"/>
      <c r="H679" s="5"/>
      <c r="I679" s="154"/>
      <c r="J679" s="5"/>
    </row>
    <row r="680" spans="2:10" ht="15">
      <c r="B680" s="257">
        <v>42926.961226852</v>
      </c>
      <c r="C680" s="258">
        <v>100</v>
      </c>
      <c r="D680" s="204">
        <f t="shared" si="10"/>
        <v>5</v>
      </c>
      <c r="E680" s="258">
        <v>95</v>
      </c>
      <c r="F680" s="155" t="s">
        <v>2719</v>
      </c>
      <c r="G680" s="259"/>
      <c r="H680" s="5"/>
      <c r="I680" s="154"/>
      <c r="J680" s="5"/>
    </row>
    <row r="681" spans="2:10" ht="15">
      <c r="B681" s="257">
        <v>42926.964189815</v>
      </c>
      <c r="C681" s="258">
        <v>10</v>
      </c>
      <c r="D681" s="204">
        <f t="shared" si="10"/>
        <v>0.69999999999999929</v>
      </c>
      <c r="E681" s="258">
        <v>9.3000000000000007</v>
      </c>
      <c r="F681" s="155" t="s">
        <v>2658</v>
      </c>
      <c r="G681" s="259"/>
      <c r="H681" s="5"/>
      <c r="I681" s="154"/>
      <c r="J681" s="5"/>
    </row>
    <row r="682" spans="2:10" ht="15">
      <c r="B682" s="257">
        <v>42927.014201389</v>
      </c>
      <c r="C682" s="258">
        <v>350</v>
      </c>
      <c r="D682" s="204">
        <f t="shared" si="10"/>
        <v>24.5</v>
      </c>
      <c r="E682" s="258">
        <v>325.5</v>
      </c>
      <c r="F682" s="155" t="s">
        <v>2220</v>
      </c>
      <c r="G682" s="259"/>
      <c r="H682" s="5"/>
      <c r="I682" s="154"/>
      <c r="J682" s="5"/>
    </row>
    <row r="683" spans="2:10" ht="15">
      <c r="B683" s="257">
        <v>42927.016319444003</v>
      </c>
      <c r="C683" s="258">
        <v>50</v>
      </c>
      <c r="D683" s="204">
        <f t="shared" si="10"/>
        <v>3.5</v>
      </c>
      <c r="E683" s="258">
        <v>46.5</v>
      </c>
      <c r="F683" s="155" t="s">
        <v>2220</v>
      </c>
      <c r="G683" s="259"/>
      <c r="H683" s="5"/>
      <c r="I683" s="154"/>
      <c r="J683" s="5"/>
    </row>
    <row r="684" spans="2:10" ht="15">
      <c r="B684" s="257">
        <v>42927.027893519</v>
      </c>
      <c r="C684" s="258">
        <v>300</v>
      </c>
      <c r="D684" s="204">
        <f t="shared" si="10"/>
        <v>15</v>
      </c>
      <c r="E684" s="258">
        <v>285</v>
      </c>
      <c r="F684" s="155" t="s">
        <v>2720</v>
      </c>
      <c r="G684" s="259"/>
      <c r="H684" s="5"/>
      <c r="I684" s="154"/>
      <c r="J684" s="5"/>
    </row>
    <row r="685" spans="2:10" ht="15">
      <c r="B685" s="257">
        <v>42927.189305555999</v>
      </c>
      <c r="C685" s="258">
        <v>50</v>
      </c>
      <c r="D685" s="204">
        <f t="shared" si="10"/>
        <v>2.5</v>
      </c>
      <c r="E685" s="258">
        <v>47.5</v>
      </c>
      <c r="F685" s="155" t="s">
        <v>2721</v>
      </c>
      <c r="G685" s="259"/>
      <c r="H685" s="5"/>
      <c r="I685" s="154"/>
      <c r="J685" s="5"/>
    </row>
    <row r="686" spans="2:10" ht="15">
      <c r="B686" s="257">
        <v>42927.309120370002</v>
      </c>
      <c r="C686" s="258">
        <v>50</v>
      </c>
      <c r="D686" s="204">
        <f t="shared" si="10"/>
        <v>4</v>
      </c>
      <c r="E686" s="258">
        <v>46</v>
      </c>
      <c r="F686" s="155" t="s">
        <v>1834</v>
      </c>
      <c r="G686" s="259"/>
      <c r="H686" s="5"/>
      <c r="I686" s="154"/>
      <c r="J686" s="5"/>
    </row>
    <row r="687" spans="2:10" ht="15">
      <c r="B687" s="257">
        <v>42927.337708332998</v>
      </c>
      <c r="C687" s="258">
        <v>500</v>
      </c>
      <c r="D687" s="204">
        <f t="shared" si="10"/>
        <v>25</v>
      </c>
      <c r="E687" s="258">
        <v>475</v>
      </c>
      <c r="F687" s="155" t="s">
        <v>2383</v>
      </c>
      <c r="G687" s="259"/>
      <c r="H687" s="5"/>
      <c r="I687" s="154"/>
      <c r="J687" s="5"/>
    </row>
    <row r="688" spans="2:10" ht="15">
      <c r="B688" s="257">
        <v>42927.360613425997</v>
      </c>
      <c r="C688" s="258">
        <v>130</v>
      </c>
      <c r="D688" s="204">
        <f t="shared" si="10"/>
        <v>9.0999999999999943</v>
      </c>
      <c r="E688" s="258">
        <v>120.9</v>
      </c>
      <c r="F688" s="155" t="s">
        <v>2323</v>
      </c>
      <c r="G688" s="259"/>
      <c r="H688" s="5"/>
      <c r="I688" s="154"/>
      <c r="J688" s="5"/>
    </row>
    <row r="689" spans="2:10" ht="15">
      <c r="B689" s="257">
        <v>42927.370868056001</v>
      </c>
      <c r="C689" s="258">
        <v>100</v>
      </c>
      <c r="D689" s="204">
        <f t="shared" si="10"/>
        <v>5</v>
      </c>
      <c r="E689" s="258">
        <v>95</v>
      </c>
      <c r="F689" s="155" t="s">
        <v>2722</v>
      </c>
      <c r="G689" s="259"/>
      <c r="H689" s="5"/>
      <c r="I689" s="154"/>
      <c r="J689" s="5"/>
    </row>
    <row r="690" spans="2:10" ht="15">
      <c r="B690" s="257">
        <v>42927.390150462998</v>
      </c>
      <c r="C690" s="258">
        <v>100</v>
      </c>
      <c r="D690" s="204">
        <f t="shared" si="10"/>
        <v>5</v>
      </c>
      <c r="E690" s="258">
        <v>95</v>
      </c>
      <c r="F690" s="155" t="s">
        <v>2723</v>
      </c>
      <c r="G690" s="259"/>
      <c r="H690" s="5"/>
      <c r="I690" s="154"/>
      <c r="J690" s="5"/>
    </row>
    <row r="691" spans="2:10" ht="15">
      <c r="B691" s="257">
        <v>42927.409467593003</v>
      </c>
      <c r="C691" s="258">
        <v>1000</v>
      </c>
      <c r="D691" s="204">
        <f t="shared" si="10"/>
        <v>50</v>
      </c>
      <c r="E691" s="258">
        <v>950</v>
      </c>
      <c r="F691" s="155" t="s">
        <v>2724</v>
      </c>
      <c r="G691" s="259"/>
      <c r="H691" s="5"/>
      <c r="I691" s="154"/>
      <c r="J691" s="5"/>
    </row>
    <row r="692" spans="2:10" ht="15">
      <c r="B692" s="257">
        <v>42927.424351852002</v>
      </c>
      <c r="C692" s="258">
        <v>150</v>
      </c>
      <c r="D692" s="204">
        <f t="shared" si="10"/>
        <v>7.5</v>
      </c>
      <c r="E692" s="258">
        <v>142.5</v>
      </c>
      <c r="F692" s="155" t="s">
        <v>2406</v>
      </c>
      <c r="G692" s="259"/>
      <c r="H692" s="5"/>
      <c r="I692" s="154"/>
      <c r="J692" s="5"/>
    </row>
    <row r="693" spans="2:10" ht="15">
      <c r="B693" s="257">
        <v>42927.428321758998</v>
      </c>
      <c r="C693" s="258">
        <v>100</v>
      </c>
      <c r="D693" s="204">
        <f t="shared" si="10"/>
        <v>5</v>
      </c>
      <c r="E693" s="258">
        <v>95</v>
      </c>
      <c r="F693" s="155" t="s">
        <v>844</v>
      </c>
      <c r="G693" s="259"/>
      <c r="H693" s="5"/>
      <c r="I693" s="154"/>
      <c r="J693" s="5"/>
    </row>
    <row r="694" spans="2:10" ht="15">
      <c r="B694" s="257">
        <v>42927.454525462999</v>
      </c>
      <c r="C694" s="258">
        <v>100</v>
      </c>
      <c r="D694" s="204">
        <f t="shared" si="10"/>
        <v>5</v>
      </c>
      <c r="E694" s="258">
        <v>95</v>
      </c>
      <c r="F694" s="155" t="s">
        <v>2725</v>
      </c>
      <c r="G694" s="259"/>
      <c r="H694" s="5"/>
      <c r="I694" s="154"/>
      <c r="J694" s="5"/>
    </row>
    <row r="695" spans="2:10" ht="15">
      <c r="B695" s="257">
        <v>42927.458437499998</v>
      </c>
      <c r="C695" s="258">
        <v>200</v>
      </c>
      <c r="D695" s="204">
        <f t="shared" si="10"/>
        <v>14</v>
      </c>
      <c r="E695" s="258">
        <v>186</v>
      </c>
      <c r="F695" s="155" t="s">
        <v>2726</v>
      </c>
      <c r="G695" s="259"/>
      <c r="H695" s="5"/>
      <c r="I695" s="154"/>
      <c r="J695" s="5"/>
    </row>
    <row r="696" spans="2:10" ht="15">
      <c r="B696" s="257">
        <v>42927.458449074002</v>
      </c>
      <c r="C696" s="258">
        <v>100</v>
      </c>
      <c r="D696" s="204">
        <f t="shared" si="10"/>
        <v>5</v>
      </c>
      <c r="E696" s="258">
        <v>95</v>
      </c>
      <c r="F696" s="155" t="s">
        <v>2727</v>
      </c>
      <c r="G696" s="259"/>
      <c r="H696" s="5"/>
      <c r="I696" s="154"/>
      <c r="J696" s="5"/>
    </row>
    <row r="697" spans="2:10" ht="15">
      <c r="B697" s="257">
        <v>42927.458449074002</v>
      </c>
      <c r="C697" s="258">
        <v>200</v>
      </c>
      <c r="D697" s="204">
        <f t="shared" si="10"/>
        <v>10</v>
      </c>
      <c r="E697" s="258">
        <v>190</v>
      </c>
      <c r="F697" s="155" t="s">
        <v>2728</v>
      </c>
      <c r="G697" s="259"/>
      <c r="H697" s="5"/>
      <c r="I697" s="154"/>
      <c r="J697" s="5"/>
    </row>
    <row r="698" spans="2:10" ht="15">
      <c r="B698" s="257">
        <v>42927.458460647998</v>
      </c>
      <c r="C698" s="258">
        <v>100</v>
      </c>
      <c r="D698" s="204">
        <f t="shared" si="10"/>
        <v>5</v>
      </c>
      <c r="E698" s="258">
        <v>95</v>
      </c>
      <c r="F698" s="155" t="s">
        <v>2729</v>
      </c>
      <c r="G698" s="259"/>
      <c r="H698" s="5"/>
      <c r="I698" s="154"/>
      <c r="J698" s="5"/>
    </row>
    <row r="699" spans="2:10" ht="15">
      <c r="B699" s="257">
        <v>42927.458460647998</v>
      </c>
      <c r="C699" s="258">
        <v>50</v>
      </c>
      <c r="D699" s="204">
        <f t="shared" si="10"/>
        <v>2.5</v>
      </c>
      <c r="E699" s="258">
        <v>47.5</v>
      </c>
      <c r="F699" s="155" t="s">
        <v>2730</v>
      </c>
      <c r="G699" s="259"/>
      <c r="H699" s="5"/>
      <c r="I699" s="154"/>
      <c r="J699" s="5"/>
    </row>
    <row r="700" spans="2:10" ht="15">
      <c r="B700" s="257">
        <v>42927.458460647998</v>
      </c>
      <c r="C700" s="258">
        <v>200</v>
      </c>
      <c r="D700" s="204">
        <f t="shared" si="10"/>
        <v>10</v>
      </c>
      <c r="E700" s="258">
        <v>190</v>
      </c>
      <c r="F700" s="155" t="s">
        <v>2731</v>
      </c>
      <c r="G700" s="259"/>
      <c r="H700" s="5"/>
      <c r="I700" s="154"/>
      <c r="J700" s="5"/>
    </row>
    <row r="701" spans="2:10" ht="15">
      <c r="B701" s="257">
        <v>42927.458483795999</v>
      </c>
      <c r="C701" s="258">
        <v>500</v>
      </c>
      <c r="D701" s="204">
        <f t="shared" si="10"/>
        <v>40</v>
      </c>
      <c r="E701" s="258">
        <v>460</v>
      </c>
      <c r="F701" s="155" t="s">
        <v>2732</v>
      </c>
      <c r="G701" s="259"/>
      <c r="H701" s="5"/>
      <c r="I701" s="154"/>
      <c r="J701" s="5"/>
    </row>
    <row r="702" spans="2:10" ht="15">
      <c r="B702" s="257">
        <v>42927.458518519001</v>
      </c>
      <c r="C702" s="258">
        <v>200</v>
      </c>
      <c r="D702" s="204">
        <f t="shared" si="10"/>
        <v>10</v>
      </c>
      <c r="E702" s="258">
        <v>190</v>
      </c>
      <c r="F702" s="155" t="s">
        <v>2733</v>
      </c>
      <c r="G702" s="259"/>
      <c r="H702" s="5"/>
      <c r="I702" s="154"/>
      <c r="J702" s="5"/>
    </row>
    <row r="703" spans="2:10" ht="15">
      <c r="B703" s="257">
        <v>42927.458564815002</v>
      </c>
      <c r="C703" s="258">
        <v>100</v>
      </c>
      <c r="D703" s="204">
        <f t="shared" si="10"/>
        <v>7</v>
      </c>
      <c r="E703" s="258">
        <v>93</v>
      </c>
      <c r="F703" s="155" t="s">
        <v>2734</v>
      </c>
      <c r="G703" s="259"/>
      <c r="H703" s="5"/>
      <c r="I703" s="154"/>
      <c r="J703" s="5"/>
    </row>
    <row r="704" spans="2:10" ht="15">
      <c r="B704" s="257">
        <v>42927.458564815002</v>
      </c>
      <c r="C704" s="258">
        <v>250</v>
      </c>
      <c r="D704" s="204">
        <f t="shared" si="10"/>
        <v>12.5</v>
      </c>
      <c r="E704" s="258">
        <v>237.5</v>
      </c>
      <c r="F704" s="155" t="s">
        <v>2735</v>
      </c>
      <c r="G704" s="259"/>
      <c r="H704" s="5"/>
      <c r="I704" s="154"/>
      <c r="J704" s="5"/>
    </row>
    <row r="705" spans="2:10" ht="15">
      <c r="B705" s="257">
        <v>42927.458599537</v>
      </c>
      <c r="C705" s="258">
        <v>50</v>
      </c>
      <c r="D705" s="204">
        <f t="shared" si="10"/>
        <v>4</v>
      </c>
      <c r="E705" s="258">
        <v>46</v>
      </c>
      <c r="F705" s="155" t="s">
        <v>2480</v>
      </c>
      <c r="G705" s="259"/>
      <c r="H705" s="5"/>
      <c r="I705" s="154"/>
      <c r="J705" s="5"/>
    </row>
    <row r="706" spans="2:10" ht="15">
      <c r="B706" s="257">
        <v>42927.458599537</v>
      </c>
      <c r="C706" s="258">
        <v>50</v>
      </c>
      <c r="D706" s="204">
        <f t="shared" si="10"/>
        <v>2.5</v>
      </c>
      <c r="E706" s="258">
        <v>47.5</v>
      </c>
      <c r="F706" s="155" t="s">
        <v>2736</v>
      </c>
      <c r="G706" s="259"/>
      <c r="H706" s="5"/>
      <c r="I706" s="154"/>
      <c r="J706" s="5"/>
    </row>
    <row r="707" spans="2:10" ht="15">
      <c r="B707" s="257">
        <v>42927.458599537</v>
      </c>
      <c r="C707" s="258">
        <v>100</v>
      </c>
      <c r="D707" s="204">
        <f t="shared" si="10"/>
        <v>8</v>
      </c>
      <c r="E707" s="258">
        <v>92</v>
      </c>
      <c r="F707" s="155" t="s">
        <v>2737</v>
      </c>
      <c r="G707" s="259"/>
      <c r="H707" s="5"/>
      <c r="I707" s="154"/>
      <c r="J707" s="5"/>
    </row>
    <row r="708" spans="2:10" ht="15">
      <c r="B708" s="257">
        <v>42927.458611110997</v>
      </c>
      <c r="C708" s="258">
        <v>100</v>
      </c>
      <c r="D708" s="204">
        <f t="shared" si="10"/>
        <v>8</v>
      </c>
      <c r="E708" s="258">
        <v>92</v>
      </c>
      <c r="F708" s="155" t="s">
        <v>2738</v>
      </c>
      <c r="G708" s="259"/>
      <c r="H708" s="5"/>
      <c r="I708" s="154"/>
      <c r="J708" s="5"/>
    </row>
    <row r="709" spans="2:10" ht="15">
      <c r="B709" s="257">
        <v>42927.458622685001</v>
      </c>
      <c r="C709" s="258">
        <v>50</v>
      </c>
      <c r="D709" s="204">
        <f t="shared" si="10"/>
        <v>2.5</v>
      </c>
      <c r="E709" s="258">
        <v>47.5</v>
      </c>
      <c r="F709" s="155" t="s">
        <v>2739</v>
      </c>
      <c r="G709" s="259"/>
      <c r="H709" s="5"/>
      <c r="I709" s="154"/>
      <c r="J709" s="5"/>
    </row>
    <row r="710" spans="2:10" ht="15">
      <c r="B710" s="257">
        <v>42927.458622685001</v>
      </c>
      <c r="C710" s="258">
        <v>100</v>
      </c>
      <c r="D710" s="204">
        <f t="shared" ref="D710:D773" si="11">C710-E710</f>
        <v>8</v>
      </c>
      <c r="E710" s="258">
        <v>92</v>
      </c>
      <c r="F710" s="155" t="s">
        <v>2740</v>
      </c>
      <c r="G710" s="259"/>
      <c r="H710" s="5"/>
      <c r="I710" s="154"/>
      <c r="J710" s="5"/>
    </row>
    <row r="711" spans="2:10" ht="15">
      <c r="B711" s="257">
        <v>42927.458622685001</v>
      </c>
      <c r="C711" s="258">
        <v>100</v>
      </c>
      <c r="D711" s="204">
        <f t="shared" si="11"/>
        <v>5</v>
      </c>
      <c r="E711" s="258">
        <v>95</v>
      </c>
      <c r="F711" s="155" t="s">
        <v>775</v>
      </c>
      <c r="G711" s="259"/>
      <c r="H711" s="5"/>
      <c r="I711" s="154"/>
      <c r="J711" s="5"/>
    </row>
    <row r="712" spans="2:10" ht="15">
      <c r="B712" s="257">
        <v>42927.458634258997</v>
      </c>
      <c r="C712" s="258">
        <v>100</v>
      </c>
      <c r="D712" s="204">
        <f t="shared" si="11"/>
        <v>5</v>
      </c>
      <c r="E712" s="258">
        <v>95</v>
      </c>
      <c r="F712" s="155" t="s">
        <v>2741</v>
      </c>
      <c r="G712" s="259"/>
      <c r="H712" s="5"/>
      <c r="I712" s="154"/>
      <c r="J712" s="5"/>
    </row>
    <row r="713" spans="2:10" ht="15">
      <c r="B713" s="257">
        <v>42927.458645833001</v>
      </c>
      <c r="C713" s="258">
        <v>100</v>
      </c>
      <c r="D713" s="204">
        <f t="shared" si="11"/>
        <v>5</v>
      </c>
      <c r="E713" s="258">
        <v>95</v>
      </c>
      <c r="F713" s="155" t="s">
        <v>2742</v>
      </c>
      <c r="G713" s="259"/>
      <c r="H713" s="5"/>
      <c r="I713" s="154"/>
      <c r="J713" s="5"/>
    </row>
    <row r="714" spans="2:10" ht="15">
      <c r="B714" s="257">
        <v>42927.458657406998</v>
      </c>
      <c r="C714" s="258">
        <v>50</v>
      </c>
      <c r="D714" s="204">
        <f t="shared" si="11"/>
        <v>2.5</v>
      </c>
      <c r="E714" s="258">
        <v>47.5</v>
      </c>
      <c r="F714" s="155" t="s">
        <v>1732</v>
      </c>
      <c r="G714" s="259"/>
      <c r="H714" s="5"/>
      <c r="I714" s="154"/>
      <c r="J714" s="5"/>
    </row>
    <row r="715" spans="2:10" ht="15">
      <c r="B715" s="257">
        <v>42927.45869213</v>
      </c>
      <c r="C715" s="258">
        <v>50</v>
      </c>
      <c r="D715" s="204">
        <f t="shared" si="11"/>
        <v>3.5</v>
      </c>
      <c r="E715" s="258">
        <v>46.5</v>
      </c>
      <c r="F715" s="155" t="s">
        <v>2238</v>
      </c>
      <c r="G715" s="259"/>
      <c r="H715" s="5"/>
      <c r="I715" s="154"/>
      <c r="J715" s="5"/>
    </row>
    <row r="716" spans="2:10" ht="15">
      <c r="B716" s="257">
        <v>42927.45869213</v>
      </c>
      <c r="C716" s="258">
        <v>50</v>
      </c>
      <c r="D716" s="204">
        <f t="shared" si="11"/>
        <v>3.5</v>
      </c>
      <c r="E716" s="258">
        <v>46.5</v>
      </c>
      <c r="F716" s="155" t="s">
        <v>2743</v>
      </c>
      <c r="G716" s="259"/>
      <c r="H716" s="5"/>
      <c r="I716" s="154"/>
      <c r="J716" s="5"/>
    </row>
    <row r="717" spans="2:10" ht="15">
      <c r="B717" s="257">
        <v>42927.458784722003</v>
      </c>
      <c r="C717" s="258">
        <v>100</v>
      </c>
      <c r="D717" s="204">
        <f t="shared" si="11"/>
        <v>8</v>
      </c>
      <c r="E717" s="258">
        <v>92</v>
      </c>
      <c r="F717" s="155" t="s">
        <v>2744</v>
      </c>
      <c r="G717" s="259"/>
      <c r="H717" s="5"/>
      <c r="I717" s="154"/>
      <c r="J717" s="5"/>
    </row>
    <row r="718" spans="2:10" ht="15">
      <c r="B718" s="257">
        <v>42927.458796295999</v>
      </c>
      <c r="C718" s="258">
        <v>50</v>
      </c>
      <c r="D718" s="204">
        <f t="shared" si="11"/>
        <v>3.5</v>
      </c>
      <c r="E718" s="258">
        <v>46.5</v>
      </c>
      <c r="F718" s="155" t="s">
        <v>2177</v>
      </c>
      <c r="G718" s="259"/>
      <c r="H718" s="5"/>
      <c r="I718" s="154"/>
      <c r="J718" s="5"/>
    </row>
    <row r="719" spans="2:10" ht="15">
      <c r="B719" s="257">
        <v>42927.458796295999</v>
      </c>
      <c r="C719" s="258">
        <v>50</v>
      </c>
      <c r="D719" s="204">
        <f t="shared" si="11"/>
        <v>4</v>
      </c>
      <c r="E719" s="258">
        <v>46</v>
      </c>
      <c r="F719" s="155" t="s">
        <v>2745</v>
      </c>
      <c r="G719" s="259"/>
      <c r="H719" s="5"/>
      <c r="I719" s="154"/>
      <c r="J719" s="5"/>
    </row>
    <row r="720" spans="2:10" ht="15">
      <c r="B720" s="257">
        <v>42927.458831019001</v>
      </c>
      <c r="C720" s="258">
        <v>50</v>
      </c>
      <c r="D720" s="204">
        <f t="shared" si="11"/>
        <v>3.5</v>
      </c>
      <c r="E720" s="258">
        <v>46.5</v>
      </c>
      <c r="F720" s="155" t="s">
        <v>2746</v>
      </c>
      <c r="G720" s="259"/>
      <c r="H720" s="5"/>
      <c r="I720" s="154"/>
      <c r="J720" s="5"/>
    </row>
    <row r="721" spans="2:10" ht="15">
      <c r="B721" s="257">
        <v>42927.458831019001</v>
      </c>
      <c r="C721" s="258">
        <v>50</v>
      </c>
      <c r="D721" s="204">
        <f t="shared" si="11"/>
        <v>3.5</v>
      </c>
      <c r="E721" s="258">
        <v>46.5</v>
      </c>
      <c r="F721" s="155" t="s">
        <v>2747</v>
      </c>
      <c r="G721" s="259"/>
      <c r="H721" s="5"/>
      <c r="I721" s="154"/>
      <c r="J721" s="5"/>
    </row>
    <row r="722" spans="2:10" ht="15">
      <c r="B722" s="257">
        <v>42927.458877315003</v>
      </c>
      <c r="C722" s="258">
        <v>100</v>
      </c>
      <c r="D722" s="204">
        <f t="shared" si="11"/>
        <v>8</v>
      </c>
      <c r="E722" s="258">
        <v>92</v>
      </c>
      <c r="F722" s="155" t="s">
        <v>507</v>
      </c>
      <c r="G722" s="259"/>
      <c r="H722" s="5"/>
      <c r="I722" s="154"/>
      <c r="J722" s="5"/>
    </row>
    <row r="723" spans="2:10" ht="15">
      <c r="B723" s="257">
        <v>42927.458900463003</v>
      </c>
      <c r="C723" s="258">
        <v>50</v>
      </c>
      <c r="D723" s="204">
        <f t="shared" si="11"/>
        <v>2.5</v>
      </c>
      <c r="E723" s="258">
        <v>47.5</v>
      </c>
      <c r="F723" s="155" t="s">
        <v>2748</v>
      </c>
      <c r="G723" s="259"/>
      <c r="H723" s="5"/>
      <c r="I723" s="154"/>
      <c r="J723" s="5"/>
    </row>
    <row r="724" spans="2:10" ht="15">
      <c r="B724" s="257">
        <v>42927.458923610997</v>
      </c>
      <c r="C724" s="258">
        <v>100</v>
      </c>
      <c r="D724" s="204">
        <f t="shared" si="11"/>
        <v>7</v>
      </c>
      <c r="E724" s="258">
        <v>93</v>
      </c>
      <c r="F724" s="155" t="s">
        <v>2749</v>
      </c>
      <c r="G724" s="259"/>
      <c r="H724" s="5"/>
      <c r="I724" s="154"/>
      <c r="J724" s="5"/>
    </row>
    <row r="725" spans="2:10" ht="15">
      <c r="B725" s="257">
        <v>42927.458923610997</v>
      </c>
      <c r="C725" s="258">
        <v>50</v>
      </c>
      <c r="D725" s="204">
        <f t="shared" si="11"/>
        <v>3.5</v>
      </c>
      <c r="E725" s="258">
        <v>46.5</v>
      </c>
      <c r="F725" s="155" t="s">
        <v>2750</v>
      </c>
      <c r="G725" s="259"/>
      <c r="H725" s="5"/>
      <c r="I725" s="154"/>
      <c r="J725" s="5"/>
    </row>
    <row r="726" spans="2:10" ht="15">
      <c r="B726" s="257">
        <v>42927.458935185001</v>
      </c>
      <c r="C726" s="258">
        <v>100</v>
      </c>
      <c r="D726" s="204">
        <f t="shared" si="11"/>
        <v>8</v>
      </c>
      <c r="E726" s="258">
        <v>92</v>
      </c>
      <c r="F726" s="155" t="s">
        <v>2751</v>
      </c>
      <c r="G726" s="259"/>
      <c r="H726" s="5"/>
      <c r="I726" s="154"/>
      <c r="J726" s="5"/>
    </row>
    <row r="727" spans="2:10" ht="15">
      <c r="B727" s="257">
        <v>42927.458935185001</v>
      </c>
      <c r="C727" s="258">
        <v>100</v>
      </c>
      <c r="D727" s="204">
        <f t="shared" si="11"/>
        <v>5</v>
      </c>
      <c r="E727" s="258">
        <v>95</v>
      </c>
      <c r="F727" s="155" t="s">
        <v>2752</v>
      </c>
      <c r="G727" s="259"/>
      <c r="H727" s="5"/>
      <c r="I727" s="154"/>
      <c r="J727" s="5"/>
    </row>
    <row r="728" spans="2:10" ht="15">
      <c r="B728" s="257">
        <v>42927.458969906998</v>
      </c>
      <c r="C728" s="258">
        <v>50</v>
      </c>
      <c r="D728" s="204">
        <f t="shared" si="11"/>
        <v>3.5</v>
      </c>
      <c r="E728" s="258">
        <v>46.5</v>
      </c>
      <c r="F728" s="155" t="s">
        <v>2753</v>
      </c>
      <c r="G728" s="259"/>
      <c r="H728" s="5"/>
      <c r="I728" s="154"/>
      <c r="J728" s="5"/>
    </row>
    <row r="729" spans="2:10" ht="15">
      <c r="B729" s="257">
        <v>42927.458969906998</v>
      </c>
      <c r="C729" s="258">
        <v>30</v>
      </c>
      <c r="D729" s="204">
        <f t="shared" si="11"/>
        <v>2.1000000000000014</v>
      </c>
      <c r="E729" s="258">
        <v>27.9</v>
      </c>
      <c r="F729" s="155" t="s">
        <v>2754</v>
      </c>
      <c r="G729" s="259"/>
      <c r="H729" s="5"/>
      <c r="I729" s="154"/>
      <c r="J729" s="5"/>
    </row>
    <row r="730" spans="2:10" ht="15">
      <c r="B730" s="257">
        <v>42927.458993056003</v>
      </c>
      <c r="C730" s="258">
        <v>100</v>
      </c>
      <c r="D730" s="204">
        <f t="shared" si="11"/>
        <v>8</v>
      </c>
      <c r="E730" s="258">
        <v>92</v>
      </c>
      <c r="F730" s="155" t="s">
        <v>2755</v>
      </c>
      <c r="G730" s="259"/>
      <c r="H730" s="5"/>
      <c r="I730" s="154"/>
      <c r="J730" s="5"/>
    </row>
    <row r="731" spans="2:10" ht="15">
      <c r="B731" s="257">
        <v>42927.459062499998</v>
      </c>
      <c r="C731" s="258">
        <v>50</v>
      </c>
      <c r="D731" s="204">
        <f t="shared" si="11"/>
        <v>3.5</v>
      </c>
      <c r="E731" s="258">
        <v>46.5</v>
      </c>
      <c r="F731" s="155" t="s">
        <v>2756</v>
      </c>
      <c r="G731" s="259"/>
      <c r="H731" s="5"/>
      <c r="I731" s="154"/>
      <c r="J731" s="5"/>
    </row>
    <row r="732" spans="2:10" ht="15">
      <c r="B732" s="257">
        <v>42927.459074074002</v>
      </c>
      <c r="C732" s="258">
        <v>500</v>
      </c>
      <c r="D732" s="204">
        <f t="shared" si="11"/>
        <v>25</v>
      </c>
      <c r="E732" s="258">
        <v>475</v>
      </c>
      <c r="F732" s="155" t="s">
        <v>2757</v>
      </c>
      <c r="G732" s="259"/>
      <c r="H732" s="5"/>
      <c r="I732" s="154"/>
      <c r="J732" s="5"/>
    </row>
    <row r="733" spans="2:10" ht="15">
      <c r="B733" s="257">
        <v>42927.459120369997</v>
      </c>
      <c r="C733" s="258">
        <v>100</v>
      </c>
      <c r="D733" s="204">
        <f t="shared" si="11"/>
        <v>8</v>
      </c>
      <c r="E733" s="258">
        <v>92</v>
      </c>
      <c r="F733" s="155" t="s">
        <v>2758</v>
      </c>
      <c r="G733" s="259"/>
      <c r="H733" s="5"/>
      <c r="I733" s="154"/>
      <c r="J733" s="5"/>
    </row>
    <row r="734" spans="2:10" ht="15">
      <c r="B734" s="257">
        <v>42927.459178240999</v>
      </c>
      <c r="C734" s="258">
        <v>50</v>
      </c>
      <c r="D734" s="204">
        <f t="shared" si="11"/>
        <v>4</v>
      </c>
      <c r="E734" s="258">
        <v>46</v>
      </c>
      <c r="F734" s="155" t="s">
        <v>2759</v>
      </c>
      <c r="G734" s="259"/>
      <c r="H734" s="5"/>
      <c r="I734" s="154"/>
      <c r="J734" s="5"/>
    </row>
    <row r="735" spans="2:10" ht="15">
      <c r="B735" s="257">
        <v>42927.459189815003</v>
      </c>
      <c r="C735" s="258">
        <v>100</v>
      </c>
      <c r="D735" s="204">
        <f t="shared" si="11"/>
        <v>8</v>
      </c>
      <c r="E735" s="258">
        <v>92</v>
      </c>
      <c r="F735" s="155" t="s">
        <v>2760</v>
      </c>
      <c r="G735" s="259"/>
      <c r="H735" s="5"/>
      <c r="I735" s="154"/>
      <c r="J735" s="5"/>
    </row>
    <row r="736" spans="2:10" ht="15">
      <c r="B736" s="257">
        <v>42927.459293981003</v>
      </c>
      <c r="C736" s="258">
        <v>50</v>
      </c>
      <c r="D736" s="204">
        <f t="shared" si="11"/>
        <v>4</v>
      </c>
      <c r="E736" s="258">
        <v>46</v>
      </c>
      <c r="F736" s="155" t="s">
        <v>2761</v>
      </c>
      <c r="G736" s="259"/>
      <c r="H736" s="5"/>
      <c r="I736" s="154"/>
      <c r="J736" s="5"/>
    </row>
    <row r="737" spans="2:10" ht="15">
      <c r="B737" s="257">
        <v>42927.459305556004</v>
      </c>
      <c r="C737" s="258">
        <v>100</v>
      </c>
      <c r="D737" s="204">
        <f t="shared" si="11"/>
        <v>8</v>
      </c>
      <c r="E737" s="258">
        <v>92</v>
      </c>
      <c r="F737" s="155" t="s">
        <v>2762</v>
      </c>
      <c r="G737" s="259"/>
      <c r="H737" s="5"/>
      <c r="I737" s="154"/>
      <c r="J737" s="5"/>
    </row>
    <row r="738" spans="2:10" ht="15">
      <c r="B738" s="257">
        <v>42927.45931713</v>
      </c>
      <c r="C738" s="258">
        <v>50</v>
      </c>
      <c r="D738" s="204">
        <f t="shared" si="11"/>
        <v>2.5</v>
      </c>
      <c r="E738" s="258">
        <v>47.5</v>
      </c>
      <c r="F738" s="155" t="s">
        <v>2763</v>
      </c>
      <c r="G738" s="259"/>
      <c r="H738" s="5"/>
      <c r="I738" s="154"/>
      <c r="J738" s="5"/>
    </row>
    <row r="739" spans="2:10" ht="15">
      <c r="B739" s="257">
        <v>42927.459710648</v>
      </c>
      <c r="C739" s="258">
        <v>10</v>
      </c>
      <c r="D739" s="204">
        <f t="shared" si="11"/>
        <v>0.69999999999999929</v>
      </c>
      <c r="E739" s="258">
        <v>9.3000000000000007</v>
      </c>
      <c r="F739" s="155" t="s">
        <v>2764</v>
      </c>
      <c r="G739" s="259"/>
      <c r="H739" s="5"/>
      <c r="I739" s="154"/>
      <c r="J739" s="5"/>
    </row>
    <row r="740" spans="2:10" ht="15">
      <c r="B740" s="257">
        <v>42927.459733796</v>
      </c>
      <c r="C740" s="258">
        <v>100</v>
      </c>
      <c r="D740" s="204">
        <f t="shared" si="11"/>
        <v>5</v>
      </c>
      <c r="E740" s="258">
        <v>95</v>
      </c>
      <c r="F740" s="155" t="s">
        <v>2765</v>
      </c>
      <c r="G740" s="259"/>
      <c r="H740" s="5"/>
      <c r="I740" s="154"/>
      <c r="J740" s="5"/>
    </row>
    <row r="741" spans="2:10" ht="15">
      <c r="B741" s="257">
        <v>42927.459814815003</v>
      </c>
      <c r="C741" s="258">
        <v>50</v>
      </c>
      <c r="D741" s="204">
        <f t="shared" si="11"/>
        <v>3.5</v>
      </c>
      <c r="E741" s="258">
        <v>46.5</v>
      </c>
      <c r="F741" s="155" t="s">
        <v>1723</v>
      </c>
      <c r="G741" s="259"/>
      <c r="H741" s="5"/>
      <c r="I741" s="154"/>
      <c r="J741" s="5"/>
    </row>
    <row r="742" spans="2:10" ht="15">
      <c r="B742" s="257">
        <v>42927.460011574003</v>
      </c>
      <c r="C742" s="258">
        <v>100</v>
      </c>
      <c r="D742" s="204">
        <f t="shared" si="11"/>
        <v>5</v>
      </c>
      <c r="E742" s="258">
        <v>95</v>
      </c>
      <c r="F742" s="155" t="s">
        <v>2766</v>
      </c>
      <c r="G742" s="259"/>
      <c r="H742" s="5"/>
      <c r="I742" s="154"/>
      <c r="J742" s="5"/>
    </row>
    <row r="743" spans="2:10" ht="15">
      <c r="B743" s="257">
        <v>42927.462187500001</v>
      </c>
      <c r="C743" s="258">
        <v>500</v>
      </c>
      <c r="D743" s="204">
        <f t="shared" si="11"/>
        <v>40</v>
      </c>
      <c r="E743" s="258">
        <v>460</v>
      </c>
      <c r="F743" s="155" t="s">
        <v>579</v>
      </c>
      <c r="G743" s="259"/>
      <c r="H743" s="5"/>
      <c r="I743" s="154"/>
      <c r="J743" s="5"/>
    </row>
    <row r="744" spans="2:10" ht="15">
      <c r="B744" s="257">
        <v>42927.462615741002</v>
      </c>
      <c r="C744" s="258">
        <v>100</v>
      </c>
      <c r="D744" s="204">
        <f t="shared" si="11"/>
        <v>5</v>
      </c>
      <c r="E744" s="258">
        <v>95</v>
      </c>
      <c r="F744" s="155" t="s">
        <v>2767</v>
      </c>
      <c r="G744" s="259"/>
      <c r="H744" s="5"/>
      <c r="I744" s="154"/>
      <c r="J744" s="5"/>
    </row>
    <row r="745" spans="2:10" ht="15">
      <c r="B745" s="257">
        <v>42927.463402777998</v>
      </c>
      <c r="C745" s="258">
        <v>300</v>
      </c>
      <c r="D745" s="204">
        <f t="shared" si="11"/>
        <v>24</v>
      </c>
      <c r="E745" s="258">
        <v>276</v>
      </c>
      <c r="F745" s="155" t="s">
        <v>579</v>
      </c>
      <c r="G745" s="259"/>
      <c r="H745" s="5"/>
      <c r="I745" s="154"/>
      <c r="J745" s="5"/>
    </row>
    <row r="746" spans="2:10" ht="15">
      <c r="B746" s="257">
        <v>42927.465636574001</v>
      </c>
      <c r="C746" s="258">
        <v>1000</v>
      </c>
      <c r="D746" s="204">
        <f t="shared" si="11"/>
        <v>80</v>
      </c>
      <c r="E746" s="258">
        <v>920</v>
      </c>
      <c r="F746" s="155" t="s">
        <v>2768</v>
      </c>
      <c r="G746" s="259"/>
      <c r="H746" s="5"/>
      <c r="I746" s="154"/>
      <c r="J746" s="5"/>
    </row>
    <row r="747" spans="2:10" ht="15">
      <c r="B747" s="257">
        <v>42927.470543980999</v>
      </c>
      <c r="C747" s="258">
        <v>500</v>
      </c>
      <c r="D747" s="204">
        <f t="shared" si="11"/>
        <v>25</v>
      </c>
      <c r="E747" s="258">
        <v>475</v>
      </c>
      <c r="F747" s="155" t="s">
        <v>1672</v>
      </c>
      <c r="G747" s="259"/>
      <c r="H747" s="5"/>
      <c r="I747" s="154"/>
      <c r="J747" s="5"/>
    </row>
    <row r="748" spans="2:10" ht="15">
      <c r="B748" s="257">
        <v>42927.472025463001</v>
      </c>
      <c r="C748" s="258">
        <v>100</v>
      </c>
      <c r="D748" s="204">
        <f t="shared" si="11"/>
        <v>8</v>
      </c>
      <c r="E748" s="258">
        <v>92</v>
      </c>
      <c r="F748" s="155" t="s">
        <v>2769</v>
      </c>
      <c r="G748" s="259"/>
      <c r="H748" s="5"/>
      <c r="I748" s="154"/>
      <c r="J748" s="5"/>
    </row>
    <row r="749" spans="2:10" ht="15">
      <c r="B749" s="257">
        <v>42927.474351851997</v>
      </c>
      <c r="C749" s="258">
        <v>50</v>
      </c>
      <c r="D749" s="204">
        <f t="shared" si="11"/>
        <v>4</v>
      </c>
      <c r="E749" s="258">
        <v>46</v>
      </c>
      <c r="F749" s="155" t="s">
        <v>2770</v>
      </c>
      <c r="G749" s="259"/>
      <c r="H749" s="5"/>
      <c r="I749" s="154"/>
      <c r="J749" s="5"/>
    </row>
    <row r="750" spans="2:10" ht="15">
      <c r="B750" s="257">
        <v>42927.477916666998</v>
      </c>
      <c r="C750" s="258">
        <v>35</v>
      </c>
      <c r="D750" s="204">
        <f t="shared" si="11"/>
        <v>2.4500000000000028</v>
      </c>
      <c r="E750" s="258">
        <v>32.549999999999997</v>
      </c>
      <c r="F750" s="155" t="s">
        <v>2771</v>
      </c>
      <c r="G750" s="259"/>
      <c r="H750" s="5"/>
      <c r="I750" s="154"/>
      <c r="J750" s="5"/>
    </row>
    <row r="751" spans="2:10" ht="15">
      <c r="B751" s="257">
        <v>42927.504618056002</v>
      </c>
      <c r="C751" s="258">
        <v>500</v>
      </c>
      <c r="D751" s="204">
        <f t="shared" si="11"/>
        <v>25</v>
      </c>
      <c r="E751" s="258">
        <v>475</v>
      </c>
      <c r="F751" s="155" t="s">
        <v>562</v>
      </c>
      <c r="G751" s="259"/>
      <c r="H751" s="5"/>
      <c r="I751" s="154"/>
      <c r="J751" s="5"/>
    </row>
    <row r="752" spans="2:10" ht="15">
      <c r="B752" s="257">
        <v>42927.505115740998</v>
      </c>
      <c r="C752" s="258">
        <v>200</v>
      </c>
      <c r="D752" s="204">
        <f t="shared" si="11"/>
        <v>10</v>
      </c>
      <c r="E752" s="258">
        <v>190</v>
      </c>
      <c r="F752" s="155" t="s">
        <v>2772</v>
      </c>
      <c r="G752" s="259"/>
      <c r="H752" s="5"/>
      <c r="I752" s="154"/>
      <c r="J752" s="5"/>
    </row>
    <row r="753" spans="2:10" ht="15">
      <c r="B753" s="257">
        <v>42927.515844907</v>
      </c>
      <c r="C753" s="258">
        <v>150</v>
      </c>
      <c r="D753" s="204">
        <f t="shared" si="11"/>
        <v>7.5</v>
      </c>
      <c r="E753" s="258">
        <v>142.5</v>
      </c>
      <c r="F753" s="155" t="s">
        <v>2533</v>
      </c>
      <c r="G753" s="259"/>
      <c r="H753" s="5"/>
      <c r="I753" s="154"/>
      <c r="J753" s="5"/>
    </row>
    <row r="754" spans="2:10" ht="15">
      <c r="B754" s="257">
        <v>42927.543530092997</v>
      </c>
      <c r="C754" s="258">
        <v>150</v>
      </c>
      <c r="D754" s="204">
        <f t="shared" si="11"/>
        <v>7.5</v>
      </c>
      <c r="E754" s="258">
        <v>142.5</v>
      </c>
      <c r="F754" s="155" t="s">
        <v>828</v>
      </c>
      <c r="G754" s="259"/>
      <c r="H754" s="5"/>
      <c r="I754" s="154"/>
      <c r="J754" s="5"/>
    </row>
    <row r="755" spans="2:10" ht="15">
      <c r="B755" s="257">
        <v>42927.549328704001</v>
      </c>
      <c r="C755" s="258">
        <v>500</v>
      </c>
      <c r="D755" s="204">
        <f t="shared" si="11"/>
        <v>40</v>
      </c>
      <c r="E755" s="258">
        <v>460</v>
      </c>
      <c r="F755" s="155" t="s">
        <v>2740</v>
      </c>
      <c r="G755" s="259"/>
      <c r="H755" s="5"/>
      <c r="I755" s="154"/>
      <c r="J755" s="5"/>
    </row>
    <row r="756" spans="2:10" ht="15">
      <c r="B756" s="257">
        <v>42927.549444443997</v>
      </c>
      <c r="C756" s="258">
        <v>50</v>
      </c>
      <c r="D756" s="204">
        <f t="shared" si="11"/>
        <v>2.5</v>
      </c>
      <c r="E756" s="258">
        <v>47.5</v>
      </c>
      <c r="F756" s="155" t="s">
        <v>2773</v>
      </c>
      <c r="G756" s="259"/>
      <c r="H756" s="5"/>
      <c r="I756" s="154"/>
      <c r="J756" s="5"/>
    </row>
    <row r="757" spans="2:10" ht="15">
      <c r="B757" s="257">
        <v>42927.550752315001</v>
      </c>
      <c r="C757" s="258">
        <v>50</v>
      </c>
      <c r="D757" s="204">
        <f t="shared" si="11"/>
        <v>2.5</v>
      </c>
      <c r="E757" s="258">
        <v>47.5</v>
      </c>
      <c r="F757" s="155" t="s">
        <v>2773</v>
      </c>
      <c r="G757" s="259"/>
      <c r="H757" s="5"/>
      <c r="I757" s="154"/>
      <c r="J757" s="5"/>
    </row>
    <row r="758" spans="2:10" ht="15">
      <c r="B758" s="257">
        <v>42927.552766203997</v>
      </c>
      <c r="C758" s="258">
        <v>160</v>
      </c>
      <c r="D758" s="204">
        <f t="shared" si="11"/>
        <v>8</v>
      </c>
      <c r="E758" s="258">
        <v>152</v>
      </c>
      <c r="F758" s="155" t="s">
        <v>829</v>
      </c>
      <c r="G758" s="259"/>
      <c r="H758" s="5"/>
      <c r="I758" s="154"/>
      <c r="J758" s="5"/>
    </row>
    <row r="759" spans="2:10" ht="15">
      <c r="B759" s="257">
        <v>42927.553252315003</v>
      </c>
      <c r="C759" s="258">
        <v>50</v>
      </c>
      <c r="D759" s="204">
        <f t="shared" si="11"/>
        <v>2.5</v>
      </c>
      <c r="E759" s="258">
        <v>47.5</v>
      </c>
      <c r="F759" s="155" t="s">
        <v>2773</v>
      </c>
      <c r="G759" s="259"/>
      <c r="H759" s="5"/>
      <c r="I759" s="154"/>
      <c r="J759" s="5"/>
    </row>
    <row r="760" spans="2:10" ht="15">
      <c r="B760" s="257">
        <v>42927.554317130001</v>
      </c>
      <c r="C760" s="258">
        <v>50</v>
      </c>
      <c r="D760" s="204">
        <f t="shared" si="11"/>
        <v>2.5</v>
      </c>
      <c r="E760" s="258">
        <v>47.5</v>
      </c>
      <c r="F760" s="155" t="s">
        <v>2773</v>
      </c>
      <c r="G760" s="259"/>
      <c r="H760" s="5"/>
      <c r="I760" s="154"/>
      <c r="J760" s="5"/>
    </row>
    <row r="761" spans="2:10" ht="15">
      <c r="B761" s="257">
        <v>42927.578229166997</v>
      </c>
      <c r="C761" s="258">
        <v>20</v>
      </c>
      <c r="D761" s="204">
        <f t="shared" si="11"/>
        <v>1.6000000000000014</v>
      </c>
      <c r="E761" s="258">
        <v>18.399999999999999</v>
      </c>
      <c r="F761" s="155" t="s">
        <v>2774</v>
      </c>
      <c r="G761" s="259"/>
      <c r="H761" s="5"/>
      <c r="I761" s="154"/>
      <c r="J761" s="5"/>
    </row>
    <row r="762" spans="2:10" ht="15">
      <c r="B762" s="257">
        <v>42927.588368056</v>
      </c>
      <c r="C762" s="258">
        <v>150</v>
      </c>
      <c r="D762" s="204">
        <f t="shared" si="11"/>
        <v>12</v>
      </c>
      <c r="E762" s="258">
        <v>138</v>
      </c>
      <c r="F762" s="155" t="s">
        <v>2775</v>
      </c>
      <c r="G762" s="259"/>
      <c r="H762" s="5"/>
      <c r="I762" s="154"/>
      <c r="J762" s="5"/>
    </row>
    <row r="763" spans="2:10" ht="15">
      <c r="B763" s="257">
        <v>42927.595335648002</v>
      </c>
      <c r="C763" s="258">
        <v>150</v>
      </c>
      <c r="D763" s="204">
        <f t="shared" si="11"/>
        <v>12</v>
      </c>
      <c r="E763" s="258">
        <v>138</v>
      </c>
      <c r="F763" s="155" t="s">
        <v>2038</v>
      </c>
      <c r="G763" s="259"/>
      <c r="H763" s="5"/>
      <c r="I763" s="154"/>
      <c r="J763" s="5"/>
    </row>
    <row r="764" spans="2:10" ht="15">
      <c r="B764" s="257">
        <v>42927.610416666997</v>
      </c>
      <c r="C764" s="258">
        <v>10</v>
      </c>
      <c r="D764" s="204">
        <f t="shared" si="11"/>
        <v>0.5</v>
      </c>
      <c r="E764" s="258">
        <v>9.5</v>
      </c>
      <c r="F764" s="155" t="s">
        <v>2297</v>
      </c>
      <c r="G764" s="259"/>
      <c r="H764" s="5"/>
      <c r="I764" s="154"/>
      <c r="J764" s="5"/>
    </row>
    <row r="765" spans="2:10" ht="15">
      <c r="B765" s="257">
        <v>42927.659236111002</v>
      </c>
      <c r="C765" s="258">
        <v>100</v>
      </c>
      <c r="D765" s="204">
        <f t="shared" si="11"/>
        <v>8</v>
      </c>
      <c r="E765" s="258">
        <v>92</v>
      </c>
      <c r="F765" s="155" t="s">
        <v>2776</v>
      </c>
      <c r="G765" s="259"/>
      <c r="H765" s="5"/>
      <c r="I765" s="154"/>
      <c r="J765" s="5"/>
    </row>
    <row r="766" spans="2:10" ht="15">
      <c r="B766" s="257">
        <v>42927.682511573999</v>
      </c>
      <c r="C766" s="258">
        <v>300</v>
      </c>
      <c r="D766" s="204">
        <f t="shared" si="11"/>
        <v>15</v>
      </c>
      <c r="E766" s="258">
        <v>285</v>
      </c>
      <c r="F766" s="155" t="s">
        <v>1790</v>
      </c>
      <c r="G766" s="259"/>
      <c r="H766" s="5"/>
      <c r="I766" s="154"/>
      <c r="J766" s="5"/>
    </row>
    <row r="767" spans="2:10" ht="15">
      <c r="B767" s="257">
        <v>42927.694594907</v>
      </c>
      <c r="C767" s="258">
        <v>50</v>
      </c>
      <c r="D767" s="204">
        <f t="shared" si="11"/>
        <v>2.5</v>
      </c>
      <c r="E767" s="258">
        <v>47.5</v>
      </c>
      <c r="F767" s="155" t="s">
        <v>2777</v>
      </c>
      <c r="G767" s="259"/>
      <c r="H767" s="5"/>
      <c r="I767" s="154"/>
      <c r="J767" s="5"/>
    </row>
    <row r="768" spans="2:10" ht="15">
      <c r="B768" s="257">
        <v>42927.709641203997</v>
      </c>
      <c r="C768" s="258">
        <v>200</v>
      </c>
      <c r="D768" s="204">
        <f t="shared" si="11"/>
        <v>10</v>
      </c>
      <c r="E768" s="258">
        <v>190</v>
      </c>
      <c r="F768" s="155" t="s">
        <v>1027</v>
      </c>
      <c r="G768" s="259"/>
      <c r="H768" s="5"/>
      <c r="I768" s="154"/>
      <c r="J768" s="5"/>
    </row>
    <row r="769" spans="2:10" ht="15">
      <c r="B769" s="257">
        <v>42927.728564814999</v>
      </c>
      <c r="C769" s="258">
        <v>2000</v>
      </c>
      <c r="D769" s="204">
        <f t="shared" si="11"/>
        <v>100</v>
      </c>
      <c r="E769" s="258">
        <v>1900</v>
      </c>
      <c r="F769" s="155" t="s">
        <v>2778</v>
      </c>
      <c r="G769" s="259"/>
      <c r="H769" s="5"/>
      <c r="I769" s="154"/>
      <c r="J769" s="5"/>
    </row>
    <row r="770" spans="2:10" ht="15">
      <c r="B770" s="257">
        <v>42927.735069444003</v>
      </c>
      <c r="C770" s="258">
        <v>200</v>
      </c>
      <c r="D770" s="204">
        <f t="shared" si="11"/>
        <v>10</v>
      </c>
      <c r="E770" s="258">
        <v>190</v>
      </c>
      <c r="F770" s="155" t="s">
        <v>2569</v>
      </c>
      <c r="G770" s="259"/>
      <c r="H770" s="5"/>
      <c r="I770" s="154"/>
      <c r="J770" s="5"/>
    </row>
    <row r="771" spans="2:10" ht="15">
      <c r="B771" s="257">
        <v>42927.754236111003</v>
      </c>
      <c r="C771" s="258">
        <v>1000</v>
      </c>
      <c r="D771" s="204">
        <f t="shared" si="11"/>
        <v>80</v>
      </c>
      <c r="E771" s="258">
        <v>920</v>
      </c>
      <c r="F771" s="155" t="s">
        <v>2779</v>
      </c>
      <c r="G771" s="259"/>
      <c r="H771" s="5"/>
      <c r="I771" s="154"/>
      <c r="J771" s="5"/>
    </row>
    <row r="772" spans="2:10" ht="15">
      <c r="B772" s="257">
        <v>42927.777280093003</v>
      </c>
      <c r="C772" s="258">
        <v>300</v>
      </c>
      <c r="D772" s="204">
        <f t="shared" si="11"/>
        <v>15</v>
      </c>
      <c r="E772" s="258">
        <v>285</v>
      </c>
      <c r="F772" s="155" t="s">
        <v>2780</v>
      </c>
      <c r="G772" s="259"/>
      <c r="H772" s="5"/>
      <c r="I772" s="154"/>
      <c r="J772" s="5"/>
    </row>
    <row r="773" spans="2:10" ht="15">
      <c r="B773" s="257">
        <v>42927.785393519</v>
      </c>
      <c r="C773" s="258">
        <v>27</v>
      </c>
      <c r="D773" s="204">
        <f t="shared" si="11"/>
        <v>1.3500000000000014</v>
      </c>
      <c r="E773" s="258">
        <v>25.65</v>
      </c>
      <c r="F773" s="155" t="s">
        <v>2393</v>
      </c>
      <c r="G773" s="259"/>
      <c r="H773" s="5"/>
      <c r="I773" s="154"/>
      <c r="J773" s="5"/>
    </row>
    <row r="774" spans="2:10" ht="15">
      <c r="B774" s="257">
        <v>42927.792743056001</v>
      </c>
      <c r="C774" s="258">
        <v>250</v>
      </c>
      <c r="D774" s="204">
        <f t="shared" ref="D774:D837" si="12">C774-E774</f>
        <v>12.5</v>
      </c>
      <c r="E774" s="258">
        <v>237.5</v>
      </c>
      <c r="F774" s="155" t="s">
        <v>2781</v>
      </c>
      <c r="G774" s="259"/>
      <c r="H774" s="5"/>
      <c r="I774" s="154"/>
      <c r="J774" s="5"/>
    </row>
    <row r="775" spans="2:10" ht="15">
      <c r="B775" s="257">
        <v>42927.811284722004</v>
      </c>
      <c r="C775" s="258">
        <v>50</v>
      </c>
      <c r="D775" s="204">
        <f t="shared" si="12"/>
        <v>3.5</v>
      </c>
      <c r="E775" s="258">
        <v>46.5</v>
      </c>
      <c r="F775" s="155" t="s">
        <v>2782</v>
      </c>
      <c r="G775" s="259"/>
      <c r="H775" s="5"/>
      <c r="I775" s="154"/>
      <c r="J775" s="5"/>
    </row>
    <row r="776" spans="2:10" ht="15">
      <c r="B776" s="257">
        <v>42927.830289352001</v>
      </c>
      <c r="C776" s="258">
        <v>300</v>
      </c>
      <c r="D776" s="204">
        <f t="shared" si="12"/>
        <v>24</v>
      </c>
      <c r="E776" s="258">
        <v>276</v>
      </c>
      <c r="F776" s="155" t="s">
        <v>781</v>
      </c>
      <c r="G776" s="259"/>
      <c r="H776" s="5"/>
      <c r="I776" s="154"/>
      <c r="J776" s="5"/>
    </row>
    <row r="777" spans="2:10" ht="15">
      <c r="B777" s="257">
        <v>42927.841886574002</v>
      </c>
      <c r="C777" s="258">
        <v>500</v>
      </c>
      <c r="D777" s="204">
        <f t="shared" si="12"/>
        <v>25</v>
      </c>
      <c r="E777" s="258">
        <v>475</v>
      </c>
      <c r="F777" s="155" t="s">
        <v>2783</v>
      </c>
      <c r="G777" s="259"/>
      <c r="H777" s="5"/>
      <c r="I777" s="154"/>
      <c r="J777" s="5"/>
    </row>
    <row r="778" spans="2:10" ht="15">
      <c r="B778" s="257">
        <v>42927.865578703997</v>
      </c>
      <c r="C778" s="258">
        <v>1000</v>
      </c>
      <c r="D778" s="204">
        <f t="shared" si="12"/>
        <v>50</v>
      </c>
      <c r="E778" s="258">
        <v>950</v>
      </c>
      <c r="F778" s="155" t="s">
        <v>2784</v>
      </c>
      <c r="G778" s="259"/>
      <c r="H778" s="5"/>
      <c r="I778" s="154"/>
      <c r="J778" s="5"/>
    </row>
    <row r="779" spans="2:10" ht="15">
      <c r="B779" s="257">
        <v>42927.945995369999</v>
      </c>
      <c r="C779" s="258">
        <v>100</v>
      </c>
      <c r="D779" s="204">
        <f t="shared" si="12"/>
        <v>5</v>
      </c>
      <c r="E779" s="258">
        <v>95</v>
      </c>
      <c r="F779" s="155" t="s">
        <v>2331</v>
      </c>
      <c r="G779" s="259"/>
      <c r="H779" s="5"/>
      <c r="I779" s="154"/>
      <c r="J779" s="5"/>
    </row>
    <row r="780" spans="2:10" ht="15">
      <c r="B780" s="257">
        <v>42927.957916667001</v>
      </c>
      <c r="C780" s="258">
        <v>10</v>
      </c>
      <c r="D780" s="204">
        <f t="shared" si="12"/>
        <v>0.69999999999999929</v>
      </c>
      <c r="E780" s="258">
        <v>9.3000000000000007</v>
      </c>
      <c r="F780" s="155" t="s">
        <v>2658</v>
      </c>
      <c r="G780" s="259"/>
      <c r="H780" s="5"/>
      <c r="I780" s="154"/>
      <c r="J780" s="5"/>
    </row>
    <row r="781" spans="2:10" ht="15">
      <c r="B781" s="257">
        <v>42927.967986110998</v>
      </c>
      <c r="C781" s="258">
        <v>1000</v>
      </c>
      <c r="D781" s="204">
        <f t="shared" si="12"/>
        <v>80</v>
      </c>
      <c r="E781" s="258">
        <v>920</v>
      </c>
      <c r="F781" s="155" t="s">
        <v>2785</v>
      </c>
      <c r="G781" s="259"/>
      <c r="H781" s="5"/>
      <c r="I781" s="154"/>
      <c r="J781" s="5"/>
    </row>
    <row r="782" spans="2:10" ht="15">
      <c r="B782" s="257">
        <v>42927.995300925999</v>
      </c>
      <c r="C782" s="258">
        <v>300</v>
      </c>
      <c r="D782" s="204">
        <f t="shared" si="12"/>
        <v>15</v>
      </c>
      <c r="E782" s="258">
        <v>285</v>
      </c>
      <c r="F782" s="155" t="s">
        <v>2786</v>
      </c>
      <c r="G782" s="259"/>
      <c r="H782" s="5"/>
      <c r="I782" s="154"/>
      <c r="J782" s="5"/>
    </row>
    <row r="783" spans="2:10" ht="15">
      <c r="B783" s="257">
        <v>42928.099062499998</v>
      </c>
      <c r="C783" s="258">
        <v>50</v>
      </c>
      <c r="D783" s="204">
        <f t="shared" si="12"/>
        <v>4</v>
      </c>
      <c r="E783" s="258">
        <v>46</v>
      </c>
      <c r="F783" s="155" t="s">
        <v>2787</v>
      </c>
      <c r="G783" s="259"/>
      <c r="H783" s="5"/>
      <c r="I783" s="154"/>
      <c r="J783" s="5"/>
    </row>
    <row r="784" spans="2:10" ht="15">
      <c r="B784" s="257">
        <v>42928.346180556</v>
      </c>
      <c r="C784" s="258">
        <v>15</v>
      </c>
      <c r="D784" s="204">
        <f t="shared" si="12"/>
        <v>0.75</v>
      </c>
      <c r="E784" s="258">
        <v>14.25</v>
      </c>
      <c r="F784" s="155" t="s">
        <v>2341</v>
      </c>
      <c r="G784" s="259"/>
      <c r="H784" s="5"/>
      <c r="I784" s="154"/>
      <c r="J784" s="5"/>
    </row>
    <row r="785" spans="2:10" ht="15">
      <c r="B785" s="257">
        <v>42928.404224537</v>
      </c>
      <c r="C785" s="258">
        <v>100</v>
      </c>
      <c r="D785" s="204">
        <f t="shared" si="12"/>
        <v>8</v>
      </c>
      <c r="E785" s="258">
        <v>92</v>
      </c>
      <c r="F785" s="155" t="s">
        <v>2534</v>
      </c>
      <c r="G785" s="259"/>
      <c r="H785" s="5"/>
      <c r="I785" s="154"/>
      <c r="J785" s="5"/>
    </row>
    <row r="786" spans="2:10" ht="15">
      <c r="B786" s="257">
        <v>42928.406134258999</v>
      </c>
      <c r="C786" s="258">
        <v>100</v>
      </c>
      <c r="D786" s="204">
        <f t="shared" si="12"/>
        <v>5</v>
      </c>
      <c r="E786" s="258">
        <v>95</v>
      </c>
      <c r="F786" s="155" t="s">
        <v>1837</v>
      </c>
      <c r="G786" s="259"/>
      <c r="H786" s="5"/>
      <c r="I786" s="154"/>
      <c r="J786" s="5"/>
    </row>
    <row r="787" spans="2:10" ht="15">
      <c r="B787" s="257">
        <v>42928.444652778002</v>
      </c>
      <c r="C787" s="258">
        <v>100</v>
      </c>
      <c r="D787" s="204">
        <f t="shared" si="12"/>
        <v>8</v>
      </c>
      <c r="E787" s="258">
        <v>92</v>
      </c>
      <c r="F787" s="155" t="s">
        <v>2788</v>
      </c>
      <c r="G787" s="259"/>
      <c r="H787" s="5"/>
      <c r="I787" s="154"/>
      <c r="J787" s="5"/>
    </row>
    <row r="788" spans="2:10" ht="15">
      <c r="B788" s="257">
        <v>42928.458368056003</v>
      </c>
      <c r="C788" s="258">
        <v>100</v>
      </c>
      <c r="D788" s="204">
        <f t="shared" si="12"/>
        <v>5</v>
      </c>
      <c r="E788" s="258">
        <v>95</v>
      </c>
      <c r="F788" s="155" t="s">
        <v>454</v>
      </c>
      <c r="G788" s="259"/>
      <c r="H788" s="5"/>
      <c r="I788" s="154"/>
      <c r="J788" s="5"/>
    </row>
    <row r="789" spans="2:10" ht="15">
      <c r="B789" s="257">
        <v>42928.458379629999</v>
      </c>
      <c r="C789" s="258">
        <v>65</v>
      </c>
      <c r="D789" s="204">
        <f t="shared" si="12"/>
        <v>5.2000000000000028</v>
      </c>
      <c r="E789" s="258">
        <v>59.8</v>
      </c>
      <c r="F789" s="155" t="s">
        <v>2789</v>
      </c>
      <c r="G789" s="259"/>
      <c r="H789" s="5"/>
      <c r="I789" s="154"/>
      <c r="J789" s="5"/>
    </row>
    <row r="790" spans="2:10" ht="15">
      <c r="B790" s="257">
        <v>42928.458391204003</v>
      </c>
      <c r="C790" s="258">
        <v>50</v>
      </c>
      <c r="D790" s="204">
        <f t="shared" si="12"/>
        <v>4</v>
      </c>
      <c r="E790" s="258">
        <v>46</v>
      </c>
      <c r="F790" s="155" t="s">
        <v>2790</v>
      </c>
      <c r="G790" s="259"/>
      <c r="H790" s="5"/>
      <c r="I790" s="154"/>
      <c r="J790" s="5"/>
    </row>
    <row r="791" spans="2:10" ht="15">
      <c r="B791" s="257">
        <v>42928.458414351997</v>
      </c>
      <c r="C791" s="258">
        <v>25</v>
      </c>
      <c r="D791" s="204">
        <f t="shared" si="12"/>
        <v>1.25</v>
      </c>
      <c r="E791" s="258">
        <v>23.75</v>
      </c>
      <c r="F791" s="155" t="s">
        <v>2791</v>
      </c>
      <c r="G791" s="259"/>
      <c r="H791" s="5"/>
      <c r="I791" s="154"/>
      <c r="J791" s="5"/>
    </row>
    <row r="792" spans="2:10" ht="15">
      <c r="B792" s="257">
        <v>42928.458460647998</v>
      </c>
      <c r="C792" s="258">
        <v>100</v>
      </c>
      <c r="D792" s="204">
        <f t="shared" si="12"/>
        <v>5</v>
      </c>
      <c r="E792" s="258">
        <v>95</v>
      </c>
      <c r="F792" s="155" t="s">
        <v>2792</v>
      </c>
      <c r="G792" s="259"/>
      <c r="H792" s="5"/>
      <c r="I792" s="154"/>
      <c r="J792" s="5"/>
    </row>
    <row r="793" spans="2:10" ht="15">
      <c r="B793" s="257">
        <v>42928.458622685001</v>
      </c>
      <c r="C793" s="258">
        <v>50</v>
      </c>
      <c r="D793" s="204">
        <f t="shared" si="12"/>
        <v>2.5</v>
      </c>
      <c r="E793" s="258">
        <v>47.5</v>
      </c>
      <c r="F793" s="155" t="s">
        <v>2793</v>
      </c>
      <c r="G793" s="259"/>
      <c r="H793" s="5"/>
      <c r="I793" s="154"/>
      <c r="J793" s="5"/>
    </row>
    <row r="794" spans="2:10" ht="15">
      <c r="B794" s="257">
        <v>42928.458668981002</v>
      </c>
      <c r="C794" s="258">
        <v>150</v>
      </c>
      <c r="D794" s="204">
        <f t="shared" si="12"/>
        <v>7.5</v>
      </c>
      <c r="E794" s="258">
        <v>142.5</v>
      </c>
      <c r="F794" s="155" t="s">
        <v>2794</v>
      </c>
      <c r="G794" s="259"/>
      <c r="H794" s="5"/>
      <c r="I794" s="154"/>
      <c r="J794" s="5"/>
    </row>
    <row r="795" spans="2:10" ht="15">
      <c r="B795" s="257">
        <v>42928.458819444</v>
      </c>
      <c r="C795" s="258">
        <v>300</v>
      </c>
      <c r="D795" s="204">
        <f t="shared" si="12"/>
        <v>15</v>
      </c>
      <c r="E795" s="258">
        <v>285</v>
      </c>
      <c r="F795" s="155" t="s">
        <v>2795</v>
      </c>
      <c r="G795" s="259"/>
      <c r="H795" s="5"/>
      <c r="I795" s="154"/>
      <c r="J795" s="5"/>
    </row>
    <row r="796" spans="2:10" ht="15">
      <c r="B796" s="257">
        <v>42928.458923610997</v>
      </c>
      <c r="C796" s="258">
        <v>200</v>
      </c>
      <c r="D796" s="204">
        <f t="shared" si="12"/>
        <v>10</v>
      </c>
      <c r="E796" s="258">
        <v>190</v>
      </c>
      <c r="F796" s="155" t="s">
        <v>2796</v>
      </c>
      <c r="G796" s="259"/>
      <c r="H796" s="5"/>
      <c r="I796" s="154"/>
      <c r="J796" s="5"/>
    </row>
    <row r="797" spans="2:10" ht="15">
      <c r="B797" s="257">
        <v>42928.458981481002</v>
      </c>
      <c r="C797" s="258">
        <v>100</v>
      </c>
      <c r="D797" s="204">
        <f t="shared" si="12"/>
        <v>7</v>
      </c>
      <c r="E797" s="258">
        <v>93</v>
      </c>
      <c r="F797" s="155" t="s">
        <v>2797</v>
      </c>
      <c r="G797" s="259"/>
      <c r="H797" s="5"/>
      <c r="I797" s="154"/>
      <c r="J797" s="5"/>
    </row>
    <row r="798" spans="2:10" ht="15">
      <c r="B798" s="257">
        <v>42928.458981481002</v>
      </c>
      <c r="C798" s="258">
        <v>100</v>
      </c>
      <c r="D798" s="204">
        <f t="shared" si="12"/>
        <v>7</v>
      </c>
      <c r="E798" s="258">
        <v>93</v>
      </c>
      <c r="F798" s="155" t="s">
        <v>2798</v>
      </c>
      <c r="G798" s="259"/>
      <c r="H798" s="5"/>
      <c r="I798" s="154"/>
      <c r="J798" s="5"/>
    </row>
    <row r="799" spans="2:10" ht="15">
      <c r="B799" s="257">
        <v>42928.458993056003</v>
      </c>
      <c r="C799" s="258">
        <v>200</v>
      </c>
      <c r="D799" s="204">
        <f t="shared" si="12"/>
        <v>16</v>
      </c>
      <c r="E799" s="258">
        <v>184</v>
      </c>
      <c r="F799" s="155" t="s">
        <v>2799</v>
      </c>
      <c r="G799" s="259"/>
      <c r="H799" s="5"/>
      <c r="I799" s="154"/>
      <c r="J799" s="5"/>
    </row>
    <row r="800" spans="2:10" ht="15">
      <c r="B800" s="257">
        <v>42928.458993056003</v>
      </c>
      <c r="C800" s="258">
        <v>350</v>
      </c>
      <c r="D800" s="204">
        <f t="shared" si="12"/>
        <v>17.5</v>
      </c>
      <c r="E800" s="258">
        <v>332.5</v>
      </c>
      <c r="F800" s="155" t="s">
        <v>1990</v>
      </c>
      <c r="G800" s="259"/>
      <c r="H800" s="5"/>
      <c r="I800" s="154"/>
      <c r="J800" s="5"/>
    </row>
    <row r="801" spans="2:10" ht="15">
      <c r="B801" s="257">
        <v>42928.458993056003</v>
      </c>
      <c r="C801" s="258">
        <v>50</v>
      </c>
      <c r="D801" s="204">
        <f t="shared" si="12"/>
        <v>2.5</v>
      </c>
      <c r="E801" s="258">
        <v>47.5</v>
      </c>
      <c r="F801" s="155" t="s">
        <v>2800</v>
      </c>
      <c r="G801" s="259"/>
      <c r="H801" s="5"/>
      <c r="I801" s="154"/>
      <c r="J801" s="5"/>
    </row>
    <row r="802" spans="2:10" ht="15">
      <c r="B802" s="257">
        <v>42928.45900463</v>
      </c>
      <c r="C802" s="258">
        <v>50</v>
      </c>
      <c r="D802" s="204">
        <f t="shared" si="12"/>
        <v>3.5</v>
      </c>
      <c r="E802" s="258">
        <v>46.5</v>
      </c>
      <c r="F802" s="155" t="s">
        <v>2801</v>
      </c>
      <c r="G802" s="259"/>
      <c r="H802" s="5"/>
      <c r="I802" s="154"/>
      <c r="J802" s="5"/>
    </row>
    <row r="803" spans="2:10" ht="15">
      <c r="B803" s="257">
        <v>42928.459016203997</v>
      </c>
      <c r="C803" s="258">
        <v>100</v>
      </c>
      <c r="D803" s="204">
        <f t="shared" si="12"/>
        <v>8</v>
      </c>
      <c r="E803" s="258">
        <v>92</v>
      </c>
      <c r="F803" s="155" t="s">
        <v>981</v>
      </c>
      <c r="G803" s="259"/>
      <c r="H803" s="5"/>
      <c r="I803" s="154"/>
      <c r="J803" s="5"/>
    </row>
    <row r="804" spans="2:10" ht="15">
      <c r="B804" s="257">
        <v>42928.459039351997</v>
      </c>
      <c r="C804" s="258">
        <v>100</v>
      </c>
      <c r="D804" s="204">
        <f t="shared" si="12"/>
        <v>8</v>
      </c>
      <c r="E804" s="258">
        <v>92</v>
      </c>
      <c r="F804" s="155" t="s">
        <v>1662</v>
      </c>
      <c r="G804" s="259"/>
      <c r="H804" s="5"/>
      <c r="I804" s="154"/>
      <c r="J804" s="5"/>
    </row>
    <row r="805" spans="2:10" ht="15">
      <c r="B805" s="257">
        <v>42928.459120369997</v>
      </c>
      <c r="C805" s="258">
        <v>500</v>
      </c>
      <c r="D805" s="204">
        <f t="shared" si="12"/>
        <v>35</v>
      </c>
      <c r="E805" s="258">
        <v>465</v>
      </c>
      <c r="F805" s="155" t="s">
        <v>2802</v>
      </c>
      <c r="G805" s="259"/>
      <c r="H805" s="5"/>
      <c r="I805" s="154"/>
      <c r="J805" s="5"/>
    </row>
    <row r="806" spans="2:10" ht="15">
      <c r="B806" s="257">
        <v>42928.459143519001</v>
      </c>
      <c r="C806" s="258">
        <v>100</v>
      </c>
      <c r="D806" s="204">
        <f t="shared" si="12"/>
        <v>5</v>
      </c>
      <c r="E806" s="258">
        <v>95</v>
      </c>
      <c r="F806" s="155" t="s">
        <v>2803</v>
      </c>
      <c r="G806" s="259"/>
      <c r="H806" s="5"/>
      <c r="I806" s="154"/>
      <c r="J806" s="5"/>
    </row>
    <row r="807" spans="2:10" ht="15">
      <c r="B807" s="257">
        <v>42928.459293981003</v>
      </c>
      <c r="C807" s="258">
        <v>100</v>
      </c>
      <c r="D807" s="204">
        <f t="shared" si="12"/>
        <v>5</v>
      </c>
      <c r="E807" s="258">
        <v>95</v>
      </c>
      <c r="F807" s="155" t="s">
        <v>2175</v>
      </c>
      <c r="G807" s="259"/>
      <c r="H807" s="5"/>
      <c r="I807" s="154"/>
      <c r="J807" s="5"/>
    </row>
    <row r="808" spans="2:10" ht="15">
      <c r="B808" s="257">
        <v>42928.459293981003</v>
      </c>
      <c r="C808" s="258">
        <v>50</v>
      </c>
      <c r="D808" s="204">
        <f t="shared" si="12"/>
        <v>4</v>
      </c>
      <c r="E808" s="258">
        <v>46</v>
      </c>
      <c r="F808" s="155" t="s">
        <v>2804</v>
      </c>
      <c r="G808" s="259"/>
      <c r="H808" s="5"/>
      <c r="I808" s="154"/>
      <c r="J808" s="5"/>
    </row>
    <row r="809" spans="2:10" ht="15">
      <c r="B809" s="257">
        <v>42928.459293981003</v>
      </c>
      <c r="C809" s="258">
        <v>300</v>
      </c>
      <c r="D809" s="204">
        <f t="shared" si="12"/>
        <v>15</v>
      </c>
      <c r="E809" s="258">
        <v>285</v>
      </c>
      <c r="F809" s="155" t="s">
        <v>2805</v>
      </c>
      <c r="G809" s="259"/>
      <c r="H809" s="5"/>
      <c r="I809" s="154"/>
      <c r="J809" s="5"/>
    </row>
    <row r="810" spans="2:10" ht="15">
      <c r="B810" s="257">
        <v>42928.459351851998</v>
      </c>
      <c r="C810" s="258">
        <v>150</v>
      </c>
      <c r="D810" s="204">
        <f t="shared" si="12"/>
        <v>7.5</v>
      </c>
      <c r="E810" s="258">
        <v>142.5</v>
      </c>
      <c r="F810" s="155" t="s">
        <v>2806</v>
      </c>
      <c r="G810" s="259"/>
      <c r="H810" s="5"/>
      <c r="I810" s="154"/>
      <c r="J810" s="5"/>
    </row>
    <row r="811" spans="2:10" ht="15">
      <c r="B811" s="257">
        <v>42928.459432869997</v>
      </c>
      <c r="C811" s="258">
        <v>100</v>
      </c>
      <c r="D811" s="204">
        <f t="shared" si="12"/>
        <v>5</v>
      </c>
      <c r="E811" s="258">
        <v>95</v>
      </c>
      <c r="F811" s="155" t="s">
        <v>2807</v>
      </c>
      <c r="G811" s="259"/>
      <c r="H811" s="5"/>
      <c r="I811" s="154"/>
      <c r="J811" s="5"/>
    </row>
    <row r="812" spans="2:10" ht="15">
      <c r="B812" s="257">
        <v>42928.459479167002</v>
      </c>
      <c r="C812" s="258">
        <v>100</v>
      </c>
      <c r="D812" s="204">
        <f t="shared" si="12"/>
        <v>5</v>
      </c>
      <c r="E812" s="258">
        <v>95</v>
      </c>
      <c r="F812" s="155" t="s">
        <v>2808</v>
      </c>
      <c r="G812" s="259"/>
      <c r="H812" s="5"/>
      <c r="I812" s="154"/>
      <c r="J812" s="5"/>
    </row>
    <row r="813" spans="2:10" ht="15">
      <c r="B813" s="257">
        <v>42928.459502315003</v>
      </c>
      <c r="C813" s="258">
        <v>100</v>
      </c>
      <c r="D813" s="204">
        <f t="shared" si="12"/>
        <v>7</v>
      </c>
      <c r="E813" s="258">
        <v>93</v>
      </c>
      <c r="F813" s="155" t="s">
        <v>2809</v>
      </c>
      <c r="G813" s="259"/>
      <c r="H813" s="5"/>
      <c r="I813" s="154"/>
      <c r="J813" s="5"/>
    </row>
    <row r="814" spans="2:10" ht="15">
      <c r="B814" s="257">
        <v>42928.459525462997</v>
      </c>
      <c r="C814" s="258">
        <v>50</v>
      </c>
      <c r="D814" s="204">
        <f t="shared" si="12"/>
        <v>2.5</v>
      </c>
      <c r="E814" s="258">
        <v>47.5</v>
      </c>
      <c r="F814" s="155" t="s">
        <v>2810</v>
      </c>
      <c r="G814" s="259"/>
      <c r="H814" s="5"/>
      <c r="I814" s="154"/>
      <c r="J814" s="5"/>
    </row>
    <row r="815" spans="2:10" ht="15">
      <c r="B815" s="257">
        <v>42928.459571758998</v>
      </c>
      <c r="C815" s="258">
        <v>10</v>
      </c>
      <c r="D815" s="204">
        <f t="shared" si="12"/>
        <v>0.69999999999999929</v>
      </c>
      <c r="E815" s="258">
        <v>9.3000000000000007</v>
      </c>
      <c r="F815" s="155" t="s">
        <v>2241</v>
      </c>
      <c r="G815" s="259"/>
      <c r="H815" s="5"/>
      <c r="I815" s="154"/>
      <c r="J815" s="5"/>
    </row>
    <row r="816" spans="2:10" ht="15">
      <c r="B816" s="257">
        <v>42928.459571758998</v>
      </c>
      <c r="C816" s="258">
        <v>100</v>
      </c>
      <c r="D816" s="204">
        <f t="shared" si="12"/>
        <v>5</v>
      </c>
      <c r="E816" s="258">
        <v>95</v>
      </c>
      <c r="F816" s="155" t="s">
        <v>2811</v>
      </c>
      <c r="G816" s="259"/>
      <c r="H816" s="5"/>
      <c r="I816" s="154"/>
      <c r="J816" s="5"/>
    </row>
    <row r="817" spans="2:10" ht="15">
      <c r="B817" s="257">
        <v>42928.459976851998</v>
      </c>
      <c r="C817" s="258">
        <v>50</v>
      </c>
      <c r="D817" s="204">
        <f t="shared" si="12"/>
        <v>4</v>
      </c>
      <c r="E817" s="258">
        <v>46</v>
      </c>
      <c r="F817" s="155" t="s">
        <v>2600</v>
      </c>
      <c r="G817" s="259"/>
      <c r="H817" s="5"/>
      <c r="I817" s="154"/>
      <c r="J817" s="5"/>
    </row>
    <row r="818" spans="2:10" ht="15">
      <c r="B818" s="257">
        <v>42928.460277778002</v>
      </c>
      <c r="C818" s="258">
        <v>100</v>
      </c>
      <c r="D818" s="204">
        <f t="shared" si="12"/>
        <v>5</v>
      </c>
      <c r="E818" s="258">
        <v>95</v>
      </c>
      <c r="F818" s="155" t="s">
        <v>2812</v>
      </c>
      <c r="G818" s="259"/>
      <c r="H818" s="5"/>
      <c r="I818" s="154"/>
      <c r="J818" s="5"/>
    </row>
    <row r="819" spans="2:10" ht="15">
      <c r="B819" s="257">
        <v>42928.469166666997</v>
      </c>
      <c r="C819" s="258">
        <v>1000</v>
      </c>
      <c r="D819" s="204">
        <f t="shared" si="12"/>
        <v>50</v>
      </c>
      <c r="E819" s="258">
        <v>950</v>
      </c>
      <c r="F819" s="155" t="s">
        <v>2813</v>
      </c>
      <c r="G819" s="259"/>
      <c r="H819" s="5"/>
      <c r="I819" s="154"/>
      <c r="J819" s="5"/>
    </row>
    <row r="820" spans="2:10" ht="15">
      <c r="B820" s="257">
        <v>42928.469247685003</v>
      </c>
      <c r="C820" s="258">
        <v>200</v>
      </c>
      <c r="D820" s="204">
        <f t="shared" si="12"/>
        <v>16</v>
      </c>
      <c r="E820" s="258">
        <v>184</v>
      </c>
      <c r="F820" s="155" t="s">
        <v>2814</v>
      </c>
      <c r="G820" s="259"/>
      <c r="H820" s="5"/>
      <c r="I820" s="154"/>
      <c r="J820" s="5"/>
    </row>
    <row r="821" spans="2:10" ht="15">
      <c r="B821" s="257">
        <v>42928.477766204</v>
      </c>
      <c r="C821" s="258">
        <v>100</v>
      </c>
      <c r="D821" s="204">
        <f t="shared" si="12"/>
        <v>8</v>
      </c>
      <c r="E821" s="258">
        <v>92</v>
      </c>
      <c r="F821" s="155" t="s">
        <v>2815</v>
      </c>
      <c r="G821" s="259"/>
      <c r="H821" s="5"/>
      <c r="I821" s="154"/>
      <c r="J821" s="5"/>
    </row>
    <row r="822" spans="2:10" ht="15">
      <c r="B822" s="257">
        <v>42928.484282407</v>
      </c>
      <c r="C822" s="258">
        <v>150</v>
      </c>
      <c r="D822" s="204">
        <f t="shared" si="12"/>
        <v>7.5</v>
      </c>
      <c r="E822" s="258">
        <v>142.5</v>
      </c>
      <c r="F822" s="155" t="s">
        <v>628</v>
      </c>
      <c r="G822" s="259"/>
      <c r="H822" s="5"/>
      <c r="I822" s="154"/>
      <c r="J822" s="5"/>
    </row>
    <row r="823" spans="2:10" ht="15">
      <c r="B823" s="257">
        <v>42928.508854166997</v>
      </c>
      <c r="C823" s="258">
        <v>120</v>
      </c>
      <c r="D823" s="204">
        <f t="shared" si="12"/>
        <v>6</v>
      </c>
      <c r="E823" s="258">
        <v>114</v>
      </c>
      <c r="F823" s="155" t="s">
        <v>2816</v>
      </c>
      <c r="G823" s="259"/>
      <c r="H823" s="5"/>
      <c r="I823" s="154"/>
      <c r="J823" s="5"/>
    </row>
    <row r="824" spans="2:10" ht="15">
      <c r="B824" s="257">
        <v>42928.550312500003</v>
      </c>
      <c r="C824" s="258">
        <v>500</v>
      </c>
      <c r="D824" s="204">
        <f t="shared" si="12"/>
        <v>25</v>
      </c>
      <c r="E824" s="258">
        <v>475</v>
      </c>
      <c r="F824" s="155" t="s">
        <v>749</v>
      </c>
      <c r="G824" s="259"/>
      <c r="H824" s="5"/>
      <c r="I824" s="154"/>
      <c r="J824" s="5"/>
    </row>
    <row r="825" spans="2:10" ht="15">
      <c r="B825" s="257">
        <v>42928.554768519003</v>
      </c>
      <c r="C825" s="258">
        <v>50</v>
      </c>
      <c r="D825" s="204">
        <f t="shared" si="12"/>
        <v>4</v>
      </c>
      <c r="E825" s="258">
        <v>46</v>
      </c>
      <c r="F825" s="155" t="s">
        <v>2817</v>
      </c>
      <c r="G825" s="259"/>
      <c r="H825" s="5"/>
      <c r="I825" s="154"/>
      <c r="J825" s="5"/>
    </row>
    <row r="826" spans="2:10" ht="15">
      <c r="B826" s="257">
        <v>42928.609386573997</v>
      </c>
      <c r="C826" s="258">
        <v>50</v>
      </c>
      <c r="D826" s="204">
        <f t="shared" si="12"/>
        <v>2.5</v>
      </c>
      <c r="E826" s="258">
        <v>47.5</v>
      </c>
      <c r="F826" s="155" t="s">
        <v>2818</v>
      </c>
      <c r="G826" s="259"/>
      <c r="H826" s="5"/>
      <c r="I826" s="154"/>
      <c r="J826" s="5"/>
    </row>
    <row r="827" spans="2:10" ht="15">
      <c r="B827" s="257">
        <v>42928.609398148001</v>
      </c>
      <c r="C827" s="258">
        <v>100</v>
      </c>
      <c r="D827" s="204">
        <f t="shared" si="12"/>
        <v>8</v>
      </c>
      <c r="E827" s="258">
        <v>92</v>
      </c>
      <c r="F827" s="155" t="s">
        <v>2819</v>
      </c>
      <c r="G827" s="259"/>
      <c r="H827" s="5"/>
      <c r="I827" s="154"/>
      <c r="J827" s="5"/>
    </row>
    <row r="828" spans="2:10" ht="15">
      <c r="B828" s="257">
        <v>42928.613136574</v>
      </c>
      <c r="C828" s="258">
        <v>900</v>
      </c>
      <c r="D828" s="204">
        <f t="shared" si="12"/>
        <v>72</v>
      </c>
      <c r="E828" s="258">
        <v>828</v>
      </c>
      <c r="F828" s="155" t="s">
        <v>2820</v>
      </c>
      <c r="G828" s="259"/>
      <c r="H828" s="5"/>
      <c r="I828" s="154"/>
      <c r="J828" s="5"/>
    </row>
    <row r="829" spans="2:10" ht="15">
      <c r="B829" s="257">
        <v>42928.614490740998</v>
      </c>
      <c r="C829" s="258">
        <v>50</v>
      </c>
      <c r="D829" s="204">
        <f t="shared" si="12"/>
        <v>4</v>
      </c>
      <c r="E829" s="258">
        <v>46</v>
      </c>
      <c r="F829" s="155" t="s">
        <v>2820</v>
      </c>
      <c r="G829" s="259"/>
      <c r="H829" s="5"/>
      <c r="I829" s="154"/>
      <c r="J829" s="5"/>
    </row>
    <row r="830" spans="2:10" ht="15">
      <c r="B830" s="257">
        <v>42928.630914351997</v>
      </c>
      <c r="C830" s="258">
        <v>200</v>
      </c>
      <c r="D830" s="204">
        <f t="shared" si="12"/>
        <v>16</v>
      </c>
      <c r="E830" s="258">
        <v>184</v>
      </c>
      <c r="F830" s="155" t="s">
        <v>2821</v>
      </c>
      <c r="G830" s="259"/>
      <c r="H830" s="5"/>
      <c r="I830" s="154"/>
      <c r="J830" s="5"/>
    </row>
    <row r="831" spans="2:10" ht="15">
      <c r="B831" s="257">
        <v>42928.636412036998</v>
      </c>
      <c r="C831" s="258">
        <v>100</v>
      </c>
      <c r="D831" s="204">
        <f t="shared" si="12"/>
        <v>5</v>
      </c>
      <c r="E831" s="258">
        <v>95</v>
      </c>
      <c r="F831" s="155" t="s">
        <v>2822</v>
      </c>
      <c r="G831" s="259"/>
      <c r="H831" s="5"/>
      <c r="I831" s="154"/>
      <c r="J831" s="5"/>
    </row>
    <row r="832" spans="2:10" ht="15">
      <c r="B832" s="257">
        <v>42928.651435184998</v>
      </c>
      <c r="C832" s="258">
        <v>100</v>
      </c>
      <c r="D832" s="204">
        <f t="shared" si="12"/>
        <v>8</v>
      </c>
      <c r="E832" s="258">
        <v>92</v>
      </c>
      <c r="F832" s="155" t="s">
        <v>2823</v>
      </c>
      <c r="G832" s="259"/>
      <c r="H832" s="5"/>
      <c r="I832" s="154"/>
      <c r="J832" s="5"/>
    </row>
    <row r="833" spans="2:10" ht="15">
      <c r="B833" s="257">
        <v>42928.656909721998</v>
      </c>
      <c r="C833" s="258">
        <v>500</v>
      </c>
      <c r="D833" s="204">
        <f t="shared" si="12"/>
        <v>25</v>
      </c>
      <c r="E833" s="258">
        <v>475</v>
      </c>
      <c r="F833" s="155" t="s">
        <v>490</v>
      </c>
      <c r="G833" s="259"/>
      <c r="H833" s="5"/>
      <c r="I833" s="154"/>
      <c r="J833" s="5"/>
    </row>
    <row r="834" spans="2:10" ht="15">
      <c r="B834" s="257">
        <v>42928.699548611003</v>
      </c>
      <c r="C834" s="258">
        <v>500</v>
      </c>
      <c r="D834" s="204">
        <f t="shared" si="12"/>
        <v>25</v>
      </c>
      <c r="E834" s="258">
        <v>475</v>
      </c>
      <c r="F834" s="155" t="s">
        <v>2824</v>
      </c>
      <c r="G834" s="259"/>
      <c r="H834" s="5"/>
      <c r="I834" s="154"/>
      <c r="J834" s="5"/>
    </row>
    <row r="835" spans="2:10" ht="15">
      <c r="B835" s="257">
        <v>42928.769074074</v>
      </c>
      <c r="C835" s="258">
        <v>150</v>
      </c>
      <c r="D835" s="204">
        <f t="shared" si="12"/>
        <v>7.5</v>
      </c>
      <c r="E835" s="258">
        <v>142.5</v>
      </c>
      <c r="F835" s="155" t="s">
        <v>2825</v>
      </c>
      <c r="G835" s="259"/>
      <c r="H835" s="5"/>
      <c r="I835" s="154"/>
      <c r="J835" s="5"/>
    </row>
    <row r="836" spans="2:10" ht="15">
      <c r="B836" s="257">
        <v>42928.799409722</v>
      </c>
      <c r="C836" s="258">
        <v>100</v>
      </c>
      <c r="D836" s="204">
        <f t="shared" si="12"/>
        <v>5</v>
      </c>
      <c r="E836" s="258">
        <v>95</v>
      </c>
      <c r="F836" s="155" t="s">
        <v>2826</v>
      </c>
      <c r="G836" s="259"/>
      <c r="H836" s="5"/>
      <c r="I836" s="154"/>
      <c r="J836" s="5"/>
    </row>
    <row r="837" spans="2:10" ht="15">
      <c r="B837" s="257">
        <v>42928.813761573998</v>
      </c>
      <c r="C837" s="258">
        <v>450</v>
      </c>
      <c r="D837" s="204">
        <f t="shared" si="12"/>
        <v>36</v>
      </c>
      <c r="E837" s="258">
        <v>414</v>
      </c>
      <c r="F837" s="155" t="s">
        <v>2827</v>
      </c>
      <c r="G837" s="259"/>
      <c r="H837" s="5"/>
      <c r="I837" s="154"/>
      <c r="J837" s="5"/>
    </row>
    <row r="838" spans="2:10" ht="15">
      <c r="B838" s="257">
        <v>42928.825682870003</v>
      </c>
      <c r="C838" s="258">
        <v>150</v>
      </c>
      <c r="D838" s="204">
        <f t="shared" ref="D838:D901" si="13">C838-E838</f>
        <v>7.5</v>
      </c>
      <c r="E838" s="258">
        <v>142.5</v>
      </c>
      <c r="F838" s="155" t="s">
        <v>2828</v>
      </c>
      <c r="G838" s="259"/>
      <c r="H838" s="5"/>
      <c r="I838" s="154"/>
      <c r="J838" s="5"/>
    </row>
    <row r="839" spans="2:10" ht="15">
      <c r="B839" s="257">
        <v>42928.827534721997</v>
      </c>
      <c r="C839" s="258">
        <v>100</v>
      </c>
      <c r="D839" s="204">
        <f t="shared" si="13"/>
        <v>5</v>
      </c>
      <c r="E839" s="258">
        <v>95</v>
      </c>
      <c r="F839" s="155" t="s">
        <v>2829</v>
      </c>
      <c r="G839" s="259"/>
      <c r="H839" s="5"/>
      <c r="I839" s="154"/>
      <c r="J839" s="5"/>
    </row>
    <row r="840" spans="2:10" ht="15">
      <c r="B840" s="257">
        <v>42928.828240741001</v>
      </c>
      <c r="C840" s="258">
        <v>100</v>
      </c>
      <c r="D840" s="204">
        <f t="shared" si="13"/>
        <v>5</v>
      </c>
      <c r="E840" s="258">
        <v>95</v>
      </c>
      <c r="F840" s="155" t="s">
        <v>2829</v>
      </c>
      <c r="G840" s="259"/>
      <c r="H840" s="5"/>
      <c r="I840" s="154"/>
      <c r="J840" s="5"/>
    </row>
    <row r="841" spans="2:10" ht="15">
      <c r="B841" s="257">
        <v>42928.847291667</v>
      </c>
      <c r="C841" s="258">
        <v>101</v>
      </c>
      <c r="D841" s="204">
        <f t="shared" si="13"/>
        <v>5.0499999999999972</v>
      </c>
      <c r="E841" s="258">
        <v>95.95</v>
      </c>
      <c r="F841" s="155" t="s">
        <v>2143</v>
      </c>
      <c r="G841" s="259"/>
      <c r="H841" s="5"/>
      <c r="I841" s="154"/>
      <c r="J841" s="5"/>
    </row>
    <row r="842" spans="2:10" ht="15">
      <c r="B842" s="257">
        <v>42928.849085647998</v>
      </c>
      <c r="C842" s="258">
        <v>150</v>
      </c>
      <c r="D842" s="204">
        <f t="shared" si="13"/>
        <v>7.5</v>
      </c>
      <c r="E842" s="258">
        <v>142.5</v>
      </c>
      <c r="F842" s="155" t="s">
        <v>2830</v>
      </c>
      <c r="G842" s="259"/>
      <c r="H842" s="5"/>
      <c r="I842" s="154"/>
      <c r="J842" s="5"/>
    </row>
    <row r="843" spans="2:10" ht="15">
      <c r="B843" s="257">
        <v>42928.857905092998</v>
      </c>
      <c r="C843" s="258">
        <v>50</v>
      </c>
      <c r="D843" s="204">
        <f t="shared" si="13"/>
        <v>2.5</v>
      </c>
      <c r="E843" s="258">
        <v>47.5</v>
      </c>
      <c r="F843" s="155" t="s">
        <v>2831</v>
      </c>
      <c r="G843" s="259"/>
      <c r="H843" s="5"/>
      <c r="I843" s="154"/>
      <c r="J843" s="5"/>
    </row>
    <row r="844" spans="2:10" ht="15">
      <c r="B844" s="257">
        <v>42928.858194444001</v>
      </c>
      <c r="C844" s="258">
        <v>150</v>
      </c>
      <c r="D844" s="204">
        <f t="shared" si="13"/>
        <v>7.5</v>
      </c>
      <c r="E844" s="258">
        <v>142.5</v>
      </c>
      <c r="F844" s="155" t="s">
        <v>2832</v>
      </c>
      <c r="G844" s="259"/>
      <c r="H844" s="5"/>
      <c r="I844" s="154"/>
      <c r="J844" s="5"/>
    </row>
    <row r="845" spans="2:10" ht="15">
      <c r="B845" s="257">
        <v>42928.859884259</v>
      </c>
      <c r="C845" s="258">
        <v>100</v>
      </c>
      <c r="D845" s="204">
        <f t="shared" si="13"/>
        <v>8</v>
      </c>
      <c r="E845" s="258">
        <v>92</v>
      </c>
      <c r="F845" s="155" t="s">
        <v>2833</v>
      </c>
      <c r="G845" s="259"/>
      <c r="H845" s="5"/>
      <c r="I845" s="154"/>
      <c r="J845" s="5"/>
    </row>
    <row r="846" spans="2:10" ht="15">
      <c r="B846" s="257">
        <v>42928.861504629996</v>
      </c>
      <c r="C846" s="258">
        <v>50</v>
      </c>
      <c r="D846" s="204">
        <f t="shared" si="13"/>
        <v>2.5</v>
      </c>
      <c r="E846" s="258">
        <v>47.5</v>
      </c>
      <c r="F846" s="155" t="s">
        <v>2834</v>
      </c>
      <c r="G846" s="259"/>
      <c r="H846" s="5"/>
      <c r="I846" s="154"/>
      <c r="J846" s="5"/>
    </row>
    <row r="847" spans="2:10" ht="15">
      <c r="B847" s="257">
        <v>42928.878506943998</v>
      </c>
      <c r="C847" s="258">
        <v>200</v>
      </c>
      <c r="D847" s="204">
        <f t="shared" si="13"/>
        <v>10</v>
      </c>
      <c r="E847" s="258">
        <v>190</v>
      </c>
      <c r="F847" s="155" t="s">
        <v>2835</v>
      </c>
      <c r="G847" s="259"/>
      <c r="H847" s="5"/>
      <c r="I847" s="154"/>
      <c r="J847" s="5"/>
    </row>
    <row r="848" spans="2:10" ht="15">
      <c r="B848" s="257">
        <v>42928.895173611003</v>
      </c>
      <c r="C848" s="258">
        <v>5</v>
      </c>
      <c r="D848" s="204">
        <f t="shared" si="13"/>
        <v>0.25</v>
      </c>
      <c r="E848" s="258">
        <v>4.75</v>
      </c>
      <c r="F848" s="155" t="s">
        <v>2341</v>
      </c>
      <c r="G848" s="259"/>
      <c r="H848" s="5"/>
      <c r="I848" s="154"/>
      <c r="J848" s="5"/>
    </row>
    <row r="849" spans="2:10" ht="15">
      <c r="B849" s="257">
        <v>42928.902951388998</v>
      </c>
      <c r="C849" s="258">
        <v>50</v>
      </c>
      <c r="D849" s="204">
        <f t="shared" si="13"/>
        <v>2.5</v>
      </c>
      <c r="E849" s="258">
        <v>47.5</v>
      </c>
      <c r="F849" s="155" t="s">
        <v>2836</v>
      </c>
      <c r="G849" s="259"/>
      <c r="H849" s="5"/>
      <c r="I849" s="154"/>
      <c r="J849" s="5"/>
    </row>
    <row r="850" spans="2:10" ht="15">
      <c r="B850" s="257">
        <v>42928.928148147999</v>
      </c>
      <c r="C850" s="258">
        <v>100</v>
      </c>
      <c r="D850" s="204">
        <f t="shared" si="13"/>
        <v>5</v>
      </c>
      <c r="E850" s="258">
        <v>95</v>
      </c>
      <c r="F850" s="155" t="s">
        <v>2837</v>
      </c>
      <c r="G850" s="259"/>
      <c r="H850" s="5"/>
      <c r="I850" s="154"/>
      <c r="J850" s="5"/>
    </row>
    <row r="851" spans="2:10" ht="15">
      <c r="B851" s="257">
        <v>42928.932025463</v>
      </c>
      <c r="C851" s="258">
        <v>300</v>
      </c>
      <c r="D851" s="204">
        <f t="shared" si="13"/>
        <v>24</v>
      </c>
      <c r="E851" s="258">
        <v>276</v>
      </c>
      <c r="F851" s="155" t="s">
        <v>2838</v>
      </c>
      <c r="G851" s="259"/>
      <c r="H851" s="5"/>
      <c r="I851" s="154"/>
      <c r="J851" s="5"/>
    </row>
    <row r="852" spans="2:10" ht="15">
      <c r="B852" s="257">
        <v>42928.961157407</v>
      </c>
      <c r="C852" s="258">
        <v>50</v>
      </c>
      <c r="D852" s="204">
        <f t="shared" si="13"/>
        <v>3.5</v>
      </c>
      <c r="E852" s="258">
        <v>46.5</v>
      </c>
      <c r="F852" s="155" t="s">
        <v>2324</v>
      </c>
      <c r="G852" s="259"/>
      <c r="H852" s="5"/>
      <c r="I852" s="154"/>
      <c r="J852" s="5"/>
    </row>
    <row r="853" spans="2:10" ht="15">
      <c r="B853" s="257">
        <v>42928.990104167002</v>
      </c>
      <c r="C853" s="258">
        <v>100</v>
      </c>
      <c r="D853" s="204">
        <f t="shared" si="13"/>
        <v>5</v>
      </c>
      <c r="E853" s="258">
        <v>95</v>
      </c>
      <c r="F853" s="155" t="s">
        <v>1891</v>
      </c>
      <c r="G853" s="259"/>
      <c r="H853" s="5"/>
      <c r="I853" s="154"/>
      <c r="J853" s="5"/>
    </row>
    <row r="854" spans="2:10" ht="15">
      <c r="B854" s="257">
        <v>42928.994942129997</v>
      </c>
      <c r="C854" s="258">
        <v>150</v>
      </c>
      <c r="D854" s="204">
        <f t="shared" si="13"/>
        <v>7.5</v>
      </c>
      <c r="E854" s="258">
        <v>142.5</v>
      </c>
      <c r="F854" s="155" t="s">
        <v>1891</v>
      </c>
      <c r="G854" s="259"/>
      <c r="H854" s="5"/>
      <c r="I854" s="154"/>
      <c r="J854" s="5"/>
    </row>
    <row r="855" spans="2:10" ht="15">
      <c r="B855" s="257">
        <v>42929.002812500003</v>
      </c>
      <c r="C855" s="258">
        <v>10</v>
      </c>
      <c r="D855" s="204">
        <f t="shared" si="13"/>
        <v>0.69999999999999929</v>
      </c>
      <c r="E855" s="258">
        <v>9.3000000000000007</v>
      </c>
      <c r="F855" s="155" t="s">
        <v>2658</v>
      </c>
      <c r="G855" s="259"/>
      <c r="H855" s="5"/>
      <c r="I855" s="154"/>
      <c r="J855" s="5"/>
    </row>
    <row r="856" spans="2:10" ht="15">
      <c r="B856" s="257">
        <v>42929.056527777997</v>
      </c>
      <c r="C856" s="258">
        <v>101</v>
      </c>
      <c r="D856" s="204">
        <f t="shared" si="13"/>
        <v>8.0799999999999983</v>
      </c>
      <c r="E856" s="258">
        <v>92.92</v>
      </c>
      <c r="F856" s="155" t="s">
        <v>2839</v>
      </c>
      <c r="G856" s="259"/>
      <c r="H856" s="5"/>
      <c r="I856" s="154"/>
      <c r="J856" s="5"/>
    </row>
    <row r="857" spans="2:10" ht="15">
      <c r="B857" s="257">
        <v>42929.098148147998</v>
      </c>
      <c r="C857" s="258">
        <v>100</v>
      </c>
      <c r="D857" s="204">
        <f t="shared" si="13"/>
        <v>5</v>
      </c>
      <c r="E857" s="258">
        <v>95</v>
      </c>
      <c r="F857" s="155" t="s">
        <v>475</v>
      </c>
      <c r="G857" s="259"/>
      <c r="H857" s="5"/>
      <c r="I857" s="154"/>
      <c r="J857" s="5"/>
    </row>
    <row r="858" spans="2:10" ht="15">
      <c r="B858" s="257">
        <v>42929.131979167003</v>
      </c>
      <c r="C858" s="258">
        <v>100</v>
      </c>
      <c r="D858" s="204">
        <f t="shared" si="13"/>
        <v>5</v>
      </c>
      <c r="E858" s="258">
        <v>95</v>
      </c>
      <c r="F858" s="155" t="s">
        <v>2840</v>
      </c>
      <c r="G858" s="259"/>
      <c r="H858" s="5"/>
      <c r="I858" s="154"/>
      <c r="J858" s="5"/>
    </row>
    <row r="859" spans="2:10" ht="15">
      <c r="B859" s="257">
        <v>42929.200833333001</v>
      </c>
      <c r="C859" s="258">
        <v>200</v>
      </c>
      <c r="D859" s="204">
        <f t="shared" si="13"/>
        <v>10</v>
      </c>
      <c r="E859" s="258">
        <v>190</v>
      </c>
      <c r="F859" s="155" t="s">
        <v>2841</v>
      </c>
      <c r="G859" s="259"/>
      <c r="H859" s="5"/>
      <c r="I859" s="154"/>
      <c r="J859" s="5"/>
    </row>
    <row r="860" spans="2:10" ht="15">
      <c r="B860" s="257">
        <v>42929.256273147999</v>
      </c>
      <c r="C860" s="258">
        <v>10</v>
      </c>
      <c r="D860" s="204">
        <f t="shared" si="13"/>
        <v>0.5</v>
      </c>
      <c r="E860" s="258">
        <v>9.5</v>
      </c>
      <c r="F860" s="155" t="s">
        <v>411</v>
      </c>
      <c r="G860" s="259"/>
      <c r="H860" s="5"/>
      <c r="I860" s="154"/>
      <c r="J860" s="5"/>
    </row>
    <row r="861" spans="2:10" ht="15">
      <c r="B861" s="257">
        <v>42929.352581018997</v>
      </c>
      <c r="C861" s="258">
        <v>100</v>
      </c>
      <c r="D861" s="204">
        <f t="shared" si="13"/>
        <v>5</v>
      </c>
      <c r="E861" s="258">
        <v>95</v>
      </c>
      <c r="F861" s="155" t="s">
        <v>2427</v>
      </c>
      <c r="G861" s="259"/>
      <c r="H861" s="5"/>
      <c r="I861" s="154"/>
      <c r="J861" s="5"/>
    </row>
    <row r="862" spans="2:10" ht="15">
      <c r="B862" s="257">
        <v>42929.362615741004</v>
      </c>
      <c r="C862" s="258">
        <v>300</v>
      </c>
      <c r="D862" s="204">
        <f t="shared" si="13"/>
        <v>21</v>
      </c>
      <c r="E862" s="258">
        <v>279</v>
      </c>
      <c r="F862" s="155" t="s">
        <v>2842</v>
      </c>
      <c r="G862" s="259"/>
      <c r="H862" s="5"/>
      <c r="I862" s="154"/>
      <c r="J862" s="5"/>
    </row>
    <row r="863" spans="2:10" ht="15">
      <c r="B863" s="257">
        <v>42929.378495370001</v>
      </c>
      <c r="C863" s="258">
        <v>100</v>
      </c>
      <c r="D863" s="204">
        <f t="shared" si="13"/>
        <v>5</v>
      </c>
      <c r="E863" s="258">
        <v>95</v>
      </c>
      <c r="F863" s="155" t="s">
        <v>856</v>
      </c>
      <c r="G863" s="259"/>
      <c r="H863" s="5"/>
      <c r="I863" s="154"/>
      <c r="J863" s="5"/>
    </row>
    <row r="864" spans="2:10" ht="15">
      <c r="B864" s="257">
        <v>42929.399583332997</v>
      </c>
      <c r="C864" s="258">
        <v>100</v>
      </c>
      <c r="D864" s="204">
        <f t="shared" si="13"/>
        <v>5</v>
      </c>
      <c r="E864" s="258">
        <v>95</v>
      </c>
      <c r="F864" s="155" t="s">
        <v>2843</v>
      </c>
      <c r="G864" s="259"/>
      <c r="H864" s="5"/>
      <c r="I864" s="154"/>
      <c r="J864" s="5"/>
    </row>
    <row r="865" spans="2:10" ht="15">
      <c r="B865" s="257">
        <v>42929.400613425998</v>
      </c>
      <c r="C865" s="258">
        <v>900</v>
      </c>
      <c r="D865" s="204">
        <f t="shared" si="13"/>
        <v>45</v>
      </c>
      <c r="E865" s="258">
        <v>855</v>
      </c>
      <c r="F865" s="155" t="s">
        <v>2843</v>
      </c>
      <c r="G865" s="259"/>
      <c r="H865" s="5"/>
      <c r="I865" s="154"/>
      <c r="J865" s="5"/>
    </row>
    <row r="866" spans="2:10" ht="15">
      <c r="B866" s="257">
        <v>42929.411736110997</v>
      </c>
      <c r="C866" s="258">
        <v>50</v>
      </c>
      <c r="D866" s="204">
        <f t="shared" si="13"/>
        <v>2.5</v>
      </c>
      <c r="E866" s="258">
        <v>47.5</v>
      </c>
      <c r="F866" s="155" t="s">
        <v>2844</v>
      </c>
      <c r="G866" s="259"/>
      <c r="H866" s="5"/>
      <c r="I866" s="154"/>
      <c r="J866" s="5"/>
    </row>
    <row r="867" spans="2:10" ht="15">
      <c r="B867" s="257">
        <v>42929.444074074003</v>
      </c>
      <c r="C867" s="258">
        <v>60</v>
      </c>
      <c r="D867" s="204">
        <f t="shared" si="13"/>
        <v>4.2000000000000028</v>
      </c>
      <c r="E867" s="258">
        <v>55.8</v>
      </c>
      <c r="F867" s="155" t="s">
        <v>2845</v>
      </c>
      <c r="G867" s="259"/>
      <c r="H867" s="5"/>
      <c r="I867" s="154"/>
      <c r="J867" s="5"/>
    </row>
    <row r="868" spans="2:10" ht="15">
      <c r="B868" s="257">
        <v>42929.458449074002</v>
      </c>
      <c r="C868" s="258">
        <v>30</v>
      </c>
      <c r="D868" s="204">
        <f t="shared" si="13"/>
        <v>2.1000000000000014</v>
      </c>
      <c r="E868" s="258">
        <v>27.9</v>
      </c>
      <c r="F868" s="155" t="s">
        <v>469</v>
      </c>
      <c r="G868" s="259"/>
      <c r="H868" s="5"/>
      <c r="I868" s="154"/>
      <c r="J868" s="5"/>
    </row>
    <row r="869" spans="2:10" ht="15">
      <c r="B869" s="257">
        <v>42929.458460647998</v>
      </c>
      <c r="C869" s="258">
        <v>100</v>
      </c>
      <c r="D869" s="204">
        <f t="shared" si="13"/>
        <v>8</v>
      </c>
      <c r="E869" s="258">
        <v>92</v>
      </c>
      <c r="F869" s="155" t="s">
        <v>2846</v>
      </c>
      <c r="G869" s="259"/>
      <c r="H869" s="5"/>
      <c r="I869" s="154"/>
      <c r="J869" s="5"/>
    </row>
    <row r="870" spans="2:10" ht="15">
      <c r="B870" s="257">
        <v>42929.458518519001</v>
      </c>
      <c r="C870" s="258">
        <v>10</v>
      </c>
      <c r="D870" s="204">
        <f t="shared" si="13"/>
        <v>0.5</v>
      </c>
      <c r="E870" s="258">
        <v>9.5</v>
      </c>
      <c r="F870" s="155" t="s">
        <v>2810</v>
      </c>
      <c r="G870" s="259"/>
      <c r="H870" s="5"/>
      <c r="I870" s="154"/>
      <c r="J870" s="5"/>
    </row>
    <row r="871" spans="2:10" ht="15">
      <c r="B871" s="257">
        <v>42929.458796295999</v>
      </c>
      <c r="C871" s="258">
        <v>50</v>
      </c>
      <c r="D871" s="204">
        <f t="shared" si="13"/>
        <v>2.5</v>
      </c>
      <c r="E871" s="258">
        <v>47.5</v>
      </c>
      <c r="F871" s="155" t="s">
        <v>2847</v>
      </c>
      <c r="G871" s="259"/>
      <c r="H871" s="5"/>
      <c r="I871" s="154"/>
      <c r="J871" s="5"/>
    </row>
    <row r="872" spans="2:10" ht="15">
      <c r="B872" s="257">
        <v>42929.458877315003</v>
      </c>
      <c r="C872" s="258">
        <v>300</v>
      </c>
      <c r="D872" s="204">
        <f t="shared" si="13"/>
        <v>15</v>
      </c>
      <c r="E872" s="258">
        <v>285</v>
      </c>
      <c r="F872" s="155" t="s">
        <v>2848</v>
      </c>
      <c r="G872" s="259"/>
      <c r="H872" s="5"/>
      <c r="I872" s="154"/>
      <c r="J872" s="5"/>
    </row>
    <row r="873" spans="2:10" ht="15">
      <c r="B873" s="257">
        <v>42929.459120369997</v>
      </c>
      <c r="C873" s="258">
        <v>200</v>
      </c>
      <c r="D873" s="204">
        <f t="shared" si="13"/>
        <v>10</v>
      </c>
      <c r="E873" s="258">
        <v>190</v>
      </c>
      <c r="F873" s="155" t="s">
        <v>2807</v>
      </c>
      <c r="G873" s="259"/>
      <c r="H873" s="5"/>
      <c r="I873" s="154"/>
      <c r="J873" s="5"/>
    </row>
    <row r="874" spans="2:10" ht="15">
      <c r="B874" s="257">
        <v>42929.459490740999</v>
      </c>
      <c r="C874" s="258">
        <v>50</v>
      </c>
      <c r="D874" s="204">
        <f t="shared" si="13"/>
        <v>3.5</v>
      </c>
      <c r="E874" s="258">
        <v>46.5</v>
      </c>
      <c r="F874" s="155" t="s">
        <v>2849</v>
      </c>
      <c r="G874" s="259"/>
      <c r="H874" s="5"/>
      <c r="I874" s="154"/>
      <c r="J874" s="5"/>
    </row>
    <row r="875" spans="2:10" ht="15">
      <c r="B875" s="257">
        <v>42929.459560185001</v>
      </c>
      <c r="C875" s="258">
        <v>50</v>
      </c>
      <c r="D875" s="204">
        <f t="shared" si="13"/>
        <v>4</v>
      </c>
      <c r="E875" s="258">
        <v>46</v>
      </c>
      <c r="F875" s="155" t="s">
        <v>2231</v>
      </c>
      <c r="G875" s="259"/>
      <c r="H875" s="5"/>
      <c r="I875" s="154"/>
      <c r="J875" s="5"/>
    </row>
    <row r="876" spans="2:10" ht="15">
      <c r="B876" s="257">
        <v>42929.459583333002</v>
      </c>
      <c r="C876" s="258">
        <v>200</v>
      </c>
      <c r="D876" s="204">
        <f t="shared" si="13"/>
        <v>10</v>
      </c>
      <c r="E876" s="258">
        <v>190</v>
      </c>
      <c r="F876" s="155" t="s">
        <v>2850</v>
      </c>
      <c r="G876" s="259"/>
      <c r="H876" s="5"/>
      <c r="I876" s="154"/>
      <c r="J876" s="5"/>
    </row>
    <row r="877" spans="2:10" ht="15">
      <c r="B877" s="257">
        <v>42929.459699074003</v>
      </c>
      <c r="C877" s="258">
        <v>100</v>
      </c>
      <c r="D877" s="204">
        <f t="shared" si="13"/>
        <v>5</v>
      </c>
      <c r="E877" s="258">
        <v>95</v>
      </c>
      <c r="F877" s="155" t="s">
        <v>490</v>
      </c>
      <c r="G877" s="259"/>
      <c r="H877" s="5"/>
      <c r="I877" s="154"/>
      <c r="J877" s="5"/>
    </row>
    <row r="878" spans="2:10" ht="15">
      <c r="B878" s="257">
        <v>42929.459791667003</v>
      </c>
      <c r="C878" s="258">
        <v>1000</v>
      </c>
      <c r="D878" s="204">
        <f t="shared" si="13"/>
        <v>80</v>
      </c>
      <c r="E878" s="258">
        <v>920</v>
      </c>
      <c r="F878" s="155" t="s">
        <v>2851</v>
      </c>
      <c r="G878" s="259"/>
      <c r="H878" s="5"/>
      <c r="I878" s="154"/>
      <c r="J878" s="5"/>
    </row>
    <row r="879" spans="2:10" ht="15">
      <c r="B879" s="257">
        <v>42929.459791667003</v>
      </c>
      <c r="C879" s="258">
        <v>200</v>
      </c>
      <c r="D879" s="204">
        <f t="shared" si="13"/>
        <v>14</v>
      </c>
      <c r="E879" s="258">
        <v>186</v>
      </c>
      <c r="F879" s="155" t="s">
        <v>2852</v>
      </c>
      <c r="G879" s="259"/>
      <c r="H879" s="5"/>
      <c r="I879" s="154"/>
      <c r="J879" s="5"/>
    </row>
    <row r="880" spans="2:10" ht="15">
      <c r="B880" s="257">
        <v>42929.459849537001</v>
      </c>
      <c r="C880" s="258">
        <v>35</v>
      </c>
      <c r="D880" s="204">
        <f t="shared" si="13"/>
        <v>1.75</v>
      </c>
      <c r="E880" s="258">
        <v>33.25</v>
      </c>
      <c r="F880" s="155" t="s">
        <v>2853</v>
      </c>
      <c r="G880" s="259"/>
      <c r="H880" s="5"/>
      <c r="I880" s="154"/>
      <c r="J880" s="5"/>
    </row>
    <row r="881" spans="2:10" ht="15">
      <c r="B881" s="257">
        <v>42929.459872685002</v>
      </c>
      <c r="C881" s="258">
        <v>200</v>
      </c>
      <c r="D881" s="204">
        <f t="shared" si="13"/>
        <v>14</v>
      </c>
      <c r="E881" s="258">
        <v>186</v>
      </c>
      <c r="F881" s="155" t="s">
        <v>2854</v>
      </c>
      <c r="G881" s="259"/>
      <c r="H881" s="5"/>
      <c r="I881" s="154"/>
      <c r="J881" s="5"/>
    </row>
    <row r="882" spans="2:10" ht="15">
      <c r="B882" s="257">
        <v>42929.459872685002</v>
      </c>
      <c r="C882" s="258">
        <v>100</v>
      </c>
      <c r="D882" s="204">
        <f t="shared" si="13"/>
        <v>8</v>
      </c>
      <c r="E882" s="258">
        <v>92</v>
      </c>
      <c r="F882" s="155" t="s">
        <v>2042</v>
      </c>
      <c r="G882" s="259"/>
      <c r="H882" s="5"/>
      <c r="I882" s="154"/>
      <c r="J882" s="5"/>
    </row>
    <row r="883" spans="2:10" ht="15">
      <c r="B883" s="257">
        <v>42929.459872685002</v>
      </c>
      <c r="C883" s="258">
        <v>10</v>
      </c>
      <c r="D883" s="204">
        <f t="shared" si="13"/>
        <v>0.69999999999999929</v>
      </c>
      <c r="E883" s="258">
        <v>9.3000000000000007</v>
      </c>
      <c r="F883" s="155" t="s">
        <v>2855</v>
      </c>
      <c r="G883" s="259"/>
      <c r="H883" s="5"/>
      <c r="I883" s="154"/>
      <c r="J883" s="5"/>
    </row>
    <row r="884" spans="2:10" ht="15">
      <c r="B884" s="257">
        <v>42929.46</v>
      </c>
      <c r="C884" s="258">
        <v>100</v>
      </c>
      <c r="D884" s="204">
        <f t="shared" si="13"/>
        <v>8</v>
      </c>
      <c r="E884" s="258">
        <v>92</v>
      </c>
      <c r="F884" s="155" t="s">
        <v>2856</v>
      </c>
      <c r="G884" s="259"/>
      <c r="H884" s="5"/>
      <c r="I884" s="154"/>
      <c r="J884" s="5"/>
    </row>
    <row r="885" spans="2:10" ht="15">
      <c r="B885" s="257">
        <v>42929.460115741</v>
      </c>
      <c r="C885" s="258">
        <v>100</v>
      </c>
      <c r="D885" s="204">
        <f t="shared" si="13"/>
        <v>5</v>
      </c>
      <c r="E885" s="258">
        <v>95</v>
      </c>
      <c r="F885" s="155" t="s">
        <v>2857</v>
      </c>
      <c r="G885" s="259"/>
      <c r="H885" s="5"/>
      <c r="I885" s="154"/>
      <c r="J885" s="5"/>
    </row>
    <row r="886" spans="2:10" ht="15">
      <c r="B886" s="257">
        <v>42929.469444444003</v>
      </c>
      <c r="C886" s="258">
        <v>300</v>
      </c>
      <c r="D886" s="204">
        <f t="shared" si="13"/>
        <v>15</v>
      </c>
      <c r="E886" s="258">
        <v>285</v>
      </c>
      <c r="F886" s="155" t="s">
        <v>2296</v>
      </c>
      <c r="G886" s="259"/>
      <c r="H886" s="5"/>
      <c r="I886" s="154"/>
      <c r="J886" s="5"/>
    </row>
    <row r="887" spans="2:10" ht="15">
      <c r="B887" s="257">
        <v>42929.475543981003</v>
      </c>
      <c r="C887" s="258">
        <v>200</v>
      </c>
      <c r="D887" s="204">
        <f t="shared" si="13"/>
        <v>10</v>
      </c>
      <c r="E887" s="258">
        <v>190</v>
      </c>
      <c r="F887" s="155" t="s">
        <v>2858</v>
      </c>
      <c r="G887" s="259"/>
      <c r="H887" s="5"/>
      <c r="I887" s="154"/>
      <c r="J887" s="5"/>
    </row>
    <row r="888" spans="2:10" ht="15">
      <c r="B888" s="257">
        <v>42929.486458332998</v>
      </c>
      <c r="C888" s="258">
        <v>100</v>
      </c>
      <c r="D888" s="204">
        <f t="shared" si="13"/>
        <v>5</v>
      </c>
      <c r="E888" s="258">
        <v>95</v>
      </c>
      <c r="F888" s="155" t="s">
        <v>2859</v>
      </c>
      <c r="G888" s="259"/>
      <c r="H888" s="5"/>
      <c r="I888" s="154"/>
      <c r="J888" s="5"/>
    </row>
    <row r="889" spans="2:10" ht="15">
      <c r="B889" s="257">
        <v>42929.504224536999</v>
      </c>
      <c r="C889" s="258">
        <v>100</v>
      </c>
      <c r="D889" s="204">
        <f t="shared" si="13"/>
        <v>8</v>
      </c>
      <c r="E889" s="258">
        <v>92</v>
      </c>
      <c r="F889" s="155" t="s">
        <v>2860</v>
      </c>
      <c r="G889" s="259"/>
      <c r="H889" s="5"/>
      <c r="I889" s="154"/>
      <c r="J889" s="5"/>
    </row>
    <row r="890" spans="2:10" ht="15">
      <c r="B890" s="257">
        <v>42929.512465278</v>
      </c>
      <c r="C890" s="258">
        <v>150</v>
      </c>
      <c r="D890" s="204">
        <f t="shared" si="13"/>
        <v>7.5</v>
      </c>
      <c r="E890" s="258">
        <v>142.5</v>
      </c>
      <c r="F890" s="155" t="s">
        <v>2861</v>
      </c>
      <c r="G890" s="259"/>
      <c r="H890" s="5"/>
      <c r="I890" s="154"/>
      <c r="J890" s="5"/>
    </row>
    <row r="891" spans="2:10" ht="15">
      <c r="B891" s="257">
        <v>42929.515833332996</v>
      </c>
      <c r="C891" s="258">
        <v>100</v>
      </c>
      <c r="D891" s="204">
        <f t="shared" si="13"/>
        <v>5</v>
      </c>
      <c r="E891" s="258">
        <v>95</v>
      </c>
      <c r="F891" s="155" t="s">
        <v>2293</v>
      </c>
      <c r="G891" s="259"/>
      <c r="H891" s="5"/>
      <c r="I891" s="154"/>
      <c r="J891" s="5"/>
    </row>
    <row r="892" spans="2:10" ht="15">
      <c r="B892" s="257">
        <v>42929.518495370001</v>
      </c>
      <c r="C892" s="258">
        <v>130</v>
      </c>
      <c r="D892" s="204">
        <f t="shared" si="13"/>
        <v>10.400000000000006</v>
      </c>
      <c r="E892" s="258">
        <v>119.6</v>
      </c>
      <c r="F892" s="155" t="s">
        <v>2862</v>
      </c>
      <c r="G892" s="259"/>
      <c r="H892" s="5"/>
      <c r="I892" s="154"/>
      <c r="J892" s="5"/>
    </row>
    <row r="893" spans="2:10" ht="15">
      <c r="B893" s="257">
        <v>42929.522557869997</v>
      </c>
      <c r="C893" s="258">
        <v>350</v>
      </c>
      <c r="D893" s="204">
        <f t="shared" si="13"/>
        <v>28</v>
      </c>
      <c r="E893" s="258">
        <v>322</v>
      </c>
      <c r="F893" s="155" t="s">
        <v>2863</v>
      </c>
      <c r="G893" s="259"/>
      <c r="H893" s="5"/>
      <c r="I893" s="154"/>
      <c r="J893" s="5"/>
    </row>
    <row r="894" spans="2:10" ht="15">
      <c r="B894" s="257">
        <v>42929.533634259002</v>
      </c>
      <c r="C894" s="258">
        <v>200</v>
      </c>
      <c r="D894" s="204">
        <f t="shared" si="13"/>
        <v>10</v>
      </c>
      <c r="E894" s="258">
        <v>190</v>
      </c>
      <c r="F894" s="155" t="s">
        <v>2864</v>
      </c>
      <c r="G894" s="259"/>
      <c r="H894" s="5"/>
      <c r="I894" s="154"/>
      <c r="J894" s="5"/>
    </row>
    <row r="895" spans="2:10" ht="15">
      <c r="B895" s="257">
        <v>42929.533946759002</v>
      </c>
      <c r="C895" s="258">
        <v>150</v>
      </c>
      <c r="D895" s="204">
        <f t="shared" si="13"/>
        <v>7.5</v>
      </c>
      <c r="E895" s="258">
        <v>142.5</v>
      </c>
      <c r="F895" s="155" t="s">
        <v>2865</v>
      </c>
      <c r="G895" s="259"/>
      <c r="H895" s="5"/>
      <c r="I895" s="154"/>
      <c r="J895" s="5"/>
    </row>
    <row r="896" spans="2:10" ht="15">
      <c r="B896" s="257">
        <v>42929.542893518999</v>
      </c>
      <c r="C896" s="258">
        <v>150</v>
      </c>
      <c r="D896" s="204">
        <f t="shared" si="13"/>
        <v>7.5</v>
      </c>
      <c r="E896" s="258">
        <v>142.5</v>
      </c>
      <c r="F896" s="155" t="s">
        <v>2132</v>
      </c>
      <c r="G896" s="259"/>
      <c r="H896" s="5"/>
      <c r="I896" s="154"/>
      <c r="J896" s="5"/>
    </row>
    <row r="897" spans="2:10" ht="15">
      <c r="B897" s="257">
        <v>42929.544594906998</v>
      </c>
      <c r="C897" s="258">
        <v>150</v>
      </c>
      <c r="D897" s="204">
        <f t="shared" si="13"/>
        <v>7.5</v>
      </c>
      <c r="E897" s="258">
        <v>142.5</v>
      </c>
      <c r="F897" s="155" t="s">
        <v>2132</v>
      </c>
      <c r="G897" s="259"/>
      <c r="H897" s="5"/>
      <c r="I897" s="154"/>
      <c r="J897" s="5"/>
    </row>
    <row r="898" spans="2:10" ht="15">
      <c r="B898" s="257">
        <v>42929.551944444</v>
      </c>
      <c r="C898" s="258">
        <v>300</v>
      </c>
      <c r="D898" s="204">
        <f t="shared" si="13"/>
        <v>15</v>
      </c>
      <c r="E898" s="258">
        <v>285</v>
      </c>
      <c r="F898" s="155" t="s">
        <v>2581</v>
      </c>
      <c r="G898" s="259"/>
      <c r="H898" s="5"/>
      <c r="I898" s="154"/>
      <c r="J898" s="5"/>
    </row>
    <row r="899" spans="2:10" ht="15">
      <c r="B899" s="257">
        <v>42929.573634259003</v>
      </c>
      <c r="C899" s="258">
        <v>100</v>
      </c>
      <c r="D899" s="204">
        <f t="shared" si="13"/>
        <v>5</v>
      </c>
      <c r="E899" s="258">
        <v>95</v>
      </c>
      <c r="F899" s="155" t="s">
        <v>2866</v>
      </c>
      <c r="G899" s="259"/>
      <c r="H899" s="5"/>
      <c r="I899" s="154"/>
      <c r="J899" s="5"/>
    </row>
    <row r="900" spans="2:10" ht="15">
      <c r="B900" s="257">
        <v>42929.612337963001</v>
      </c>
      <c r="C900" s="258">
        <v>100</v>
      </c>
      <c r="D900" s="204">
        <f t="shared" si="13"/>
        <v>8</v>
      </c>
      <c r="E900" s="258">
        <v>92</v>
      </c>
      <c r="F900" s="155" t="s">
        <v>2867</v>
      </c>
      <c r="G900" s="259"/>
      <c r="H900" s="5"/>
      <c r="I900" s="154"/>
      <c r="J900" s="5"/>
    </row>
    <row r="901" spans="2:10" ht="15">
      <c r="B901" s="257">
        <v>42929.614953703996</v>
      </c>
      <c r="C901" s="258">
        <v>200</v>
      </c>
      <c r="D901" s="204">
        <f t="shared" si="13"/>
        <v>16</v>
      </c>
      <c r="E901" s="258">
        <v>184</v>
      </c>
      <c r="F901" s="155" t="s">
        <v>2868</v>
      </c>
      <c r="G901" s="259"/>
      <c r="H901" s="5"/>
      <c r="I901" s="154"/>
      <c r="J901" s="5"/>
    </row>
    <row r="902" spans="2:10" ht="15">
      <c r="B902" s="257">
        <v>42929.617731480997</v>
      </c>
      <c r="C902" s="258">
        <v>50</v>
      </c>
      <c r="D902" s="204">
        <f t="shared" ref="D902:D965" si="14">C902-E902</f>
        <v>4</v>
      </c>
      <c r="E902" s="258">
        <v>46</v>
      </c>
      <c r="F902" s="155" t="s">
        <v>2868</v>
      </c>
      <c r="G902" s="259"/>
      <c r="H902" s="5"/>
      <c r="I902" s="154"/>
      <c r="J902" s="5"/>
    </row>
    <row r="903" spans="2:10" ht="15">
      <c r="B903" s="257">
        <v>42929.620752315001</v>
      </c>
      <c r="C903" s="258">
        <v>50</v>
      </c>
      <c r="D903" s="204">
        <f t="shared" si="14"/>
        <v>2.5</v>
      </c>
      <c r="E903" s="258">
        <v>47.5</v>
      </c>
      <c r="F903" s="155" t="s">
        <v>2869</v>
      </c>
      <c r="G903" s="259"/>
      <c r="H903" s="5"/>
      <c r="I903" s="154"/>
      <c r="J903" s="5"/>
    </row>
    <row r="904" spans="2:10" ht="15">
      <c r="B904" s="257">
        <v>42929.644224536998</v>
      </c>
      <c r="C904" s="258">
        <v>100</v>
      </c>
      <c r="D904" s="204">
        <f t="shared" si="14"/>
        <v>5</v>
      </c>
      <c r="E904" s="258">
        <v>95</v>
      </c>
      <c r="F904" s="155" t="s">
        <v>2870</v>
      </c>
      <c r="G904" s="259"/>
      <c r="H904" s="5"/>
      <c r="I904" s="154"/>
      <c r="J904" s="5"/>
    </row>
    <row r="905" spans="2:10" ht="15">
      <c r="B905" s="257">
        <v>42929.645682870003</v>
      </c>
      <c r="C905" s="258">
        <v>10</v>
      </c>
      <c r="D905" s="204">
        <f t="shared" si="14"/>
        <v>0.5</v>
      </c>
      <c r="E905" s="258">
        <v>9.5</v>
      </c>
      <c r="F905" s="155" t="s">
        <v>2297</v>
      </c>
      <c r="G905" s="259"/>
      <c r="H905" s="5"/>
      <c r="I905" s="154"/>
      <c r="J905" s="5"/>
    </row>
    <row r="906" spans="2:10" ht="15">
      <c r="B906" s="257">
        <v>42929.663541667003</v>
      </c>
      <c r="C906" s="258">
        <v>100</v>
      </c>
      <c r="D906" s="204">
        <f t="shared" si="14"/>
        <v>8</v>
      </c>
      <c r="E906" s="258">
        <v>92</v>
      </c>
      <c r="F906" s="155" t="s">
        <v>2871</v>
      </c>
      <c r="G906" s="259"/>
      <c r="H906" s="5"/>
      <c r="I906" s="154"/>
      <c r="J906" s="5"/>
    </row>
    <row r="907" spans="2:10" ht="15">
      <c r="B907" s="257">
        <v>42929.673993056</v>
      </c>
      <c r="C907" s="258">
        <v>100</v>
      </c>
      <c r="D907" s="204">
        <f t="shared" si="14"/>
        <v>8</v>
      </c>
      <c r="E907" s="258">
        <v>92</v>
      </c>
      <c r="F907" s="155" t="s">
        <v>2497</v>
      </c>
      <c r="G907" s="259"/>
      <c r="H907" s="5"/>
      <c r="I907" s="154"/>
      <c r="J907" s="5"/>
    </row>
    <row r="908" spans="2:10" ht="15">
      <c r="B908" s="257">
        <v>42929.701631944001</v>
      </c>
      <c r="C908" s="258">
        <v>250</v>
      </c>
      <c r="D908" s="204">
        <f t="shared" si="14"/>
        <v>12.5</v>
      </c>
      <c r="E908" s="258">
        <v>237.5</v>
      </c>
      <c r="F908" s="155" t="s">
        <v>2872</v>
      </c>
      <c r="G908" s="259"/>
      <c r="H908" s="5"/>
      <c r="I908" s="154"/>
      <c r="J908" s="5"/>
    </row>
    <row r="909" spans="2:10" ht="15">
      <c r="B909" s="257">
        <v>42929.720104166998</v>
      </c>
      <c r="C909" s="258">
        <v>1500</v>
      </c>
      <c r="D909" s="204">
        <f t="shared" si="14"/>
        <v>75</v>
      </c>
      <c r="E909" s="258">
        <v>1425</v>
      </c>
      <c r="F909" s="155" t="s">
        <v>882</v>
      </c>
      <c r="G909" s="259"/>
      <c r="H909" s="5"/>
      <c r="I909" s="154"/>
      <c r="J909" s="5"/>
    </row>
    <row r="910" spans="2:10" ht="15">
      <c r="B910" s="257">
        <v>42929.724780092998</v>
      </c>
      <c r="C910" s="258">
        <v>300</v>
      </c>
      <c r="D910" s="204">
        <f t="shared" si="14"/>
        <v>15</v>
      </c>
      <c r="E910" s="258">
        <v>285</v>
      </c>
      <c r="F910" s="155" t="s">
        <v>2873</v>
      </c>
      <c r="G910" s="259"/>
      <c r="H910" s="5"/>
      <c r="I910" s="154"/>
      <c r="J910" s="5"/>
    </row>
    <row r="911" spans="2:10" ht="15">
      <c r="B911" s="257">
        <v>42929.729224536997</v>
      </c>
      <c r="C911" s="258">
        <v>100</v>
      </c>
      <c r="D911" s="204">
        <f t="shared" si="14"/>
        <v>8</v>
      </c>
      <c r="E911" s="258">
        <v>92</v>
      </c>
      <c r="F911" s="155" t="s">
        <v>2874</v>
      </c>
      <c r="G911" s="259"/>
      <c r="H911" s="5"/>
      <c r="I911" s="154"/>
      <c r="J911" s="5"/>
    </row>
    <row r="912" spans="2:10" ht="15">
      <c r="B912" s="257">
        <v>42929.735868055999</v>
      </c>
      <c r="C912" s="258">
        <v>250</v>
      </c>
      <c r="D912" s="204">
        <f t="shared" si="14"/>
        <v>12.5</v>
      </c>
      <c r="E912" s="258">
        <v>237.5</v>
      </c>
      <c r="F912" s="155" t="s">
        <v>2875</v>
      </c>
      <c r="G912" s="259"/>
      <c r="H912" s="5"/>
      <c r="I912" s="154"/>
      <c r="J912" s="5"/>
    </row>
    <row r="913" spans="2:10" ht="15">
      <c r="B913" s="257">
        <v>42929.797592593</v>
      </c>
      <c r="C913" s="258">
        <v>250</v>
      </c>
      <c r="D913" s="204">
        <f t="shared" si="14"/>
        <v>12.5</v>
      </c>
      <c r="E913" s="258">
        <v>237.5</v>
      </c>
      <c r="F913" s="155" t="s">
        <v>2876</v>
      </c>
      <c r="G913" s="259"/>
      <c r="H913" s="5"/>
      <c r="I913" s="154"/>
      <c r="J913" s="5"/>
    </row>
    <row r="914" spans="2:10" ht="15">
      <c r="B914" s="257">
        <v>42929.827025462997</v>
      </c>
      <c r="C914" s="258">
        <v>180</v>
      </c>
      <c r="D914" s="204">
        <f t="shared" si="14"/>
        <v>9</v>
      </c>
      <c r="E914" s="258">
        <v>171</v>
      </c>
      <c r="F914" s="155" t="s">
        <v>2877</v>
      </c>
      <c r="G914" s="259"/>
      <c r="H914" s="5"/>
      <c r="I914" s="154"/>
      <c r="J914" s="5"/>
    </row>
    <row r="915" spans="2:10" ht="15">
      <c r="B915" s="257">
        <v>42929.827939814997</v>
      </c>
      <c r="C915" s="258">
        <v>300</v>
      </c>
      <c r="D915" s="204">
        <f t="shared" si="14"/>
        <v>15</v>
      </c>
      <c r="E915" s="258">
        <v>285</v>
      </c>
      <c r="F915" s="155" t="s">
        <v>2546</v>
      </c>
      <c r="G915" s="259"/>
      <c r="H915" s="5"/>
      <c r="I915" s="154"/>
      <c r="J915" s="5"/>
    </row>
    <row r="916" spans="2:10" ht="15">
      <c r="B916" s="257">
        <v>42929.912245369997</v>
      </c>
      <c r="C916" s="258">
        <v>1000</v>
      </c>
      <c r="D916" s="204">
        <f t="shared" si="14"/>
        <v>50</v>
      </c>
      <c r="E916" s="258">
        <v>950</v>
      </c>
      <c r="F916" s="155" t="s">
        <v>2878</v>
      </c>
      <c r="G916" s="259"/>
      <c r="H916" s="5"/>
      <c r="I916" s="154"/>
      <c r="J916" s="5"/>
    </row>
    <row r="917" spans="2:10" ht="15">
      <c r="B917" s="257">
        <v>42929.921851851999</v>
      </c>
      <c r="C917" s="258">
        <v>150</v>
      </c>
      <c r="D917" s="204">
        <f t="shared" si="14"/>
        <v>7.5</v>
      </c>
      <c r="E917" s="258">
        <v>142.5</v>
      </c>
      <c r="F917" s="155" t="s">
        <v>2879</v>
      </c>
      <c r="G917" s="259"/>
      <c r="H917" s="5"/>
      <c r="I917" s="154"/>
      <c r="J917" s="5"/>
    </row>
    <row r="918" spans="2:10" ht="15">
      <c r="B918" s="257">
        <v>42929.928032406999</v>
      </c>
      <c r="C918" s="258">
        <v>150</v>
      </c>
      <c r="D918" s="204">
        <f t="shared" si="14"/>
        <v>7.5</v>
      </c>
      <c r="E918" s="258">
        <v>142.5</v>
      </c>
      <c r="F918" s="155" t="s">
        <v>2132</v>
      </c>
      <c r="G918" s="259"/>
      <c r="H918" s="5"/>
      <c r="I918" s="154"/>
      <c r="J918" s="5"/>
    </row>
    <row r="919" spans="2:10" ht="15">
      <c r="B919" s="257">
        <v>42929.947395832998</v>
      </c>
      <c r="C919" s="258">
        <v>10</v>
      </c>
      <c r="D919" s="204">
        <f t="shared" si="14"/>
        <v>0.69999999999999929</v>
      </c>
      <c r="E919" s="258">
        <v>9.3000000000000007</v>
      </c>
      <c r="F919" s="155" t="s">
        <v>2658</v>
      </c>
      <c r="G919" s="259"/>
      <c r="H919" s="5"/>
      <c r="I919" s="154"/>
      <c r="J919" s="5"/>
    </row>
    <row r="920" spans="2:10" ht="15">
      <c r="B920" s="257">
        <v>42929.950543981002</v>
      </c>
      <c r="C920" s="258">
        <v>200</v>
      </c>
      <c r="D920" s="204">
        <f t="shared" si="14"/>
        <v>10</v>
      </c>
      <c r="E920" s="258">
        <v>190</v>
      </c>
      <c r="F920" s="155" t="s">
        <v>2861</v>
      </c>
      <c r="G920" s="259"/>
      <c r="H920" s="5"/>
      <c r="I920" s="154"/>
      <c r="J920" s="5"/>
    </row>
    <row r="921" spans="2:10" ht="15">
      <c r="B921" s="257">
        <v>42929.959155092998</v>
      </c>
      <c r="C921" s="258">
        <v>500</v>
      </c>
      <c r="D921" s="204">
        <f t="shared" si="14"/>
        <v>25</v>
      </c>
      <c r="E921" s="258">
        <v>475</v>
      </c>
      <c r="F921" s="155" t="s">
        <v>2880</v>
      </c>
      <c r="G921" s="259"/>
      <c r="H921" s="5"/>
      <c r="I921" s="154"/>
      <c r="J921" s="5"/>
    </row>
    <row r="922" spans="2:10" ht="15">
      <c r="B922" s="257">
        <v>42929.962187500001</v>
      </c>
      <c r="C922" s="258">
        <v>150</v>
      </c>
      <c r="D922" s="204">
        <f t="shared" si="14"/>
        <v>10.5</v>
      </c>
      <c r="E922" s="258">
        <v>139.5</v>
      </c>
      <c r="F922" s="155" t="s">
        <v>2881</v>
      </c>
      <c r="G922" s="259"/>
      <c r="H922" s="5"/>
      <c r="I922" s="154"/>
      <c r="J922" s="5"/>
    </row>
    <row r="923" spans="2:10" ht="15">
      <c r="B923" s="257">
        <v>42929.981909722002</v>
      </c>
      <c r="C923" s="258">
        <v>500</v>
      </c>
      <c r="D923" s="204">
        <f t="shared" si="14"/>
        <v>25</v>
      </c>
      <c r="E923" s="258">
        <v>475</v>
      </c>
      <c r="F923" s="155" t="s">
        <v>1725</v>
      </c>
      <c r="G923" s="259"/>
      <c r="H923" s="5"/>
      <c r="I923" s="154"/>
      <c r="J923" s="5"/>
    </row>
    <row r="924" spans="2:10" ht="15">
      <c r="B924" s="257">
        <v>42929.984803241001</v>
      </c>
      <c r="C924" s="258">
        <v>300</v>
      </c>
      <c r="D924" s="204">
        <f t="shared" si="14"/>
        <v>15</v>
      </c>
      <c r="E924" s="258">
        <v>285</v>
      </c>
      <c r="F924" s="155" t="s">
        <v>2476</v>
      </c>
      <c r="G924" s="259"/>
      <c r="H924" s="5"/>
      <c r="I924" s="154"/>
      <c r="J924" s="5"/>
    </row>
    <row r="925" spans="2:10" ht="15">
      <c r="B925" s="257">
        <v>42929.995069443998</v>
      </c>
      <c r="C925" s="258">
        <v>30</v>
      </c>
      <c r="D925" s="204">
        <f t="shared" si="14"/>
        <v>1.5</v>
      </c>
      <c r="E925" s="258">
        <v>28.5</v>
      </c>
      <c r="F925" s="155" t="s">
        <v>2286</v>
      </c>
      <c r="G925" s="259"/>
      <c r="H925" s="5"/>
      <c r="I925" s="154"/>
      <c r="J925" s="5"/>
    </row>
    <row r="926" spans="2:10" ht="15">
      <c r="B926" s="257">
        <v>42930.002905093002</v>
      </c>
      <c r="C926" s="258">
        <v>500</v>
      </c>
      <c r="D926" s="204">
        <f t="shared" si="14"/>
        <v>25</v>
      </c>
      <c r="E926" s="258">
        <v>475</v>
      </c>
      <c r="F926" s="155" t="s">
        <v>2882</v>
      </c>
      <c r="G926" s="259"/>
      <c r="H926" s="5"/>
      <c r="I926" s="154"/>
      <c r="J926" s="5"/>
    </row>
    <row r="927" spans="2:10" ht="15">
      <c r="B927" s="257">
        <v>42930.016180555998</v>
      </c>
      <c r="C927" s="258">
        <v>2000</v>
      </c>
      <c r="D927" s="204">
        <f t="shared" si="14"/>
        <v>100</v>
      </c>
      <c r="E927" s="258">
        <v>1900</v>
      </c>
      <c r="F927" s="155" t="s">
        <v>722</v>
      </c>
      <c r="G927" s="259"/>
      <c r="H927" s="5"/>
      <c r="I927" s="154"/>
      <c r="J927" s="5"/>
    </row>
    <row r="928" spans="2:10" ht="15">
      <c r="B928" s="257">
        <v>42930.048900463</v>
      </c>
      <c r="C928" s="258">
        <v>30</v>
      </c>
      <c r="D928" s="204">
        <f t="shared" si="14"/>
        <v>2.1000000000000014</v>
      </c>
      <c r="E928" s="258">
        <v>27.9</v>
      </c>
      <c r="F928" s="155" t="s">
        <v>2883</v>
      </c>
      <c r="G928" s="259"/>
      <c r="H928" s="5"/>
      <c r="I928" s="154"/>
      <c r="J928" s="5"/>
    </row>
    <row r="929" spans="2:10" ht="15">
      <c r="B929" s="257">
        <v>42930.054201389001</v>
      </c>
      <c r="C929" s="258">
        <v>100</v>
      </c>
      <c r="D929" s="204">
        <f t="shared" si="14"/>
        <v>5</v>
      </c>
      <c r="E929" s="258">
        <v>95</v>
      </c>
      <c r="F929" s="155" t="s">
        <v>2884</v>
      </c>
      <c r="G929" s="259"/>
      <c r="H929" s="5"/>
      <c r="I929" s="154"/>
      <c r="J929" s="5"/>
    </row>
    <row r="930" spans="2:10" ht="15">
      <c r="B930" s="257">
        <v>42930.305115741001</v>
      </c>
      <c r="C930" s="258">
        <v>2000</v>
      </c>
      <c r="D930" s="204">
        <f t="shared" si="14"/>
        <v>100</v>
      </c>
      <c r="E930" s="258">
        <v>1900</v>
      </c>
      <c r="F930" s="155" t="s">
        <v>2885</v>
      </c>
      <c r="G930" s="259"/>
      <c r="H930" s="5"/>
      <c r="I930" s="154"/>
      <c r="J930" s="5"/>
    </row>
    <row r="931" spans="2:10" ht="15">
      <c r="B931" s="257">
        <v>42930.366516203998</v>
      </c>
      <c r="C931" s="258">
        <v>150</v>
      </c>
      <c r="D931" s="204">
        <f t="shared" si="14"/>
        <v>7.5</v>
      </c>
      <c r="E931" s="258">
        <v>142.5</v>
      </c>
      <c r="F931" s="155" t="s">
        <v>2132</v>
      </c>
      <c r="G931" s="259"/>
      <c r="H931" s="5"/>
      <c r="I931" s="154"/>
      <c r="J931" s="5"/>
    </row>
    <row r="932" spans="2:10" ht="15">
      <c r="B932" s="257">
        <v>42930.394270833</v>
      </c>
      <c r="C932" s="258">
        <v>100</v>
      </c>
      <c r="D932" s="204">
        <f t="shared" si="14"/>
        <v>5</v>
      </c>
      <c r="E932" s="258">
        <v>95</v>
      </c>
      <c r="F932" s="155" t="s">
        <v>2611</v>
      </c>
      <c r="G932" s="259"/>
      <c r="H932" s="5"/>
      <c r="I932" s="154"/>
      <c r="J932" s="5"/>
    </row>
    <row r="933" spans="2:10" ht="15">
      <c r="B933" s="257">
        <v>42930.401793981</v>
      </c>
      <c r="C933" s="258">
        <v>200</v>
      </c>
      <c r="D933" s="204">
        <f t="shared" si="14"/>
        <v>10</v>
      </c>
      <c r="E933" s="258">
        <v>190</v>
      </c>
      <c r="F933" s="155" t="s">
        <v>2624</v>
      </c>
      <c r="G933" s="259"/>
      <c r="H933" s="5"/>
      <c r="I933" s="154"/>
      <c r="J933" s="5"/>
    </row>
    <row r="934" spans="2:10" ht="15">
      <c r="B934" s="257">
        <v>42930.432592593002</v>
      </c>
      <c r="C934" s="258">
        <v>101</v>
      </c>
      <c r="D934" s="204">
        <f t="shared" si="14"/>
        <v>8.0799999999999983</v>
      </c>
      <c r="E934" s="258">
        <v>92.92</v>
      </c>
      <c r="F934" s="155" t="s">
        <v>2886</v>
      </c>
      <c r="G934" s="259"/>
      <c r="H934" s="5"/>
      <c r="I934" s="154"/>
      <c r="J934" s="5"/>
    </row>
    <row r="935" spans="2:10" ht="15">
      <c r="B935" s="257">
        <v>42930.436446758998</v>
      </c>
      <c r="C935" s="258">
        <v>100</v>
      </c>
      <c r="D935" s="204">
        <f t="shared" si="14"/>
        <v>7</v>
      </c>
      <c r="E935" s="258">
        <v>93</v>
      </c>
      <c r="F935" s="155" t="s">
        <v>2887</v>
      </c>
      <c r="G935" s="259"/>
      <c r="H935" s="5"/>
      <c r="I935" s="154"/>
      <c r="J935" s="5"/>
    </row>
    <row r="936" spans="2:10" ht="15">
      <c r="B936" s="257">
        <v>42930.455636573999</v>
      </c>
      <c r="C936" s="258">
        <v>500</v>
      </c>
      <c r="D936" s="204">
        <f t="shared" si="14"/>
        <v>25</v>
      </c>
      <c r="E936" s="258">
        <v>475</v>
      </c>
      <c r="F936" s="155" t="s">
        <v>2554</v>
      </c>
      <c r="G936" s="259"/>
      <c r="H936" s="5"/>
      <c r="I936" s="154"/>
      <c r="J936" s="5"/>
    </row>
    <row r="937" spans="2:10" ht="15">
      <c r="B937" s="257">
        <v>42930.458437499998</v>
      </c>
      <c r="C937" s="258">
        <v>1000</v>
      </c>
      <c r="D937" s="204">
        <f t="shared" si="14"/>
        <v>50</v>
      </c>
      <c r="E937" s="258">
        <v>950</v>
      </c>
      <c r="F937" s="155" t="s">
        <v>2888</v>
      </c>
      <c r="G937" s="259"/>
      <c r="H937" s="5"/>
      <c r="I937" s="154"/>
      <c r="J937" s="5"/>
    </row>
    <row r="938" spans="2:10" ht="15">
      <c r="B938" s="257">
        <v>42930.458888888999</v>
      </c>
      <c r="C938" s="258">
        <v>3000</v>
      </c>
      <c r="D938" s="204">
        <f t="shared" si="14"/>
        <v>150</v>
      </c>
      <c r="E938" s="258">
        <v>2850</v>
      </c>
      <c r="F938" s="155" t="s">
        <v>2745</v>
      </c>
      <c r="G938" s="259"/>
      <c r="H938" s="5"/>
      <c r="I938" s="154"/>
      <c r="J938" s="5"/>
    </row>
    <row r="939" spans="2:10" ht="15">
      <c r="B939" s="257">
        <v>42930.459618055997</v>
      </c>
      <c r="C939" s="258">
        <v>100</v>
      </c>
      <c r="D939" s="204">
        <f t="shared" si="14"/>
        <v>5</v>
      </c>
      <c r="E939" s="258">
        <v>95</v>
      </c>
      <c r="F939" s="155" t="s">
        <v>2217</v>
      </c>
      <c r="G939" s="259"/>
      <c r="H939" s="5"/>
      <c r="I939" s="154"/>
      <c r="J939" s="5"/>
    </row>
    <row r="940" spans="2:10" ht="15">
      <c r="B940" s="257">
        <v>42930.472094907003</v>
      </c>
      <c r="C940" s="258">
        <v>2000</v>
      </c>
      <c r="D940" s="204">
        <f t="shared" si="14"/>
        <v>100</v>
      </c>
      <c r="E940" s="258">
        <v>1900</v>
      </c>
      <c r="F940" s="155" t="s">
        <v>2889</v>
      </c>
      <c r="G940" s="259"/>
      <c r="H940" s="5"/>
      <c r="I940" s="154"/>
      <c r="J940" s="5"/>
    </row>
    <row r="941" spans="2:10" ht="15">
      <c r="B941" s="257">
        <v>42930.493761573998</v>
      </c>
      <c r="C941" s="258">
        <v>500</v>
      </c>
      <c r="D941" s="204">
        <f t="shared" si="14"/>
        <v>25</v>
      </c>
      <c r="E941" s="258">
        <v>475</v>
      </c>
      <c r="F941" s="155" t="s">
        <v>2890</v>
      </c>
      <c r="G941" s="259"/>
      <c r="H941" s="5"/>
      <c r="I941" s="154"/>
      <c r="J941" s="5"/>
    </row>
    <row r="942" spans="2:10" ht="15">
      <c r="B942" s="257">
        <v>42930.523090278002</v>
      </c>
      <c r="C942" s="258">
        <v>200</v>
      </c>
      <c r="D942" s="204">
        <f t="shared" si="14"/>
        <v>10</v>
      </c>
      <c r="E942" s="258">
        <v>190</v>
      </c>
      <c r="F942" s="155" t="s">
        <v>2891</v>
      </c>
      <c r="G942" s="259"/>
      <c r="H942" s="5"/>
      <c r="I942" s="154"/>
      <c r="J942" s="5"/>
    </row>
    <row r="943" spans="2:10" ht="15">
      <c r="B943" s="257">
        <v>42930.531053241</v>
      </c>
      <c r="C943" s="258">
        <v>200</v>
      </c>
      <c r="D943" s="204">
        <f t="shared" si="14"/>
        <v>10</v>
      </c>
      <c r="E943" s="258">
        <v>190</v>
      </c>
      <c r="F943" s="155" t="s">
        <v>2892</v>
      </c>
      <c r="G943" s="259"/>
      <c r="H943" s="5"/>
      <c r="I943" s="154"/>
      <c r="J943" s="5"/>
    </row>
    <row r="944" spans="2:10" ht="15">
      <c r="B944" s="257">
        <v>42930.555671296002</v>
      </c>
      <c r="C944" s="258">
        <v>500</v>
      </c>
      <c r="D944" s="204">
        <f t="shared" si="14"/>
        <v>25</v>
      </c>
      <c r="E944" s="258">
        <v>475</v>
      </c>
      <c r="F944" s="155" t="s">
        <v>2893</v>
      </c>
      <c r="G944" s="259"/>
      <c r="H944" s="5"/>
      <c r="I944" s="154"/>
      <c r="J944" s="5"/>
    </row>
    <row r="945" spans="2:10" ht="15">
      <c r="B945" s="257">
        <v>42930.583391204003</v>
      </c>
      <c r="C945" s="258">
        <v>100</v>
      </c>
      <c r="D945" s="204">
        <f t="shared" si="14"/>
        <v>5</v>
      </c>
      <c r="E945" s="258">
        <v>95</v>
      </c>
      <c r="F945" s="155" t="s">
        <v>2894</v>
      </c>
      <c r="G945" s="259"/>
      <c r="H945" s="5"/>
      <c r="I945" s="154"/>
      <c r="J945" s="5"/>
    </row>
    <row r="946" spans="2:10" ht="15">
      <c r="B946" s="257">
        <v>42930.583576388999</v>
      </c>
      <c r="C946" s="258">
        <v>50</v>
      </c>
      <c r="D946" s="204">
        <f t="shared" si="14"/>
        <v>2.5</v>
      </c>
      <c r="E946" s="258">
        <v>47.5</v>
      </c>
      <c r="F946" s="155" t="s">
        <v>2895</v>
      </c>
      <c r="G946" s="259"/>
      <c r="H946" s="5"/>
      <c r="I946" s="154"/>
      <c r="J946" s="5"/>
    </row>
    <row r="947" spans="2:10" ht="15">
      <c r="B947" s="257">
        <v>42930.585960648001</v>
      </c>
      <c r="C947" s="258">
        <v>200</v>
      </c>
      <c r="D947" s="204">
        <f t="shared" si="14"/>
        <v>16</v>
      </c>
      <c r="E947" s="258">
        <v>184</v>
      </c>
      <c r="F947" s="155" t="s">
        <v>2896</v>
      </c>
      <c r="G947" s="259"/>
      <c r="H947" s="5"/>
      <c r="I947" s="154"/>
      <c r="J947" s="5"/>
    </row>
    <row r="948" spans="2:10" ht="15">
      <c r="B948" s="257">
        <v>42930.596296295997</v>
      </c>
      <c r="C948" s="258">
        <v>100</v>
      </c>
      <c r="D948" s="204">
        <f t="shared" si="14"/>
        <v>5</v>
      </c>
      <c r="E948" s="258">
        <v>95</v>
      </c>
      <c r="F948" s="155" t="s">
        <v>2897</v>
      </c>
      <c r="G948" s="259"/>
      <c r="H948" s="5"/>
      <c r="I948" s="154"/>
      <c r="J948" s="5"/>
    </row>
    <row r="949" spans="2:10" ht="15">
      <c r="B949" s="257">
        <v>42930.607256944</v>
      </c>
      <c r="C949" s="258">
        <v>300</v>
      </c>
      <c r="D949" s="204">
        <f t="shared" si="14"/>
        <v>21</v>
      </c>
      <c r="E949" s="258">
        <v>279</v>
      </c>
      <c r="F949" s="155" t="s">
        <v>2898</v>
      </c>
      <c r="G949" s="259"/>
      <c r="H949" s="5"/>
      <c r="I949" s="154"/>
      <c r="J949" s="5"/>
    </row>
    <row r="950" spans="2:10" ht="15">
      <c r="B950" s="257">
        <v>42930.61525463</v>
      </c>
      <c r="C950" s="258">
        <v>300</v>
      </c>
      <c r="D950" s="204">
        <f t="shared" si="14"/>
        <v>15</v>
      </c>
      <c r="E950" s="258">
        <v>285</v>
      </c>
      <c r="F950" s="155" t="s">
        <v>2616</v>
      </c>
      <c r="G950" s="259"/>
      <c r="H950" s="5"/>
      <c r="I950" s="154"/>
      <c r="J950" s="5"/>
    </row>
    <row r="951" spans="2:10" ht="15">
      <c r="B951" s="257">
        <v>42930.615960648</v>
      </c>
      <c r="C951" s="258">
        <v>500</v>
      </c>
      <c r="D951" s="204">
        <f t="shared" si="14"/>
        <v>40</v>
      </c>
      <c r="E951" s="258">
        <v>460</v>
      </c>
      <c r="F951" s="155" t="s">
        <v>2899</v>
      </c>
      <c r="G951" s="259"/>
      <c r="H951" s="5"/>
      <c r="I951" s="154"/>
      <c r="J951" s="5"/>
    </row>
    <row r="952" spans="2:10" ht="15">
      <c r="B952" s="257">
        <v>42930.625173610999</v>
      </c>
      <c r="C952" s="258">
        <v>500</v>
      </c>
      <c r="D952" s="204">
        <f t="shared" si="14"/>
        <v>25</v>
      </c>
      <c r="E952" s="258">
        <v>475</v>
      </c>
      <c r="F952" s="155" t="s">
        <v>2900</v>
      </c>
      <c r="G952" s="259"/>
      <c r="H952" s="5"/>
      <c r="I952" s="154"/>
      <c r="J952" s="5"/>
    </row>
    <row r="953" spans="2:10" ht="15">
      <c r="B953" s="257">
        <v>42930.678032406999</v>
      </c>
      <c r="C953" s="258">
        <v>300</v>
      </c>
      <c r="D953" s="204">
        <f t="shared" si="14"/>
        <v>15</v>
      </c>
      <c r="E953" s="258">
        <v>285</v>
      </c>
      <c r="F953" s="155" t="s">
        <v>2901</v>
      </c>
      <c r="G953" s="259"/>
      <c r="H953" s="5"/>
      <c r="I953" s="154"/>
      <c r="J953" s="5"/>
    </row>
    <row r="954" spans="2:10" ht="15">
      <c r="B954" s="257">
        <v>42930.707615740997</v>
      </c>
      <c r="C954" s="258">
        <v>20</v>
      </c>
      <c r="D954" s="204">
        <f t="shared" si="14"/>
        <v>1</v>
      </c>
      <c r="E954" s="258">
        <v>19</v>
      </c>
      <c r="F954" s="155" t="s">
        <v>1964</v>
      </c>
      <c r="G954" s="259"/>
      <c r="H954" s="5"/>
      <c r="I954" s="154"/>
      <c r="J954" s="5"/>
    </row>
    <row r="955" spans="2:10" ht="15">
      <c r="B955" s="257">
        <v>42930.723518519</v>
      </c>
      <c r="C955" s="258">
        <v>150</v>
      </c>
      <c r="D955" s="204">
        <f t="shared" si="14"/>
        <v>7.5</v>
      </c>
      <c r="E955" s="258">
        <v>142.5</v>
      </c>
      <c r="F955" s="155" t="s">
        <v>2683</v>
      </c>
      <c r="G955" s="259"/>
      <c r="H955" s="5"/>
      <c r="I955" s="154"/>
      <c r="J955" s="5"/>
    </row>
    <row r="956" spans="2:10" ht="15">
      <c r="B956" s="257">
        <v>42930.789537037002</v>
      </c>
      <c r="C956" s="258">
        <v>500</v>
      </c>
      <c r="D956" s="204">
        <f t="shared" si="14"/>
        <v>25</v>
      </c>
      <c r="E956" s="258">
        <v>475</v>
      </c>
      <c r="F956" s="155" t="s">
        <v>2902</v>
      </c>
      <c r="G956" s="259"/>
      <c r="H956" s="5"/>
      <c r="I956" s="154"/>
      <c r="J956" s="5"/>
    </row>
    <row r="957" spans="2:10" ht="15">
      <c r="B957" s="257">
        <v>42930.795787037001</v>
      </c>
      <c r="C957" s="258">
        <v>200</v>
      </c>
      <c r="D957" s="204">
        <f t="shared" si="14"/>
        <v>10</v>
      </c>
      <c r="E957" s="258">
        <v>190</v>
      </c>
      <c r="F957" s="155" t="s">
        <v>2278</v>
      </c>
      <c r="G957" s="259"/>
      <c r="H957" s="5"/>
      <c r="I957" s="154"/>
      <c r="J957" s="5"/>
    </row>
    <row r="958" spans="2:10" ht="15">
      <c r="B958" s="257">
        <v>42930.804085648</v>
      </c>
      <c r="C958" s="258">
        <v>50</v>
      </c>
      <c r="D958" s="204">
        <f t="shared" si="14"/>
        <v>2.5</v>
      </c>
      <c r="E958" s="258">
        <v>47.5</v>
      </c>
      <c r="F958" s="155" t="s">
        <v>2903</v>
      </c>
      <c r="G958" s="259"/>
      <c r="H958" s="5"/>
      <c r="I958" s="154"/>
      <c r="J958" s="5"/>
    </row>
    <row r="959" spans="2:10" ht="15">
      <c r="B959" s="257">
        <v>42930.822337963</v>
      </c>
      <c r="C959" s="258">
        <v>10</v>
      </c>
      <c r="D959" s="204">
        <f t="shared" si="14"/>
        <v>0.69999999999999929</v>
      </c>
      <c r="E959" s="258">
        <v>9.3000000000000007</v>
      </c>
      <c r="F959" s="155" t="s">
        <v>2429</v>
      </c>
      <c r="G959" s="259"/>
      <c r="H959" s="5"/>
      <c r="I959" s="154"/>
      <c r="J959" s="5"/>
    </row>
    <row r="960" spans="2:10" ht="15">
      <c r="B960" s="257">
        <v>42930.822812500002</v>
      </c>
      <c r="C960" s="258">
        <v>1500</v>
      </c>
      <c r="D960" s="204">
        <f t="shared" si="14"/>
        <v>75</v>
      </c>
      <c r="E960" s="258">
        <v>1425</v>
      </c>
      <c r="F960" s="155" t="s">
        <v>2904</v>
      </c>
      <c r="G960" s="259"/>
      <c r="H960" s="5"/>
      <c r="I960" s="154"/>
      <c r="J960" s="5"/>
    </row>
    <row r="961" spans="2:10" ht="15">
      <c r="B961" s="257">
        <v>42930.835891203998</v>
      </c>
      <c r="C961" s="258">
        <v>100</v>
      </c>
      <c r="D961" s="204">
        <f t="shared" si="14"/>
        <v>5</v>
      </c>
      <c r="E961" s="258">
        <v>95</v>
      </c>
      <c r="F961" s="155" t="s">
        <v>2905</v>
      </c>
      <c r="G961" s="259"/>
      <c r="H961" s="5"/>
      <c r="I961" s="154"/>
      <c r="J961" s="5"/>
    </row>
    <row r="962" spans="2:10" ht="15">
      <c r="B962" s="257">
        <v>42930.869490741003</v>
      </c>
      <c r="C962" s="258">
        <v>200</v>
      </c>
      <c r="D962" s="204">
        <f t="shared" si="14"/>
        <v>10</v>
      </c>
      <c r="E962" s="258">
        <v>190</v>
      </c>
      <c r="F962" s="155" t="s">
        <v>2813</v>
      </c>
      <c r="G962" s="259"/>
      <c r="H962" s="5"/>
      <c r="I962" s="154"/>
      <c r="J962" s="5"/>
    </row>
    <row r="963" spans="2:10" ht="15">
      <c r="B963" s="257">
        <v>42930.881608796</v>
      </c>
      <c r="C963" s="258">
        <v>30</v>
      </c>
      <c r="D963" s="204">
        <f t="shared" si="14"/>
        <v>2.3999999999999986</v>
      </c>
      <c r="E963" s="258">
        <v>27.6</v>
      </c>
      <c r="F963" s="155" t="s">
        <v>2906</v>
      </c>
      <c r="G963" s="259"/>
      <c r="H963" s="5"/>
      <c r="I963" s="154"/>
      <c r="J963" s="5"/>
    </row>
    <row r="964" spans="2:10" ht="15">
      <c r="B964" s="257">
        <v>42930.902418981001</v>
      </c>
      <c r="C964" s="258">
        <v>100</v>
      </c>
      <c r="D964" s="204">
        <f t="shared" si="14"/>
        <v>5</v>
      </c>
      <c r="E964" s="258">
        <v>95</v>
      </c>
      <c r="F964" s="155" t="s">
        <v>2533</v>
      </c>
      <c r="G964" s="259"/>
      <c r="H964" s="5"/>
      <c r="I964" s="154"/>
      <c r="J964" s="5"/>
    </row>
    <row r="965" spans="2:10" ht="15">
      <c r="B965" s="257">
        <v>42930.921909721998</v>
      </c>
      <c r="C965" s="258">
        <v>50</v>
      </c>
      <c r="D965" s="204">
        <f t="shared" si="14"/>
        <v>2.5</v>
      </c>
      <c r="E965" s="258">
        <v>47.5</v>
      </c>
      <c r="F965" s="155" t="s">
        <v>2907</v>
      </c>
      <c r="G965" s="259"/>
      <c r="H965" s="5"/>
      <c r="I965" s="154"/>
      <c r="J965" s="5"/>
    </row>
    <row r="966" spans="2:10" ht="15">
      <c r="B966" s="257">
        <v>42930.976979166997</v>
      </c>
      <c r="C966" s="258">
        <v>10</v>
      </c>
      <c r="D966" s="204">
        <f t="shared" ref="D966:D1029" si="15">C966-E966</f>
        <v>0.69999999999999929</v>
      </c>
      <c r="E966" s="258">
        <v>9.3000000000000007</v>
      </c>
      <c r="F966" s="155" t="s">
        <v>2658</v>
      </c>
      <c r="G966" s="259"/>
      <c r="H966" s="5"/>
      <c r="I966" s="154"/>
      <c r="J966" s="5"/>
    </row>
    <row r="967" spans="2:10" ht="15">
      <c r="B967" s="257">
        <v>42930.991990741</v>
      </c>
      <c r="C967" s="258">
        <v>40</v>
      </c>
      <c r="D967" s="204">
        <f t="shared" si="15"/>
        <v>2.7999999999999972</v>
      </c>
      <c r="E967" s="258">
        <v>37.200000000000003</v>
      </c>
      <c r="F967" s="155" t="s">
        <v>2908</v>
      </c>
      <c r="G967" s="259"/>
      <c r="H967" s="5"/>
      <c r="I967" s="154"/>
      <c r="J967" s="5"/>
    </row>
    <row r="968" spans="2:10" ht="15">
      <c r="B968" s="257">
        <v>42931.013310185001</v>
      </c>
      <c r="C968" s="258">
        <v>150</v>
      </c>
      <c r="D968" s="204">
        <f t="shared" si="15"/>
        <v>12</v>
      </c>
      <c r="E968" s="258">
        <v>138</v>
      </c>
      <c r="F968" s="155" t="s">
        <v>2909</v>
      </c>
      <c r="G968" s="259"/>
      <c r="H968" s="5"/>
      <c r="I968" s="154"/>
      <c r="J968" s="5"/>
    </row>
    <row r="969" spans="2:10" ht="15">
      <c r="B969" s="257">
        <v>42931.368020832997</v>
      </c>
      <c r="C969" s="258">
        <v>100</v>
      </c>
      <c r="D969" s="204">
        <f t="shared" si="15"/>
        <v>5</v>
      </c>
      <c r="E969" s="258">
        <v>95</v>
      </c>
      <c r="F969" s="155" t="s">
        <v>2910</v>
      </c>
      <c r="G969" s="259"/>
      <c r="H969" s="5"/>
      <c r="I969" s="154"/>
      <c r="J969" s="5"/>
    </row>
    <row r="970" spans="2:10" ht="15">
      <c r="B970" s="257">
        <v>42931.402719906997</v>
      </c>
      <c r="C970" s="258">
        <v>500</v>
      </c>
      <c r="D970" s="204">
        <f t="shared" si="15"/>
        <v>25</v>
      </c>
      <c r="E970" s="258">
        <v>475</v>
      </c>
      <c r="F970" s="155" t="s">
        <v>2911</v>
      </c>
      <c r="G970" s="259"/>
      <c r="H970" s="5"/>
      <c r="I970" s="154"/>
      <c r="J970" s="5"/>
    </row>
    <row r="971" spans="2:10" ht="15">
      <c r="B971" s="257">
        <v>42931.403217592997</v>
      </c>
      <c r="C971" s="258">
        <v>200</v>
      </c>
      <c r="D971" s="204">
        <f t="shared" si="15"/>
        <v>10</v>
      </c>
      <c r="E971" s="258">
        <v>190</v>
      </c>
      <c r="F971" s="155" t="s">
        <v>2912</v>
      </c>
      <c r="G971" s="259"/>
      <c r="H971" s="5"/>
      <c r="I971" s="154"/>
      <c r="J971" s="5"/>
    </row>
    <row r="972" spans="2:10" ht="15">
      <c r="B972" s="257">
        <v>42931.458391204003</v>
      </c>
      <c r="C972" s="258">
        <v>10</v>
      </c>
      <c r="D972" s="204">
        <f t="shared" si="15"/>
        <v>0.5</v>
      </c>
      <c r="E972" s="258">
        <v>9.5</v>
      </c>
      <c r="F972" s="155" t="s">
        <v>2913</v>
      </c>
      <c r="G972" s="259"/>
      <c r="H972" s="5"/>
      <c r="I972" s="154"/>
      <c r="J972" s="5"/>
    </row>
    <row r="973" spans="2:10" ht="15">
      <c r="B973" s="257">
        <v>42931.458402778</v>
      </c>
      <c r="C973" s="258">
        <v>100</v>
      </c>
      <c r="D973" s="204">
        <f t="shared" si="15"/>
        <v>5</v>
      </c>
      <c r="E973" s="258">
        <v>95</v>
      </c>
      <c r="F973" s="155" t="s">
        <v>2914</v>
      </c>
      <c r="G973" s="259"/>
      <c r="H973" s="5"/>
      <c r="I973" s="154"/>
      <c r="J973" s="5"/>
    </row>
    <row r="974" spans="2:10" ht="15">
      <c r="B974" s="257">
        <v>42931.458518519001</v>
      </c>
      <c r="C974" s="258">
        <v>50</v>
      </c>
      <c r="D974" s="204">
        <f t="shared" si="15"/>
        <v>2.5</v>
      </c>
      <c r="E974" s="258">
        <v>47.5</v>
      </c>
      <c r="F974" s="155" t="s">
        <v>2915</v>
      </c>
      <c r="G974" s="259"/>
      <c r="H974" s="5"/>
      <c r="I974" s="154"/>
      <c r="J974" s="5"/>
    </row>
    <row r="975" spans="2:10" ht="15">
      <c r="B975" s="257">
        <v>42931.458564815002</v>
      </c>
      <c r="C975" s="258">
        <v>50</v>
      </c>
      <c r="D975" s="204">
        <f t="shared" si="15"/>
        <v>2.5</v>
      </c>
      <c r="E975" s="258">
        <v>47.5</v>
      </c>
      <c r="F975" s="155" t="s">
        <v>2916</v>
      </c>
      <c r="G975" s="259"/>
      <c r="H975" s="5"/>
      <c r="I975" s="154"/>
      <c r="J975" s="5"/>
    </row>
    <row r="976" spans="2:10" ht="15">
      <c r="B976" s="257">
        <v>42931.458726851997</v>
      </c>
      <c r="C976" s="258">
        <v>50</v>
      </c>
      <c r="D976" s="204">
        <f t="shared" si="15"/>
        <v>3.5</v>
      </c>
      <c r="E976" s="258">
        <v>46.5</v>
      </c>
      <c r="F976" s="155" t="s">
        <v>2917</v>
      </c>
      <c r="G976" s="259"/>
      <c r="H976" s="5"/>
      <c r="I976" s="154"/>
      <c r="J976" s="5"/>
    </row>
    <row r="977" spans="2:10" ht="15">
      <c r="B977" s="257">
        <v>42931.458749999998</v>
      </c>
      <c r="C977" s="258">
        <v>50</v>
      </c>
      <c r="D977" s="204">
        <f t="shared" si="15"/>
        <v>2.5</v>
      </c>
      <c r="E977" s="258">
        <v>47.5</v>
      </c>
      <c r="F977" s="155" t="s">
        <v>2628</v>
      </c>
      <c r="G977" s="259"/>
      <c r="H977" s="5"/>
      <c r="I977" s="154"/>
      <c r="J977" s="5"/>
    </row>
    <row r="978" spans="2:10" ht="15">
      <c r="B978" s="257">
        <v>42931.458761574002</v>
      </c>
      <c r="C978" s="258">
        <v>50</v>
      </c>
      <c r="D978" s="204">
        <f t="shared" si="15"/>
        <v>2.5</v>
      </c>
      <c r="E978" s="258">
        <v>47.5</v>
      </c>
      <c r="F978" s="155" t="s">
        <v>1060</v>
      </c>
      <c r="G978" s="259"/>
      <c r="H978" s="5"/>
      <c r="I978" s="154"/>
      <c r="J978" s="5"/>
    </row>
    <row r="979" spans="2:10" ht="15">
      <c r="B979" s="257">
        <v>42931.458842592998</v>
      </c>
      <c r="C979" s="258">
        <v>200</v>
      </c>
      <c r="D979" s="204">
        <f t="shared" si="15"/>
        <v>10</v>
      </c>
      <c r="E979" s="258">
        <v>190</v>
      </c>
      <c r="F979" s="155" t="s">
        <v>2918</v>
      </c>
      <c r="G979" s="259"/>
      <c r="H979" s="5"/>
      <c r="I979" s="154"/>
      <c r="J979" s="5"/>
    </row>
    <row r="980" spans="2:10" ht="15">
      <c r="B980" s="257">
        <v>42931.458923610997</v>
      </c>
      <c r="C980" s="258">
        <v>500</v>
      </c>
      <c r="D980" s="204">
        <f t="shared" si="15"/>
        <v>25</v>
      </c>
      <c r="E980" s="258">
        <v>475</v>
      </c>
      <c r="F980" s="155" t="s">
        <v>2919</v>
      </c>
      <c r="G980" s="259"/>
      <c r="H980" s="5"/>
      <c r="I980" s="154"/>
      <c r="J980" s="5"/>
    </row>
    <row r="981" spans="2:10" ht="15">
      <c r="B981" s="257">
        <v>42931.459166667002</v>
      </c>
      <c r="C981" s="258">
        <v>300</v>
      </c>
      <c r="D981" s="204">
        <f t="shared" si="15"/>
        <v>15</v>
      </c>
      <c r="E981" s="258">
        <v>285</v>
      </c>
      <c r="F981" s="155" t="s">
        <v>2694</v>
      </c>
      <c r="G981" s="259"/>
      <c r="H981" s="5"/>
      <c r="I981" s="154"/>
      <c r="J981" s="5"/>
    </row>
    <row r="982" spans="2:10" ht="15">
      <c r="B982" s="257">
        <v>42931.459386574003</v>
      </c>
      <c r="C982" s="258">
        <v>50</v>
      </c>
      <c r="D982" s="204">
        <f t="shared" si="15"/>
        <v>3.5</v>
      </c>
      <c r="E982" s="258">
        <v>46.5</v>
      </c>
      <c r="F982" s="155" t="s">
        <v>2920</v>
      </c>
      <c r="G982" s="259"/>
      <c r="H982" s="5"/>
      <c r="I982" s="154"/>
      <c r="J982" s="5"/>
    </row>
    <row r="983" spans="2:10" ht="15">
      <c r="B983" s="257">
        <v>42931.512094906997</v>
      </c>
      <c r="C983" s="258">
        <v>1000</v>
      </c>
      <c r="D983" s="204">
        <f t="shared" si="15"/>
        <v>80</v>
      </c>
      <c r="E983" s="258">
        <v>920</v>
      </c>
      <c r="F983" s="155" t="s">
        <v>2921</v>
      </c>
      <c r="G983" s="259"/>
      <c r="H983" s="5"/>
      <c r="I983" s="154"/>
      <c r="J983" s="5"/>
    </row>
    <row r="984" spans="2:10" ht="15">
      <c r="B984" s="257">
        <v>42931.512569443999</v>
      </c>
      <c r="C984" s="258">
        <v>250</v>
      </c>
      <c r="D984" s="204">
        <f t="shared" si="15"/>
        <v>12.5</v>
      </c>
      <c r="E984" s="258">
        <v>237.5</v>
      </c>
      <c r="F984" s="155" t="s">
        <v>2922</v>
      </c>
      <c r="G984" s="259"/>
      <c r="H984" s="5"/>
      <c r="I984" s="154"/>
      <c r="J984" s="5"/>
    </row>
    <row r="985" spans="2:10" ht="15">
      <c r="B985" s="257">
        <v>42931.542939815001</v>
      </c>
      <c r="C985" s="258">
        <v>300</v>
      </c>
      <c r="D985" s="204">
        <f t="shared" si="15"/>
        <v>21</v>
      </c>
      <c r="E985" s="258">
        <v>279</v>
      </c>
      <c r="F985" s="155" t="s">
        <v>2923</v>
      </c>
      <c r="G985" s="259"/>
      <c r="H985" s="5"/>
      <c r="I985" s="154"/>
      <c r="J985" s="5"/>
    </row>
    <row r="986" spans="2:10" ht="15">
      <c r="B986" s="257">
        <v>42931.549097222</v>
      </c>
      <c r="C986" s="258">
        <v>100</v>
      </c>
      <c r="D986" s="204">
        <f t="shared" si="15"/>
        <v>5</v>
      </c>
      <c r="E986" s="258">
        <v>95</v>
      </c>
      <c r="F986" s="155" t="s">
        <v>2291</v>
      </c>
      <c r="G986" s="259"/>
      <c r="H986" s="5"/>
      <c r="I986" s="154"/>
      <c r="J986" s="5"/>
    </row>
    <row r="987" spans="2:10" ht="15">
      <c r="B987" s="257">
        <v>42931.572754629997</v>
      </c>
      <c r="C987" s="258">
        <v>100</v>
      </c>
      <c r="D987" s="204">
        <f t="shared" si="15"/>
        <v>5</v>
      </c>
      <c r="E987" s="258">
        <v>95</v>
      </c>
      <c r="F987" s="155" t="s">
        <v>2924</v>
      </c>
      <c r="G987" s="259"/>
      <c r="H987" s="5"/>
      <c r="I987" s="154"/>
      <c r="J987" s="5"/>
    </row>
    <row r="988" spans="2:10" ht="15">
      <c r="B988" s="257">
        <v>42931.641539352</v>
      </c>
      <c r="C988" s="258">
        <v>500</v>
      </c>
      <c r="D988" s="204">
        <f t="shared" si="15"/>
        <v>25</v>
      </c>
      <c r="E988" s="258">
        <v>475</v>
      </c>
      <c r="F988" s="155" t="s">
        <v>2925</v>
      </c>
      <c r="G988" s="259"/>
      <c r="H988" s="5"/>
      <c r="I988" s="154"/>
      <c r="J988" s="5"/>
    </row>
    <row r="989" spans="2:10" ht="15">
      <c r="B989" s="257">
        <v>42931.679363426003</v>
      </c>
      <c r="C989" s="258">
        <v>100</v>
      </c>
      <c r="D989" s="204">
        <f t="shared" si="15"/>
        <v>5</v>
      </c>
      <c r="E989" s="258">
        <v>95</v>
      </c>
      <c r="F989" s="155" t="s">
        <v>2926</v>
      </c>
      <c r="G989" s="259"/>
      <c r="H989" s="5"/>
      <c r="I989" s="154"/>
      <c r="J989" s="5"/>
    </row>
    <row r="990" spans="2:10" ht="15">
      <c r="B990" s="257">
        <v>42931.721111111001</v>
      </c>
      <c r="C990" s="258">
        <v>100</v>
      </c>
      <c r="D990" s="204">
        <f t="shared" si="15"/>
        <v>5</v>
      </c>
      <c r="E990" s="258">
        <v>95</v>
      </c>
      <c r="F990" s="155" t="s">
        <v>2927</v>
      </c>
      <c r="G990" s="259"/>
      <c r="H990" s="5"/>
      <c r="I990" s="154"/>
      <c r="J990" s="5"/>
    </row>
    <row r="991" spans="2:10" ht="15">
      <c r="B991" s="257">
        <v>42931.739270833001</v>
      </c>
      <c r="C991" s="258">
        <v>1600</v>
      </c>
      <c r="D991" s="204">
        <f t="shared" si="15"/>
        <v>112</v>
      </c>
      <c r="E991" s="258">
        <v>1488</v>
      </c>
      <c r="F991" s="155" t="s">
        <v>791</v>
      </c>
      <c r="G991" s="259"/>
      <c r="H991" s="5"/>
      <c r="I991" s="154"/>
      <c r="J991" s="5"/>
    </row>
    <row r="992" spans="2:10" ht="15">
      <c r="B992" s="257">
        <v>42931.747141204003</v>
      </c>
      <c r="C992" s="258">
        <v>850</v>
      </c>
      <c r="D992" s="204">
        <f t="shared" si="15"/>
        <v>42.5</v>
      </c>
      <c r="E992" s="258">
        <v>807.5</v>
      </c>
      <c r="F992" s="155" t="s">
        <v>2928</v>
      </c>
      <c r="G992" s="259"/>
      <c r="H992" s="5"/>
      <c r="I992" s="154"/>
      <c r="J992" s="5"/>
    </row>
    <row r="993" spans="2:10" ht="15">
      <c r="B993" s="257">
        <v>42931.750289352</v>
      </c>
      <c r="C993" s="258">
        <v>490</v>
      </c>
      <c r="D993" s="204">
        <f t="shared" si="15"/>
        <v>24.5</v>
      </c>
      <c r="E993" s="258">
        <v>465.5</v>
      </c>
      <c r="F993" s="155" t="s">
        <v>2409</v>
      </c>
      <c r="G993" s="259"/>
      <c r="H993" s="5"/>
      <c r="I993" s="154"/>
      <c r="J993" s="5"/>
    </row>
    <row r="994" spans="2:10" ht="15">
      <c r="B994" s="257">
        <v>42931.753460647997</v>
      </c>
      <c r="C994" s="258">
        <v>100</v>
      </c>
      <c r="D994" s="204">
        <f t="shared" si="15"/>
        <v>5</v>
      </c>
      <c r="E994" s="258">
        <v>95</v>
      </c>
      <c r="F994" s="155" t="s">
        <v>2884</v>
      </c>
      <c r="G994" s="259"/>
      <c r="H994" s="5"/>
      <c r="I994" s="154"/>
      <c r="J994" s="5"/>
    </row>
    <row r="995" spans="2:10" ht="15">
      <c r="B995" s="257">
        <v>42931.816203704002</v>
      </c>
      <c r="C995" s="258">
        <v>100</v>
      </c>
      <c r="D995" s="204">
        <f t="shared" si="15"/>
        <v>5</v>
      </c>
      <c r="E995" s="258">
        <v>95</v>
      </c>
      <c r="F995" s="155" t="s">
        <v>2220</v>
      </c>
      <c r="G995" s="259"/>
      <c r="H995" s="5"/>
      <c r="I995" s="154"/>
      <c r="J995" s="5"/>
    </row>
    <row r="996" spans="2:10" ht="15">
      <c r="B996" s="257">
        <v>42931.827303241</v>
      </c>
      <c r="C996" s="258">
        <v>2.1</v>
      </c>
      <c r="D996" s="204">
        <f t="shared" si="15"/>
        <v>0.1100000000000001</v>
      </c>
      <c r="E996" s="258">
        <v>1.99</v>
      </c>
      <c r="F996" s="155" t="s">
        <v>2929</v>
      </c>
      <c r="G996" s="259"/>
      <c r="H996" s="5"/>
      <c r="I996" s="154"/>
      <c r="J996" s="5"/>
    </row>
    <row r="997" spans="2:10" ht="15">
      <c r="B997" s="257">
        <v>42931.834513889</v>
      </c>
      <c r="C997" s="258">
        <v>100</v>
      </c>
      <c r="D997" s="204">
        <f t="shared" si="15"/>
        <v>8</v>
      </c>
      <c r="E997" s="258">
        <v>92</v>
      </c>
      <c r="F997" s="155" t="s">
        <v>2930</v>
      </c>
      <c r="G997" s="259"/>
      <c r="H997" s="5"/>
      <c r="I997" s="154"/>
      <c r="J997" s="5"/>
    </row>
    <row r="998" spans="2:10" ht="15">
      <c r="B998" s="257">
        <v>42931.880601851997</v>
      </c>
      <c r="C998" s="258">
        <v>40</v>
      </c>
      <c r="D998" s="204">
        <f t="shared" si="15"/>
        <v>3.2000000000000028</v>
      </c>
      <c r="E998" s="258">
        <v>36.799999999999997</v>
      </c>
      <c r="F998" s="155" t="s">
        <v>2931</v>
      </c>
      <c r="G998" s="259"/>
      <c r="H998" s="5"/>
      <c r="I998" s="154"/>
      <c r="J998" s="5"/>
    </row>
    <row r="999" spans="2:10" ht="15">
      <c r="B999" s="257">
        <v>42931.890497685003</v>
      </c>
      <c r="C999" s="258">
        <v>500</v>
      </c>
      <c r="D999" s="204">
        <f t="shared" si="15"/>
        <v>25</v>
      </c>
      <c r="E999" s="258">
        <v>475</v>
      </c>
      <c r="F999" s="155" t="s">
        <v>2932</v>
      </c>
      <c r="G999" s="259"/>
      <c r="H999" s="5"/>
      <c r="I999" s="154"/>
      <c r="J999" s="5"/>
    </row>
    <row r="1000" spans="2:10" ht="15">
      <c r="B1000" s="257">
        <v>42931.90818287</v>
      </c>
      <c r="C1000" s="258">
        <v>100</v>
      </c>
      <c r="D1000" s="204">
        <f t="shared" si="15"/>
        <v>8</v>
      </c>
      <c r="E1000" s="258">
        <v>92</v>
      </c>
      <c r="F1000" s="155" t="s">
        <v>2673</v>
      </c>
      <c r="G1000" s="259"/>
      <c r="H1000" s="5"/>
      <c r="I1000" s="154"/>
      <c r="J1000" s="5"/>
    </row>
    <row r="1001" spans="2:10" ht="15">
      <c r="B1001" s="257">
        <v>42931.956990740997</v>
      </c>
      <c r="C1001" s="258">
        <v>20</v>
      </c>
      <c r="D1001" s="204">
        <f t="shared" si="15"/>
        <v>1.6000000000000014</v>
      </c>
      <c r="E1001" s="258">
        <v>18.399999999999999</v>
      </c>
      <c r="F1001" s="155" t="s">
        <v>2774</v>
      </c>
      <c r="G1001" s="259"/>
      <c r="H1001" s="5"/>
      <c r="I1001" s="154"/>
      <c r="J1001" s="5"/>
    </row>
    <row r="1002" spans="2:10" ht="15">
      <c r="B1002" s="257">
        <v>42931.989085647998</v>
      </c>
      <c r="C1002" s="258">
        <v>100</v>
      </c>
      <c r="D1002" s="204">
        <f t="shared" si="15"/>
        <v>5</v>
      </c>
      <c r="E1002" s="258">
        <v>95</v>
      </c>
      <c r="F1002" s="155" t="s">
        <v>2933</v>
      </c>
      <c r="G1002" s="259"/>
      <c r="H1002" s="5"/>
      <c r="I1002" s="154"/>
      <c r="J1002" s="5"/>
    </row>
    <row r="1003" spans="2:10" ht="15">
      <c r="B1003" s="257">
        <v>42932.037546296</v>
      </c>
      <c r="C1003" s="258">
        <v>200</v>
      </c>
      <c r="D1003" s="204">
        <f t="shared" si="15"/>
        <v>16</v>
      </c>
      <c r="E1003" s="258">
        <v>184</v>
      </c>
      <c r="F1003" s="155" t="s">
        <v>2934</v>
      </c>
      <c r="G1003" s="259"/>
      <c r="H1003" s="5"/>
      <c r="I1003" s="154"/>
      <c r="J1003" s="5"/>
    </row>
    <row r="1004" spans="2:10" ht="15">
      <c r="B1004" s="257">
        <v>42932.059814815002</v>
      </c>
      <c r="C1004" s="258">
        <v>100</v>
      </c>
      <c r="D1004" s="204">
        <f t="shared" si="15"/>
        <v>5</v>
      </c>
      <c r="E1004" s="258">
        <v>95</v>
      </c>
      <c r="F1004" s="155" t="s">
        <v>2935</v>
      </c>
      <c r="G1004" s="259"/>
      <c r="H1004" s="5"/>
      <c r="I1004" s="154"/>
      <c r="J1004" s="5"/>
    </row>
    <row r="1005" spans="2:10" ht="15">
      <c r="B1005" s="257">
        <v>42932.313368055999</v>
      </c>
      <c r="C1005" s="258">
        <v>300</v>
      </c>
      <c r="D1005" s="204">
        <f t="shared" si="15"/>
        <v>24</v>
      </c>
      <c r="E1005" s="258">
        <v>276</v>
      </c>
      <c r="F1005" s="155" t="s">
        <v>2936</v>
      </c>
      <c r="G1005" s="259"/>
      <c r="H1005" s="5"/>
      <c r="I1005" s="154"/>
      <c r="J1005" s="5"/>
    </row>
    <row r="1006" spans="2:10" ht="15">
      <c r="B1006" s="257">
        <v>42932.453263889001</v>
      </c>
      <c r="C1006" s="258">
        <v>100</v>
      </c>
      <c r="D1006" s="204">
        <f t="shared" si="15"/>
        <v>8</v>
      </c>
      <c r="E1006" s="258">
        <v>92</v>
      </c>
      <c r="F1006" s="155" t="s">
        <v>2392</v>
      </c>
      <c r="G1006" s="259"/>
      <c r="H1006" s="5"/>
      <c r="I1006" s="154"/>
      <c r="J1006" s="5"/>
    </row>
    <row r="1007" spans="2:10" ht="15">
      <c r="B1007" s="257">
        <v>42932.458368056003</v>
      </c>
      <c r="C1007" s="258">
        <v>100</v>
      </c>
      <c r="D1007" s="204">
        <f t="shared" si="15"/>
        <v>7</v>
      </c>
      <c r="E1007" s="258">
        <v>93</v>
      </c>
      <c r="F1007" s="155" t="s">
        <v>2247</v>
      </c>
      <c r="G1007" s="259"/>
      <c r="H1007" s="5"/>
      <c r="I1007" s="154"/>
      <c r="J1007" s="5"/>
    </row>
    <row r="1008" spans="2:10" ht="15">
      <c r="B1008" s="257">
        <v>42932.458414351997</v>
      </c>
      <c r="C1008" s="258">
        <v>100</v>
      </c>
      <c r="D1008" s="204">
        <f t="shared" si="15"/>
        <v>8</v>
      </c>
      <c r="E1008" s="258">
        <v>92</v>
      </c>
      <c r="F1008" s="155" t="s">
        <v>2168</v>
      </c>
      <c r="G1008" s="259"/>
      <c r="H1008" s="5"/>
      <c r="I1008" s="154"/>
      <c r="J1008" s="5"/>
    </row>
    <row r="1009" spans="2:10" ht="15">
      <c r="B1009" s="257">
        <v>42932.459421296</v>
      </c>
      <c r="C1009" s="258">
        <v>100</v>
      </c>
      <c r="D1009" s="204">
        <f t="shared" si="15"/>
        <v>5</v>
      </c>
      <c r="E1009" s="258">
        <v>95</v>
      </c>
      <c r="F1009" s="155" t="s">
        <v>2937</v>
      </c>
      <c r="G1009" s="259"/>
      <c r="H1009" s="5"/>
      <c r="I1009" s="154"/>
      <c r="J1009" s="5"/>
    </row>
    <row r="1010" spans="2:10" ht="15">
      <c r="B1010" s="257">
        <v>42932.459803240999</v>
      </c>
      <c r="C1010" s="258">
        <v>300</v>
      </c>
      <c r="D1010" s="204">
        <f t="shared" si="15"/>
        <v>15</v>
      </c>
      <c r="E1010" s="258">
        <v>285</v>
      </c>
      <c r="F1010" s="155" t="s">
        <v>2938</v>
      </c>
      <c r="G1010" s="259"/>
      <c r="H1010" s="5"/>
      <c r="I1010" s="154"/>
      <c r="J1010" s="5"/>
    </row>
    <row r="1011" spans="2:10" ht="15">
      <c r="B1011" s="257">
        <v>42932.463009259001</v>
      </c>
      <c r="C1011" s="258">
        <v>50</v>
      </c>
      <c r="D1011" s="204">
        <f t="shared" si="15"/>
        <v>2.5</v>
      </c>
      <c r="E1011" s="258">
        <v>47.5</v>
      </c>
      <c r="F1011" s="155" t="s">
        <v>2939</v>
      </c>
      <c r="G1011" s="259"/>
      <c r="H1011" s="5"/>
      <c r="I1011" s="154"/>
      <c r="J1011" s="5"/>
    </row>
    <row r="1012" spans="2:10" ht="15">
      <c r="B1012" s="257">
        <v>42932.499675926003</v>
      </c>
      <c r="C1012" s="258">
        <v>100</v>
      </c>
      <c r="D1012" s="204">
        <f t="shared" si="15"/>
        <v>7</v>
      </c>
      <c r="E1012" s="258">
        <v>93</v>
      </c>
      <c r="F1012" s="155" t="s">
        <v>2940</v>
      </c>
      <c r="G1012" s="259"/>
      <c r="H1012" s="5"/>
      <c r="I1012" s="154"/>
      <c r="J1012" s="5"/>
    </row>
    <row r="1013" spans="2:10" ht="15">
      <c r="B1013" s="257">
        <v>42932.631909721997</v>
      </c>
      <c r="C1013" s="258">
        <v>300</v>
      </c>
      <c r="D1013" s="204">
        <f t="shared" si="15"/>
        <v>21</v>
      </c>
      <c r="E1013" s="258">
        <v>279</v>
      </c>
      <c r="F1013" s="155" t="s">
        <v>2941</v>
      </c>
      <c r="G1013" s="259"/>
      <c r="H1013" s="5"/>
      <c r="I1013" s="154"/>
      <c r="J1013" s="5"/>
    </row>
    <row r="1014" spans="2:10" ht="15">
      <c r="B1014" s="257">
        <v>42932.668136574001</v>
      </c>
      <c r="C1014" s="258">
        <v>150</v>
      </c>
      <c r="D1014" s="204">
        <f t="shared" si="15"/>
        <v>10.5</v>
      </c>
      <c r="E1014" s="258">
        <v>139.5</v>
      </c>
      <c r="F1014" s="155" t="s">
        <v>2942</v>
      </c>
      <c r="G1014" s="259"/>
      <c r="H1014" s="5"/>
      <c r="I1014" s="154"/>
      <c r="J1014" s="5"/>
    </row>
    <row r="1015" spans="2:10" ht="15">
      <c r="B1015" s="257">
        <v>42932.687233796001</v>
      </c>
      <c r="C1015" s="258">
        <v>50</v>
      </c>
      <c r="D1015" s="204">
        <f t="shared" si="15"/>
        <v>4</v>
      </c>
      <c r="E1015" s="258">
        <v>46</v>
      </c>
      <c r="F1015" s="155" t="s">
        <v>2943</v>
      </c>
      <c r="G1015" s="259"/>
      <c r="H1015" s="5"/>
      <c r="I1015" s="154"/>
      <c r="J1015" s="5"/>
    </row>
    <row r="1016" spans="2:10" ht="15">
      <c r="B1016" s="257">
        <v>42932.707291667</v>
      </c>
      <c r="C1016" s="258">
        <v>150</v>
      </c>
      <c r="D1016" s="204">
        <f t="shared" si="15"/>
        <v>7.5</v>
      </c>
      <c r="E1016" s="258">
        <v>142.5</v>
      </c>
      <c r="F1016" s="155" t="s">
        <v>2132</v>
      </c>
      <c r="G1016" s="259"/>
      <c r="H1016" s="5"/>
      <c r="I1016" s="154"/>
      <c r="J1016" s="5"/>
    </row>
    <row r="1017" spans="2:10" ht="15">
      <c r="B1017" s="257">
        <v>42932.709305556004</v>
      </c>
      <c r="C1017" s="258">
        <v>50</v>
      </c>
      <c r="D1017" s="204">
        <f t="shared" si="15"/>
        <v>4</v>
      </c>
      <c r="E1017" s="258">
        <v>46</v>
      </c>
      <c r="F1017" s="155" t="s">
        <v>2453</v>
      </c>
      <c r="G1017" s="259"/>
      <c r="H1017" s="5"/>
      <c r="I1017" s="154"/>
      <c r="J1017" s="5"/>
    </row>
    <row r="1018" spans="2:10" ht="15">
      <c r="B1018" s="257">
        <v>42932.733067130001</v>
      </c>
      <c r="C1018" s="258">
        <v>300</v>
      </c>
      <c r="D1018" s="204">
        <f t="shared" si="15"/>
        <v>24</v>
      </c>
      <c r="E1018" s="258">
        <v>276</v>
      </c>
      <c r="F1018" s="155" t="s">
        <v>2944</v>
      </c>
      <c r="G1018" s="259"/>
      <c r="H1018" s="5"/>
      <c r="I1018" s="154"/>
      <c r="J1018" s="5"/>
    </row>
    <row r="1019" spans="2:10" ht="15">
      <c r="B1019" s="257">
        <v>42932.779293981002</v>
      </c>
      <c r="C1019" s="258">
        <v>200</v>
      </c>
      <c r="D1019" s="204">
        <f t="shared" si="15"/>
        <v>16</v>
      </c>
      <c r="E1019" s="258">
        <v>184</v>
      </c>
      <c r="F1019" s="155" t="s">
        <v>2945</v>
      </c>
      <c r="G1019" s="259"/>
      <c r="H1019" s="5"/>
      <c r="I1019" s="154"/>
      <c r="J1019" s="5"/>
    </row>
    <row r="1020" spans="2:10" ht="15">
      <c r="B1020" s="257">
        <v>42932.798599537004</v>
      </c>
      <c r="C1020" s="258">
        <v>150</v>
      </c>
      <c r="D1020" s="204">
        <f t="shared" si="15"/>
        <v>7.5</v>
      </c>
      <c r="E1020" s="258">
        <v>142.5</v>
      </c>
      <c r="F1020" s="155" t="s">
        <v>2464</v>
      </c>
      <c r="G1020" s="259"/>
      <c r="H1020" s="5"/>
      <c r="I1020" s="154"/>
      <c r="J1020" s="5"/>
    </row>
    <row r="1021" spans="2:10" ht="15">
      <c r="B1021" s="257">
        <v>42932.804641203998</v>
      </c>
      <c r="C1021" s="258">
        <v>100</v>
      </c>
      <c r="D1021" s="204">
        <f t="shared" si="15"/>
        <v>5</v>
      </c>
      <c r="E1021" s="258">
        <v>95</v>
      </c>
      <c r="F1021" s="155" t="s">
        <v>1734</v>
      </c>
      <c r="G1021" s="259"/>
      <c r="H1021" s="5"/>
      <c r="I1021" s="154"/>
      <c r="J1021" s="5"/>
    </row>
    <row r="1022" spans="2:10" ht="15">
      <c r="B1022" s="257">
        <v>42932.910289352003</v>
      </c>
      <c r="C1022" s="258">
        <v>600</v>
      </c>
      <c r="D1022" s="204">
        <f t="shared" si="15"/>
        <v>30</v>
      </c>
      <c r="E1022" s="258">
        <v>570</v>
      </c>
      <c r="F1022" s="155" t="s">
        <v>2327</v>
      </c>
      <c r="G1022" s="259"/>
      <c r="H1022" s="5"/>
      <c r="I1022" s="154"/>
      <c r="J1022" s="5"/>
    </row>
    <row r="1023" spans="2:10" ht="15">
      <c r="B1023" s="257">
        <v>42932.916851852002</v>
      </c>
      <c r="C1023" s="258">
        <v>100</v>
      </c>
      <c r="D1023" s="204">
        <f t="shared" si="15"/>
        <v>5</v>
      </c>
      <c r="E1023" s="258">
        <v>95</v>
      </c>
      <c r="F1023" s="155" t="s">
        <v>2946</v>
      </c>
      <c r="G1023" s="259"/>
      <c r="H1023" s="5"/>
      <c r="I1023" s="154"/>
      <c r="J1023" s="5"/>
    </row>
    <row r="1024" spans="2:10" ht="15">
      <c r="B1024" s="257">
        <v>42932.964571759003</v>
      </c>
      <c r="C1024" s="258">
        <v>50</v>
      </c>
      <c r="D1024" s="204">
        <f t="shared" si="15"/>
        <v>2.5</v>
      </c>
      <c r="E1024" s="258">
        <v>47.5</v>
      </c>
      <c r="F1024" s="155" t="s">
        <v>2947</v>
      </c>
      <c r="G1024" s="259"/>
      <c r="H1024" s="5"/>
      <c r="I1024" s="154"/>
      <c r="J1024" s="5"/>
    </row>
    <row r="1025" spans="2:10" ht="15">
      <c r="B1025" s="257">
        <v>42933.025648148003</v>
      </c>
      <c r="C1025" s="258">
        <v>500</v>
      </c>
      <c r="D1025" s="204">
        <f t="shared" si="15"/>
        <v>40</v>
      </c>
      <c r="E1025" s="258">
        <v>460</v>
      </c>
      <c r="F1025" s="155" t="s">
        <v>2948</v>
      </c>
      <c r="G1025" s="259"/>
      <c r="H1025" s="5"/>
      <c r="I1025" s="154"/>
      <c r="J1025" s="5"/>
    </row>
    <row r="1026" spans="2:10" ht="15">
      <c r="B1026" s="257">
        <v>42933.285925926</v>
      </c>
      <c r="C1026" s="258">
        <v>150</v>
      </c>
      <c r="D1026" s="204">
        <f t="shared" si="15"/>
        <v>12</v>
      </c>
      <c r="E1026" s="258">
        <v>138</v>
      </c>
      <c r="F1026" s="155" t="s">
        <v>2949</v>
      </c>
      <c r="G1026" s="259"/>
      <c r="H1026" s="5"/>
      <c r="I1026" s="154"/>
      <c r="J1026" s="5"/>
    </row>
    <row r="1027" spans="2:10" ht="15">
      <c r="B1027" s="257">
        <v>42933.393900463001</v>
      </c>
      <c r="C1027" s="258">
        <v>1500</v>
      </c>
      <c r="D1027" s="204">
        <f t="shared" si="15"/>
        <v>105</v>
      </c>
      <c r="E1027" s="258">
        <v>1395</v>
      </c>
      <c r="F1027" s="155" t="s">
        <v>2348</v>
      </c>
      <c r="G1027" s="259"/>
      <c r="H1027" s="5"/>
      <c r="I1027" s="154"/>
      <c r="J1027" s="5"/>
    </row>
    <row r="1028" spans="2:10" ht="15">
      <c r="B1028" s="257">
        <v>42933.398773148001</v>
      </c>
      <c r="C1028" s="258">
        <v>200</v>
      </c>
      <c r="D1028" s="204">
        <f t="shared" si="15"/>
        <v>10</v>
      </c>
      <c r="E1028" s="258">
        <v>190</v>
      </c>
      <c r="F1028" s="155" t="s">
        <v>2347</v>
      </c>
      <c r="G1028" s="259"/>
      <c r="H1028" s="5"/>
      <c r="I1028" s="154"/>
      <c r="J1028" s="5"/>
    </row>
    <row r="1029" spans="2:10" ht="15">
      <c r="B1029" s="257">
        <v>42933.454594907002</v>
      </c>
      <c r="C1029" s="258">
        <v>300</v>
      </c>
      <c r="D1029" s="204">
        <f t="shared" si="15"/>
        <v>15</v>
      </c>
      <c r="E1029" s="258">
        <v>285</v>
      </c>
      <c r="F1029" s="155" t="s">
        <v>2950</v>
      </c>
      <c r="G1029" s="259"/>
      <c r="H1029" s="5"/>
      <c r="I1029" s="154"/>
      <c r="J1029" s="5"/>
    </row>
    <row r="1030" spans="2:10" ht="15">
      <c r="B1030" s="257">
        <v>42933.458368056003</v>
      </c>
      <c r="C1030" s="258">
        <v>100</v>
      </c>
      <c r="D1030" s="204">
        <f t="shared" ref="D1030:D1093" si="16">C1030-E1030</f>
        <v>7</v>
      </c>
      <c r="E1030" s="258">
        <v>93</v>
      </c>
      <c r="F1030" s="155" t="s">
        <v>1744</v>
      </c>
      <c r="G1030" s="259"/>
      <c r="H1030" s="5"/>
      <c r="I1030" s="154"/>
      <c r="J1030" s="5"/>
    </row>
    <row r="1031" spans="2:10" ht="15">
      <c r="B1031" s="257">
        <v>42933.458495370003</v>
      </c>
      <c r="C1031" s="258">
        <v>10</v>
      </c>
      <c r="D1031" s="204">
        <f t="shared" si="16"/>
        <v>0.5</v>
      </c>
      <c r="E1031" s="258">
        <v>9.5</v>
      </c>
      <c r="F1031" s="155" t="s">
        <v>2951</v>
      </c>
      <c r="G1031" s="259"/>
      <c r="H1031" s="5"/>
      <c r="I1031" s="154"/>
      <c r="J1031" s="5"/>
    </row>
    <row r="1032" spans="2:10" ht="15">
      <c r="B1032" s="257">
        <v>42933.458576388999</v>
      </c>
      <c r="C1032" s="258">
        <v>100</v>
      </c>
      <c r="D1032" s="204">
        <f t="shared" si="16"/>
        <v>5</v>
      </c>
      <c r="E1032" s="258">
        <v>95</v>
      </c>
      <c r="F1032" s="155" t="s">
        <v>1044</v>
      </c>
      <c r="G1032" s="259"/>
      <c r="H1032" s="5"/>
      <c r="I1032" s="154"/>
      <c r="J1032" s="5"/>
    </row>
    <row r="1033" spans="2:10" ht="15">
      <c r="B1033" s="257">
        <v>42933.458587963003</v>
      </c>
      <c r="C1033" s="258">
        <v>500</v>
      </c>
      <c r="D1033" s="204">
        <f t="shared" si="16"/>
        <v>25</v>
      </c>
      <c r="E1033" s="258">
        <v>475</v>
      </c>
      <c r="F1033" s="155" t="s">
        <v>2267</v>
      </c>
      <c r="G1033" s="259"/>
      <c r="H1033" s="5"/>
      <c r="I1033" s="154"/>
      <c r="J1033" s="5"/>
    </row>
    <row r="1034" spans="2:10" ht="15">
      <c r="B1034" s="257">
        <v>42933.458634258997</v>
      </c>
      <c r="C1034" s="258">
        <v>30</v>
      </c>
      <c r="D1034" s="204">
        <f t="shared" si="16"/>
        <v>2.3999999999999986</v>
      </c>
      <c r="E1034" s="258">
        <v>27.6</v>
      </c>
      <c r="F1034" s="155" t="s">
        <v>2952</v>
      </c>
      <c r="G1034" s="259"/>
      <c r="H1034" s="5"/>
      <c r="I1034" s="154"/>
      <c r="J1034" s="5"/>
    </row>
    <row r="1035" spans="2:10" ht="15">
      <c r="B1035" s="257">
        <v>42933.458831019001</v>
      </c>
      <c r="C1035" s="258">
        <v>100</v>
      </c>
      <c r="D1035" s="204">
        <f t="shared" si="16"/>
        <v>7</v>
      </c>
      <c r="E1035" s="258">
        <v>93</v>
      </c>
      <c r="F1035" s="155" t="s">
        <v>2953</v>
      </c>
      <c r="G1035" s="259"/>
      <c r="H1035" s="5"/>
      <c r="I1035" s="154"/>
      <c r="J1035" s="5"/>
    </row>
    <row r="1036" spans="2:10" ht="15">
      <c r="B1036" s="257">
        <v>42933.458993056003</v>
      </c>
      <c r="C1036" s="258">
        <v>100</v>
      </c>
      <c r="D1036" s="204">
        <f t="shared" si="16"/>
        <v>5</v>
      </c>
      <c r="E1036" s="258">
        <v>95</v>
      </c>
      <c r="F1036" s="155" t="s">
        <v>2658</v>
      </c>
      <c r="G1036" s="259"/>
      <c r="H1036" s="5"/>
      <c r="I1036" s="154"/>
      <c r="J1036" s="5"/>
    </row>
    <row r="1037" spans="2:10" ht="15">
      <c r="B1037" s="257">
        <v>42933.459027778001</v>
      </c>
      <c r="C1037" s="258">
        <v>100</v>
      </c>
      <c r="D1037" s="204">
        <f t="shared" si="16"/>
        <v>5</v>
      </c>
      <c r="E1037" s="258">
        <v>95</v>
      </c>
      <c r="F1037" s="155" t="s">
        <v>2692</v>
      </c>
      <c r="G1037" s="259"/>
      <c r="H1037" s="5"/>
      <c r="I1037" s="154"/>
      <c r="J1037" s="5"/>
    </row>
    <row r="1038" spans="2:10" ht="15">
      <c r="B1038" s="257">
        <v>42933.459178240999</v>
      </c>
      <c r="C1038" s="258">
        <v>150</v>
      </c>
      <c r="D1038" s="204">
        <f t="shared" si="16"/>
        <v>12</v>
      </c>
      <c r="E1038" s="258">
        <v>138</v>
      </c>
      <c r="F1038" s="155" t="s">
        <v>2954</v>
      </c>
      <c r="G1038" s="259"/>
      <c r="H1038" s="5"/>
      <c r="I1038" s="154"/>
      <c r="J1038" s="5"/>
    </row>
    <row r="1039" spans="2:10" ht="15">
      <c r="B1039" s="257">
        <v>42933.459386574003</v>
      </c>
      <c r="C1039" s="258">
        <v>50</v>
      </c>
      <c r="D1039" s="204">
        <f t="shared" si="16"/>
        <v>4</v>
      </c>
      <c r="E1039" s="258">
        <v>46</v>
      </c>
      <c r="F1039" s="155" t="s">
        <v>2955</v>
      </c>
      <c r="G1039" s="259"/>
      <c r="H1039" s="5"/>
      <c r="I1039" s="154"/>
      <c r="J1039" s="5"/>
    </row>
    <row r="1040" spans="2:10" ht="15">
      <c r="B1040" s="257">
        <v>42933.459490740999</v>
      </c>
      <c r="C1040" s="258">
        <v>50</v>
      </c>
      <c r="D1040" s="204">
        <f t="shared" si="16"/>
        <v>4</v>
      </c>
      <c r="E1040" s="258">
        <v>46</v>
      </c>
      <c r="F1040" s="155" t="s">
        <v>2956</v>
      </c>
      <c r="G1040" s="259"/>
      <c r="H1040" s="5"/>
      <c r="I1040" s="154"/>
      <c r="J1040" s="5"/>
    </row>
    <row r="1041" spans="2:10" ht="15">
      <c r="B1041" s="257">
        <v>42933.462673611</v>
      </c>
      <c r="C1041" s="258">
        <v>50</v>
      </c>
      <c r="D1041" s="204">
        <f t="shared" si="16"/>
        <v>2.5</v>
      </c>
      <c r="E1041" s="258">
        <v>47.5</v>
      </c>
      <c r="F1041" s="155" t="s">
        <v>2132</v>
      </c>
      <c r="G1041" s="259"/>
      <c r="H1041" s="5"/>
      <c r="I1041" s="154"/>
      <c r="J1041" s="5"/>
    </row>
    <row r="1042" spans="2:10" ht="15">
      <c r="B1042" s="257">
        <v>42933.516724537003</v>
      </c>
      <c r="C1042" s="258">
        <v>200</v>
      </c>
      <c r="D1042" s="204">
        <f t="shared" si="16"/>
        <v>16</v>
      </c>
      <c r="E1042" s="258">
        <v>184</v>
      </c>
      <c r="F1042" s="155" t="s">
        <v>2957</v>
      </c>
      <c r="G1042" s="259"/>
      <c r="H1042" s="5"/>
      <c r="I1042" s="154"/>
      <c r="J1042" s="5"/>
    </row>
    <row r="1043" spans="2:10" ht="15">
      <c r="B1043" s="257">
        <v>42933.520057870002</v>
      </c>
      <c r="C1043" s="258">
        <v>500</v>
      </c>
      <c r="D1043" s="204">
        <f t="shared" si="16"/>
        <v>40</v>
      </c>
      <c r="E1043" s="258">
        <v>460</v>
      </c>
      <c r="F1043" s="155" t="s">
        <v>2958</v>
      </c>
      <c r="G1043" s="259"/>
      <c r="H1043" s="5"/>
      <c r="I1043" s="154"/>
      <c r="J1043" s="5"/>
    </row>
    <row r="1044" spans="2:10" ht="15">
      <c r="B1044" s="257">
        <v>42933.527615740997</v>
      </c>
      <c r="C1044" s="258">
        <v>300</v>
      </c>
      <c r="D1044" s="204">
        <f t="shared" si="16"/>
        <v>24</v>
      </c>
      <c r="E1044" s="258">
        <v>276</v>
      </c>
      <c r="F1044" s="155" t="s">
        <v>2959</v>
      </c>
      <c r="G1044" s="259"/>
      <c r="H1044" s="5"/>
      <c r="I1044" s="154"/>
      <c r="J1044" s="5"/>
    </row>
    <row r="1045" spans="2:10" ht="15">
      <c r="B1045" s="257">
        <v>42933.533356480999</v>
      </c>
      <c r="C1045" s="258">
        <v>100</v>
      </c>
      <c r="D1045" s="204">
        <f t="shared" si="16"/>
        <v>8</v>
      </c>
      <c r="E1045" s="258">
        <v>92</v>
      </c>
      <c r="F1045" s="155" t="s">
        <v>2960</v>
      </c>
      <c r="G1045" s="259"/>
      <c r="H1045" s="5"/>
      <c r="I1045" s="154"/>
      <c r="J1045" s="5"/>
    </row>
    <row r="1046" spans="2:10" ht="15">
      <c r="B1046" s="257">
        <v>42933.538379630001</v>
      </c>
      <c r="C1046" s="258">
        <v>150</v>
      </c>
      <c r="D1046" s="204">
        <f t="shared" si="16"/>
        <v>10.5</v>
      </c>
      <c r="E1046" s="258">
        <v>139.5</v>
      </c>
      <c r="F1046" s="155" t="s">
        <v>2961</v>
      </c>
      <c r="G1046" s="259"/>
      <c r="H1046" s="5"/>
      <c r="I1046" s="154"/>
      <c r="J1046" s="5"/>
    </row>
    <row r="1047" spans="2:10" ht="15">
      <c r="B1047" s="257">
        <v>42933.549976852002</v>
      </c>
      <c r="C1047" s="258">
        <v>970</v>
      </c>
      <c r="D1047" s="204">
        <f t="shared" si="16"/>
        <v>48.5</v>
      </c>
      <c r="E1047" s="258">
        <v>921.5</v>
      </c>
      <c r="F1047" s="155" t="s">
        <v>2289</v>
      </c>
      <c r="G1047" s="259"/>
      <c r="H1047" s="5"/>
      <c r="I1047" s="154"/>
      <c r="J1047" s="5"/>
    </row>
    <row r="1048" spans="2:10" ht="15">
      <c r="B1048" s="257">
        <v>42933.594768518997</v>
      </c>
      <c r="C1048" s="258">
        <v>300</v>
      </c>
      <c r="D1048" s="204">
        <f t="shared" si="16"/>
        <v>21</v>
      </c>
      <c r="E1048" s="258">
        <v>279</v>
      </c>
      <c r="F1048" s="155" t="s">
        <v>2962</v>
      </c>
      <c r="G1048" s="259"/>
      <c r="H1048" s="5"/>
      <c r="I1048" s="154"/>
      <c r="J1048" s="5"/>
    </row>
    <row r="1049" spans="2:10" ht="15">
      <c r="B1049" s="257">
        <v>42933.594942130003</v>
      </c>
      <c r="C1049" s="258">
        <v>150</v>
      </c>
      <c r="D1049" s="204">
        <f t="shared" si="16"/>
        <v>12</v>
      </c>
      <c r="E1049" s="258">
        <v>138</v>
      </c>
      <c r="F1049" s="155" t="s">
        <v>2963</v>
      </c>
      <c r="G1049" s="259"/>
      <c r="H1049" s="5"/>
      <c r="I1049" s="154"/>
      <c r="J1049" s="5"/>
    </row>
    <row r="1050" spans="2:10" ht="15">
      <c r="B1050" s="257">
        <v>42933.597534722001</v>
      </c>
      <c r="C1050" s="258">
        <v>3000</v>
      </c>
      <c r="D1050" s="204">
        <f t="shared" si="16"/>
        <v>150</v>
      </c>
      <c r="E1050" s="258">
        <v>2850</v>
      </c>
      <c r="F1050" s="155" t="s">
        <v>2110</v>
      </c>
      <c r="G1050" s="259"/>
      <c r="H1050" s="5"/>
      <c r="I1050" s="154"/>
      <c r="J1050" s="5"/>
    </row>
    <row r="1051" spans="2:10" ht="15">
      <c r="B1051" s="257">
        <v>42933.598379629999</v>
      </c>
      <c r="C1051" s="258">
        <v>100</v>
      </c>
      <c r="D1051" s="204">
        <f t="shared" si="16"/>
        <v>5</v>
      </c>
      <c r="E1051" s="258">
        <v>95</v>
      </c>
      <c r="F1051" s="155" t="s">
        <v>2964</v>
      </c>
      <c r="G1051" s="259"/>
      <c r="H1051" s="5"/>
      <c r="I1051" s="154"/>
      <c r="J1051" s="5"/>
    </row>
    <row r="1052" spans="2:10" ht="15">
      <c r="B1052" s="257">
        <v>42933.631319444001</v>
      </c>
      <c r="C1052" s="258">
        <v>1000</v>
      </c>
      <c r="D1052" s="204">
        <f t="shared" si="16"/>
        <v>70</v>
      </c>
      <c r="E1052" s="258">
        <v>930</v>
      </c>
      <c r="F1052" s="155" t="s">
        <v>2965</v>
      </c>
      <c r="G1052" s="259"/>
      <c r="H1052" s="5"/>
      <c r="I1052" s="154"/>
      <c r="J1052" s="5"/>
    </row>
    <row r="1053" spans="2:10" ht="15">
      <c r="B1053" s="257">
        <v>42933.664525462998</v>
      </c>
      <c r="C1053" s="258">
        <v>400</v>
      </c>
      <c r="D1053" s="204">
        <f t="shared" si="16"/>
        <v>32</v>
      </c>
      <c r="E1053" s="258">
        <v>368</v>
      </c>
      <c r="F1053" s="155" t="s">
        <v>2966</v>
      </c>
      <c r="G1053" s="259"/>
      <c r="H1053" s="5"/>
      <c r="I1053" s="154"/>
      <c r="J1053" s="5"/>
    </row>
    <row r="1054" spans="2:10" ht="15">
      <c r="B1054" s="257">
        <v>42933.702870369998</v>
      </c>
      <c r="C1054" s="258">
        <v>500</v>
      </c>
      <c r="D1054" s="204">
        <f t="shared" si="16"/>
        <v>25</v>
      </c>
      <c r="E1054" s="258">
        <v>475</v>
      </c>
      <c r="F1054" s="155" t="s">
        <v>2383</v>
      </c>
      <c r="G1054" s="259"/>
      <c r="H1054" s="5"/>
      <c r="I1054" s="154"/>
      <c r="J1054" s="5"/>
    </row>
    <row r="1055" spans="2:10" ht="15">
      <c r="B1055" s="257">
        <v>42933.730428240997</v>
      </c>
      <c r="C1055" s="258">
        <v>100</v>
      </c>
      <c r="D1055" s="204">
        <f t="shared" si="16"/>
        <v>8</v>
      </c>
      <c r="E1055" s="258">
        <v>92</v>
      </c>
      <c r="F1055" s="155" t="s">
        <v>2967</v>
      </c>
      <c r="G1055" s="259"/>
      <c r="H1055" s="5"/>
      <c r="I1055" s="154"/>
      <c r="J1055" s="5"/>
    </row>
    <row r="1056" spans="2:10" ht="15">
      <c r="B1056" s="257">
        <v>42933.759259259001</v>
      </c>
      <c r="C1056" s="258">
        <v>500</v>
      </c>
      <c r="D1056" s="204">
        <f t="shared" si="16"/>
        <v>25</v>
      </c>
      <c r="E1056" s="258">
        <v>475</v>
      </c>
      <c r="F1056" s="155" t="s">
        <v>2902</v>
      </c>
      <c r="G1056" s="259"/>
      <c r="H1056" s="5"/>
      <c r="I1056" s="154"/>
      <c r="J1056" s="5"/>
    </row>
    <row r="1057" spans="2:10" ht="15">
      <c r="B1057" s="257">
        <v>42933.879236111003</v>
      </c>
      <c r="C1057" s="258">
        <v>80</v>
      </c>
      <c r="D1057" s="204">
        <f t="shared" si="16"/>
        <v>5.5999999999999943</v>
      </c>
      <c r="E1057" s="258">
        <v>74.400000000000006</v>
      </c>
      <c r="F1057" s="155" t="s">
        <v>2968</v>
      </c>
      <c r="G1057" s="259"/>
      <c r="H1057" s="5"/>
      <c r="I1057" s="154"/>
      <c r="J1057" s="5"/>
    </row>
    <row r="1058" spans="2:10" ht="15">
      <c r="B1058" s="257">
        <v>42933.879652778</v>
      </c>
      <c r="C1058" s="258">
        <v>150</v>
      </c>
      <c r="D1058" s="204">
        <f t="shared" si="16"/>
        <v>7.5</v>
      </c>
      <c r="E1058" s="258">
        <v>142.5</v>
      </c>
      <c r="F1058" s="155" t="s">
        <v>2969</v>
      </c>
      <c r="G1058" s="259"/>
      <c r="H1058" s="5"/>
      <c r="I1058" s="154"/>
      <c r="J1058" s="5"/>
    </row>
    <row r="1059" spans="2:10" ht="15">
      <c r="B1059" s="257">
        <v>42933.890567130002</v>
      </c>
      <c r="C1059" s="258">
        <v>150</v>
      </c>
      <c r="D1059" s="204">
        <f t="shared" si="16"/>
        <v>7.5</v>
      </c>
      <c r="E1059" s="258">
        <v>142.5</v>
      </c>
      <c r="F1059" s="155" t="s">
        <v>2464</v>
      </c>
      <c r="G1059" s="259"/>
      <c r="H1059" s="5"/>
      <c r="I1059" s="154"/>
      <c r="J1059" s="5"/>
    </row>
    <row r="1060" spans="2:10" ht="15">
      <c r="B1060" s="257">
        <v>42933.894710647997</v>
      </c>
      <c r="C1060" s="258">
        <v>10</v>
      </c>
      <c r="D1060" s="204">
        <f t="shared" si="16"/>
        <v>0.69999999999999929</v>
      </c>
      <c r="E1060" s="258">
        <v>9.3000000000000007</v>
      </c>
      <c r="F1060" s="155" t="s">
        <v>2658</v>
      </c>
      <c r="G1060" s="259"/>
      <c r="H1060" s="5"/>
      <c r="I1060" s="154"/>
      <c r="J1060" s="5"/>
    </row>
    <row r="1061" spans="2:10" ht="15">
      <c r="B1061" s="257">
        <v>42933.896736110997</v>
      </c>
      <c r="C1061" s="258">
        <v>400</v>
      </c>
      <c r="D1061" s="204">
        <f t="shared" si="16"/>
        <v>32</v>
      </c>
      <c r="E1061" s="258">
        <v>368</v>
      </c>
      <c r="F1061" s="155" t="s">
        <v>2970</v>
      </c>
      <c r="G1061" s="259"/>
      <c r="H1061" s="5"/>
      <c r="I1061" s="154"/>
      <c r="J1061" s="5"/>
    </row>
    <row r="1062" spans="2:10" ht="15">
      <c r="B1062" s="257">
        <v>42933.916712963</v>
      </c>
      <c r="C1062" s="258">
        <v>200</v>
      </c>
      <c r="D1062" s="204">
        <f t="shared" si="16"/>
        <v>10</v>
      </c>
      <c r="E1062" s="258">
        <v>190</v>
      </c>
      <c r="F1062" s="155" t="s">
        <v>2259</v>
      </c>
      <c r="G1062" s="259"/>
      <c r="H1062" s="5"/>
      <c r="I1062" s="154"/>
      <c r="J1062" s="5"/>
    </row>
    <row r="1063" spans="2:10" ht="15">
      <c r="B1063" s="257">
        <v>42933.951574074003</v>
      </c>
      <c r="C1063" s="258">
        <v>50</v>
      </c>
      <c r="D1063" s="204">
        <f t="shared" si="16"/>
        <v>2.5</v>
      </c>
      <c r="E1063" s="258">
        <v>47.5</v>
      </c>
      <c r="F1063" s="155" t="s">
        <v>2971</v>
      </c>
      <c r="G1063" s="259"/>
      <c r="H1063" s="5"/>
      <c r="I1063" s="154"/>
      <c r="J1063" s="5"/>
    </row>
    <row r="1064" spans="2:10" ht="15">
      <c r="B1064" s="257">
        <v>42933.952453703998</v>
      </c>
      <c r="C1064" s="258">
        <v>100</v>
      </c>
      <c r="D1064" s="204">
        <f t="shared" si="16"/>
        <v>5</v>
      </c>
      <c r="E1064" s="258">
        <v>95</v>
      </c>
      <c r="F1064" s="155" t="s">
        <v>2971</v>
      </c>
      <c r="G1064" s="259"/>
      <c r="H1064" s="5"/>
      <c r="I1064" s="154"/>
      <c r="J1064" s="5"/>
    </row>
    <row r="1065" spans="2:10" ht="15">
      <c r="B1065" s="257">
        <v>42933.955266204001</v>
      </c>
      <c r="C1065" s="258">
        <v>30</v>
      </c>
      <c r="D1065" s="204">
        <f t="shared" si="16"/>
        <v>2.1000000000000014</v>
      </c>
      <c r="E1065" s="258">
        <v>27.9</v>
      </c>
      <c r="F1065" s="155" t="s">
        <v>2423</v>
      </c>
      <c r="G1065" s="259"/>
      <c r="H1065" s="5"/>
      <c r="I1065" s="154"/>
      <c r="J1065" s="5"/>
    </row>
    <row r="1066" spans="2:10" ht="15">
      <c r="B1066" s="257">
        <v>42933.965833333001</v>
      </c>
      <c r="C1066" s="258">
        <v>1000</v>
      </c>
      <c r="D1066" s="204">
        <f t="shared" si="16"/>
        <v>80</v>
      </c>
      <c r="E1066" s="258">
        <v>920</v>
      </c>
      <c r="F1066" s="155" t="s">
        <v>685</v>
      </c>
      <c r="G1066" s="259"/>
      <c r="H1066" s="5"/>
      <c r="I1066" s="154"/>
      <c r="J1066" s="5"/>
    </row>
    <row r="1067" spans="2:10" ht="15">
      <c r="B1067" s="257">
        <v>42933.968078703998</v>
      </c>
      <c r="C1067" s="258">
        <v>200</v>
      </c>
      <c r="D1067" s="204">
        <f t="shared" si="16"/>
        <v>10</v>
      </c>
      <c r="E1067" s="258">
        <v>190</v>
      </c>
      <c r="F1067" s="155" t="s">
        <v>2972</v>
      </c>
      <c r="G1067" s="259"/>
      <c r="H1067" s="5"/>
      <c r="I1067" s="154"/>
      <c r="J1067" s="5"/>
    </row>
    <row r="1068" spans="2:10" ht="15">
      <c r="B1068" s="257">
        <v>42933.983506944001</v>
      </c>
      <c r="C1068" s="258">
        <v>500</v>
      </c>
      <c r="D1068" s="204">
        <f t="shared" si="16"/>
        <v>40</v>
      </c>
      <c r="E1068" s="258">
        <v>460</v>
      </c>
      <c r="F1068" s="155" t="s">
        <v>2535</v>
      </c>
      <c r="G1068" s="259"/>
      <c r="H1068" s="5"/>
      <c r="I1068" s="154"/>
      <c r="J1068" s="5"/>
    </row>
    <row r="1069" spans="2:10" ht="15">
      <c r="B1069" s="257">
        <v>42933.997210647998</v>
      </c>
      <c r="C1069" s="258">
        <v>2000</v>
      </c>
      <c r="D1069" s="204">
        <f t="shared" si="16"/>
        <v>140</v>
      </c>
      <c r="E1069" s="258">
        <v>1860</v>
      </c>
      <c r="F1069" s="155" t="s">
        <v>2973</v>
      </c>
      <c r="G1069" s="259"/>
      <c r="H1069" s="5"/>
      <c r="I1069" s="154"/>
      <c r="J1069" s="5"/>
    </row>
    <row r="1070" spans="2:10" ht="15">
      <c r="B1070" s="257">
        <v>42934.020266204003</v>
      </c>
      <c r="C1070" s="258">
        <v>50</v>
      </c>
      <c r="D1070" s="204">
        <f t="shared" si="16"/>
        <v>3.5</v>
      </c>
      <c r="E1070" s="258">
        <v>46.5</v>
      </c>
      <c r="F1070" s="155" t="s">
        <v>2622</v>
      </c>
      <c r="G1070" s="259"/>
      <c r="H1070" s="5"/>
      <c r="I1070" s="154"/>
      <c r="J1070" s="5"/>
    </row>
    <row r="1071" spans="2:10" ht="15">
      <c r="B1071" s="257">
        <v>42934.338657407003</v>
      </c>
      <c r="C1071" s="258">
        <v>200</v>
      </c>
      <c r="D1071" s="204">
        <f t="shared" si="16"/>
        <v>16</v>
      </c>
      <c r="E1071" s="258">
        <v>184</v>
      </c>
      <c r="F1071" s="155" t="s">
        <v>2974</v>
      </c>
      <c r="G1071" s="259"/>
      <c r="H1071" s="5"/>
      <c r="I1071" s="154"/>
      <c r="J1071" s="5"/>
    </row>
    <row r="1072" spans="2:10" ht="15">
      <c r="B1072" s="257">
        <v>42934.348032406997</v>
      </c>
      <c r="C1072" s="258">
        <v>187</v>
      </c>
      <c r="D1072" s="204">
        <f t="shared" si="16"/>
        <v>13.090000000000003</v>
      </c>
      <c r="E1072" s="258">
        <v>173.91</v>
      </c>
      <c r="F1072" s="155" t="s">
        <v>2975</v>
      </c>
      <c r="G1072" s="259"/>
      <c r="H1072" s="5"/>
      <c r="I1072" s="154"/>
      <c r="J1072" s="5"/>
    </row>
    <row r="1073" spans="2:10" ht="15">
      <c r="B1073" s="257">
        <v>42934.378067129997</v>
      </c>
      <c r="C1073" s="258">
        <v>100</v>
      </c>
      <c r="D1073" s="204">
        <f t="shared" si="16"/>
        <v>5</v>
      </c>
      <c r="E1073" s="258">
        <v>95</v>
      </c>
      <c r="F1073" s="155" t="s">
        <v>2976</v>
      </c>
      <c r="G1073" s="259"/>
      <c r="H1073" s="5"/>
      <c r="I1073" s="154"/>
      <c r="J1073" s="5"/>
    </row>
    <row r="1074" spans="2:10" ht="15">
      <c r="B1074" s="257">
        <v>42934.385196759002</v>
      </c>
      <c r="C1074" s="258">
        <v>10</v>
      </c>
      <c r="D1074" s="204">
        <f t="shared" si="16"/>
        <v>0.80000000000000071</v>
      </c>
      <c r="E1074" s="258">
        <v>9.1999999999999993</v>
      </c>
      <c r="F1074" s="155" t="s">
        <v>2977</v>
      </c>
      <c r="G1074" s="259"/>
      <c r="H1074" s="5"/>
      <c r="I1074" s="154"/>
      <c r="J1074" s="5"/>
    </row>
    <row r="1075" spans="2:10" ht="15">
      <c r="B1075" s="257">
        <v>42934.454756943996</v>
      </c>
      <c r="C1075" s="258">
        <v>700</v>
      </c>
      <c r="D1075" s="204">
        <f t="shared" si="16"/>
        <v>56</v>
      </c>
      <c r="E1075" s="258">
        <v>644</v>
      </c>
      <c r="F1075" s="155" t="s">
        <v>2978</v>
      </c>
      <c r="G1075" s="259"/>
      <c r="H1075" s="5"/>
      <c r="I1075" s="154"/>
      <c r="J1075" s="5"/>
    </row>
    <row r="1076" spans="2:10" ht="15">
      <c r="B1076" s="257">
        <v>42934.458564815002</v>
      </c>
      <c r="C1076" s="258">
        <v>100</v>
      </c>
      <c r="D1076" s="204">
        <f t="shared" si="16"/>
        <v>8</v>
      </c>
      <c r="E1076" s="258">
        <v>92</v>
      </c>
      <c r="F1076" s="155" t="s">
        <v>2979</v>
      </c>
      <c r="G1076" s="259"/>
      <c r="H1076" s="5"/>
      <c r="I1076" s="154"/>
      <c r="J1076" s="5"/>
    </row>
    <row r="1077" spans="2:10" ht="15">
      <c r="B1077" s="257">
        <v>42934.458622685001</v>
      </c>
      <c r="C1077" s="258">
        <v>100</v>
      </c>
      <c r="D1077" s="204">
        <f t="shared" si="16"/>
        <v>5</v>
      </c>
      <c r="E1077" s="258">
        <v>95</v>
      </c>
      <c r="F1077" s="155" t="s">
        <v>2402</v>
      </c>
      <c r="G1077" s="259"/>
      <c r="H1077" s="5"/>
      <c r="I1077" s="154"/>
      <c r="J1077" s="5"/>
    </row>
    <row r="1078" spans="2:10" ht="15">
      <c r="B1078" s="257">
        <v>42934.458726851997</v>
      </c>
      <c r="C1078" s="258">
        <v>500</v>
      </c>
      <c r="D1078" s="204">
        <f t="shared" si="16"/>
        <v>25</v>
      </c>
      <c r="E1078" s="258">
        <v>475</v>
      </c>
      <c r="F1078" s="155" t="s">
        <v>2980</v>
      </c>
      <c r="G1078" s="259"/>
      <c r="H1078" s="5"/>
      <c r="I1078" s="154"/>
      <c r="J1078" s="5"/>
    </row>
    <row r="1079" spans="2:10" ht="15">
      <c r="B1079" s="257">
        <v>42934.458738426001</v>
      </c>
      <c r="C1079" s="258">
        <v>50</v>
      </c>
      <c r="D1079" s="204">
        <f t="shared" si="16"/>
        <v>4</v>
      </c>
      <c r="E1079" s="258">
        <v>46</v>
      </c>
      <c r="F1079" s="155" t="s">
        <v>1025</v>
      </c>
      <c r="G1079" s="259"/>
      <c r="H1079" s="5"/>
      <c r="I1079" s="154"/>
      <c r="J1079" s="5"/>
    </row>
    <row r="1080" spans="2:10" ht="15">
      <c r="B1080" s="257">
        <v>42934.459050926002</v>
      </c>
      <c r="C1080" s="258">
        <v>100</v>
      </c>
      <c r="D1080" s="204">
        <f t="shared" si="16"/>
        <v>8</v>
      </c>
      <c r="E1080" s="258">
        <v>92</v>
      </c>
      <c r="F1080" s="155" t="s">
        <v>2981</v>
      </c>
      <c r="G1080" s="259"/>
      <c r="H1080" s="5"/>
      <c r="I1080" s="154"/>
      <c r="J1080" s="5"/>
    </row>
    <row r="1081" spans="2:10" ht="15">
      <c r="B1081" s="257">
        <v>42934.459201389</v>
      </c>
      <c r="C1081" s="258">
        <v>100</v>
      </c>
      <c r="D1081" s="204">
        <f t="shared" si="16"/>
        <v>8</v>
      </c>
      <c r="E1081" s="258">
        <v>92</v>
      </c>
      <c r="F1081" s="155" t="s">
        <v>2982</v>
      </c>
      <c r="G1081" s="259"/>
      <c r="H1081" s="5"/>
      <c r="I1081" s="154"/>
      <c r="J1081" s="5"/>
    </row>
    <row r="1082" spans="2:10" ht="15">
      <c r="B1082" s="257">
        <v>42934.459224537</v>
      </c>
      <c r="C1082" s="258">
        <v>500</v>
      </c>
      <c r="D1082" s="204">
        <f t="shared" si="16"/>
        <v>25</v>
      </c>
      <c r="E1082" s="258">
        <v>475</v>
      </c>
      <c r="F1082" s="155" t="s">
        <v>659</v>
      </c>
      <c r="G1082" s="259"/>
      <c r="H1082" s="5"/>
      <c r="I1082" s="154"/>
      <c r="J1082" s="5"/>
    </row>
    <row r="1083" spans="2:10" ht="15">
      <c r="B1083" s="257">
        <v>42934.475266203997</v>
      </c>
      <c r="C1083" s="258">
        <v>200</v>
      </c>
      <c r="D1083" s="204">
        <f t="shared" si="16"/>
        <v>10</v>
      </c>
      <c r="E1083" s="258">
        <v>190</v>
      </c>
      <c r="F1083" s="155" t="s">
        <v>2983</v>
      </c>
      <c r="G1083" s="259"/>
      <c r="H1083" s="5"/>
      <c r="I1083" s="154"/>
      <c r="J1083" s="5"/>
    </row>
    <row r="1084" spans="2:10" ht="15">
      <c r="B1084" s="257">
        <v>42934.478067130003</v>
      </c>
      <c r="C1084" s="258">
        <v>300</v>
      </c>
      <c r="D1084" s="204">
        <f t="shared" si="16"/>
        <v>24</v>
      </c>
      <c r="E1084" s="258">
        <v>276</v>
      </c>
      <c r="F1084" s="155" t="s">
        <v>2977</v>
      </c>
      <c r="G1084" s="259"/>
      <c r="H1084" s="5"/>
      <c r="I1084" s="154"/>
      <c r="J1084" s="5"/>
    </row>
    <row r="1085" spans="2:10" ht="15">
      <c r="B1085" s="257">
        <v>42934.506481481003</v>
      </c>
      <c r="C1085" s="258">
        <v>100</v>
      </c>
      <c r="D1085" s="204">
        <f t="shared" si="16"/>
        <v>7</v>
      </c>
      <c r="E1085" s="258">
        <v>93</v>
      </c>
      <c r="F1085" s="155" t="s">
        <v>2984</v>
      </c>
      <c r="G1085" s="259"/>
      <c r="H1085" s="5"/>
      <c r="I1085" s="154"/>
      <c r="J1085" s="5"/>
    </row>
    <row r="1086" spans="2:10" ht="15">
      <c r="B1086" s="257">
        <v>42934.506782406999</v>
      </c>
      <c r="C1086" s="258">
        <v>200</v>
      </c>
      <c r="D1086" s="204">
        <f t="shared" si="16"/>
        <v>10</v>
      </c>
      <c r="E1086" s="258">
        <v>190</v>
      </c>
      <c r="F1086" s="155" t="s">
        <v>2285</v>
      </c>
      <c r="G1086" s="259"/>
      <c r="H1086" s="5"/>
      <c r="I1086" s="154"/>
      <c r="J1086" s="5"/>
    </row>
    <row r="1087" spans="2:10" ht="15">
      <c r="B1087" s="257">
        <v>42934.510185184998</v>
      </c>
      <c r="C1087" s="258">
        <v>300</v>
      </c>
      <c r="D1087" s="204">
        <f t="shared" si="16"/>
        <v>15</v>
      </c>
      <c r="E1087" s="258">
        <v>285</v>
      </c>
      <c r="F1087" s="155" t="s">
        <v>1985</v>
      </c>
      <c r="G1087" s="259"/>
      <c r="H1087" s="5"/>
      <c r="I1087" s="154"/>
      <c r="J1087" s="5"/>
    </row>
    <row r="1088" spans="2:10" ht="15">
      <c r="B1088" s="257">
        <v>42934.551041667</v>
      </c>
      <c r="C1088" s="258">
        <v>500</v>
      </c>
      <c r="D1088" s="204">
        <f t="shared" si="16"/>
        <v>25</v>
      </c>
      <c r="E1088" s="258">
        <v>475</v>
      </c>
      <c r="F1088" s="155" t="s">
        <v>2985</v>
      </c>
      <c r="G1088" s="259"/>
      <c r="H1088" s="5"/>
      <c r="I1088" s="154"/>
      <c r="J1088" s="5"/>
    </row>
    <row r="1089" spans="2:10" ht="15">
      <c r="B1089" s="257">
        <v>42934.554351851999</v>
      </c>
      <c r="C1089" s="258">
        <v>150</v>
      </c>
      <c r="D1089" s="204">
        <f t="shared" si="16"/>
        <v>7.5</v>
      </c>
      <c r="E1089" s="258">
        <v>142.5</v>
      </c>
      <c r="F1089" s="155" t="s">
        <v>2174</v>
      </c>
      <c r="G1089" s="259"/>
      <c r="H1089" s="5"/>
      <c r="I1089" s="154"/>
      <c r="J1089" s="5"/>
    </row>
    <row r="1090" spans="2:10" ht="15">
      <c r="B1090" s="257">
        <v>42934.564074073998</v>
      </c>
      <c r="C1090" s="258">
        <v>200</v>
      </c>
      <c r="D1090" s="204">
        <f t="shared" si="16"/>
        <v>10</v>
      </c>
      <c r="E1090" s="258">
        <v>190</v>
      </c>
      <c r="F1090" s="155" t="s">
        <v>2986</v>
      </c>
      <c r="G1090" s="259"/>
      <c r="H1090" s="5"/>
      <c r="I1090" s="154"/>
      <c r="J1090" s="5"/>
    </row>
    <row r="1091" spans="2:10" ht="15">
      <c r="B1091" s="257">
        <v>42934.564282407002</v>
      </c>
      <c r="C1091" s="258">
        <v>200</v>
      </c>
      <c r="D1091" s="204">
        <f t="shared" si="16"/>
        <v>16</v>
      </c>
      <c r="E1091" s="258">
        <v>184</v>
      </c>
      <c r="F1091" s="155" t="s">
        <v>2987</v>
      </c>
      <c r="G1091" s="259"/>
      <c r="H1091" s="5"/>
      <c r="I1091" s="154"/>
      <c r="J1091" s="5"/>
    </row>
    <row r="1092" spans="2:10" ht="15">
      <c r="B1092" s="257">
        <v>42934.564918980999</v>
      </c>
      <c r="C1092" s="258">
        <v>2</v>
      </c>
      <c r="D1092" s="204">
        <f t="shared" si="16"/>
        <v>0.10000000000000009</v>
      </c>
      <c r="E1092" s="258">
        <v>1.9</v>
      </c>
      <c r="F1092" s="155" t="s">
        <v>2341</v>
      </c>
      <c r="G1092" s="259"/>
      <c r="H1092" s="5"/>
      <c r="I1092" s="154"/>
      <c r="J1092" s="5"/>
    </row>
    <row r="1093" spans="2:10" ht="15">
      <c r="B1093" s="257">
        <v>42934.573449074</v>
      </c>
      <c r="C1093" s="258">
        <v>1000</v>
      </c>
      <c r="D1093" s="204">
        <f t="shared" si="16"/>
        <v>50</v>
      </c>
      <c r="E1093" s="258">
        <v>950</v>
      </c>
      <c r="F1093" s="155" t="s">
        <v>964</v>
      </c>
      <c r="G1093" s="259"/>
      <c r="H1093" s="5"/>
      <c r="I1093" s="154"/>
      <c r="J1093" s="5"/>
    </row>
    <row r="1094" spans="2:10" ht="15">
      <c r="B1094" s="257">
        <v>42934.627465277998</v>
      </c>
      <c r="C1094" s="258">
        <v>100</v>
      </c>
      <c r="D1094" s="204">
        <f t="shared" ref="D1094:D1157" si="17">C1094-E1094</f>
        <v>7</v>
      </c>
      <c r="E1094" s="258">
        <v>93</v>
      </c>
      <c r="F1094" s="155" t="s">
        <v>2988</v>
      </c>
      <c r="G1094" s="259"/>
      <c r="H1094" s="5"/>
      <c r="I1094" s="154"/>
      <c r="J1094" s="5"/>
    </row>
    <row r="1095" spans="2:10" ht="15">
      <c r="B1095" s="257">
        <v>42934.634722221999</v>
      </c>
      <c r="C1095" s="258">
        <v>200</v>
      </c>
      <c r="D1095" s="204">
        <f t="shared" si="17"/>
        <v>10</v>
      </c>
      <c r="E1095" s="258">
        <v>190</v>
      </c>
      <c r="F1095" s="155" t="s">
        <v>2989</v>
      </c>
      <c r="G1095" s="259"/>
      <c r="H1095" s="5"/>
      <c r="I1095" s="154"/>
      <c r="J1095" s="5"/>
    </row>
    <row r="1096" spans="2:10" ht="15">
      <c r="B1096" s="257">
        <v>42934.638599537</v>
      </c>
      <c r="C1096" s="258">
        <v>300</v>
      </c>
      <c r="D1096" s="204">
        <f t="shared" si="17"/>
        <v>15</v>
      </c>
      <c r="E1096" s="258">
        <v>285</v>
      </c>
      <c r="F1096" s="155" t="s">
        <v>2990</v>
      </c>
      <c r="G1096" s="259"/>
      <c r="H1096" s="5"/>
      <c r="I1096" s="154"/>
      <c r="J1096" s="5"/>
    </row>
    <row r="1097" spans="2:10" ht="15">
      <c r="B1097" s="257">
        <v>42934.651608795997</v>
      </c>
      <c r="C1097" s="258">
        <v>100</v>
      </c>
      <c r="D1097" s="204">
        <f t="shared" si="17"/>
        <v>5</v>
      </c>
      <c r="E1097" s="258">
        <v>95</v>
      </c>
      <c r="F1097" s="155" t="s">
        <v>2488</v>
      </c>
      <c r="G1097" s="259"/>
      <c r="H1097" s="5"/>
      <c r="I1097" s="154"/>
      <c r="J1097" s="5"/>
    </row>
    <row r="1098" spans="2:10" ht="15">
      <c r="B1098" s="257">
        <v>42934.663425926003</v>
      </c>
      <c r="C1098" s="258">
        <v>100</v>
      </c>
      <c r="D1098" s="204">
        <f t="shared" si="17"/>
        <v>8</v>
      </c>
      <c r="E1098" s="258">
        <v>92</v>
      </c>
      <c r="F1098" s="155" t="s">
        <v>2991</v>
      </c>
      <c r="G1098" s="259"/>
      <c r="H1098" s="5"/>
      <c r="I1098" s="154"/>
      <c r="J1098" s="5"/>
    </row>
    <row r="1099" spans="2:10" ht="15">
      <c r="B1099" s="257">
        <v>42934.673553241002</v>
      </c>
      <c r="C1099" s="258">
        <v>50</v>
      </c>
      <c r="D1099" s="204">
        <f t="shared" si="17"/>
        <v>2.5</v>
      </c>
      <c r="E1099" s="258">
        <v>47.5</v>
      </c>
      <c r="F1099" s="155" t="s">
        <v>2992</v>
      </c>
      <c r="G1099" s="259"/>
      <c r="H1099" s="5"/>
      <c r="I1099" s="154"/>
      <c r="J1099" s="5"/>
    </row>
    <row r="1100" spans="2:10" ht="15">
      <c r="B1100" s="257">
        <v>42934.697916666999</v>
      </c>
      <c r="C1100" s="258">
        <v>2</v>
      </c>
      <c r="D1100" s="204">
        <f t="shared" si="17"/>
        <v>0.10000000000000009</v>
      </c>
      <c r="E1100" s="258">
        <v>1.9</v>
      </c>
      <c r="F1100" s="155" t="s">
        <v>2929</v>
      </c>
      <c r="G1100" s="259"/>
      <c r="H1100" s="5"/>
      <c r="I1100" s="154"/>
      <c r="J1100" s="5"/>
    </row>
    <row r="1101" spans="2:10" ht="15">
      <c r="B1101" s="257">
        <v>42934.702175926002</v>
      </c>
      <c r="C1101" s="258">
        <v>500</v>
      </c>
      <c r="D1101" s="204">
        <f t="shared" si="17"/>
        <v>35</v>
      </c>
      <c r="E1101" s="258">
        <v>465</v>
      </c>
      <c r="F1101" s="155" t="s">
        <v>2615</v>
      </c>
      <c r="G1101" s="259"/>
      <c r="H1101" s="5"/>
      <c r="I1101" s="154"/>
      <c r="J1101" s="5"/>
    </row>
    <row r="1102" spans="2:10" ht="15">
      <c r="B1102" s="257">
        <v>42934.740173610997</v>
      </c>
      <c r="C1102" s="258">
        <v>50</v>
      </c>
      <c r="D1102" s="204">
        <f t="shared" si="17"/>
        <v>2.5</v>
      </c>
      <c r="E1102" s="258">
        <v>47.5</v>
      </c>
      <c r="F1102" s="155" t="s">
        <v>2291</v>
      </c>
      <c r="G1102" s="259"/>
      <c r="H1102" s="5"/>
      <c r="I1102" s="154"/>
      <c r="J1102" s="5"/>
    </row>
    <row r="1103" spans="2:10" ht="15">
      <c r="B1103" s="257">
        <v>42934.748645833002</v>
      </c>
      <c r="C1103" s="258">
        <v>500</v>
      </c>
      <c r="D1103" s="204">
        <f t="shared" si="17"/>
        <v>40</v>
      </c>
      <c r="E1103" s="258">
        <v>460</v>
      </c>
      <c r="F1103" s="155" t="s">
        <v>2993</v>
      </c>
      <c r="G1103" s="259"/>
      <c r="H1103" s="5"/>
      <c r="I1103" s="154"/>
      <c r="J1103" s="5"/>
    </row>
    <row r="1104" spans="2:10" ht="15">
      <c r="B1104" s="257">
        <v>42934.793958333001</v>
      </c>
      <c r="C1104" s="258">
        <v>200</v>
      </c>
      <c r="D1104" s="204">
        <f t="shared" si="17"/>
        <v>16</v>
      </c>
      <c r="E1104" s="258">
        <v>184</v>
      </c>
      <c r="F1104" s="155" t="s">
        <v>2994</v>
      </c>
      <c r="G1104" s="259"/>
      <c r="H1104" s="5"/>
      <c r="I1104" s="154"/>
      <c r="J1104" s="5"/>
    </row>
    <row r="1105" spans="2:10" ht="15">
      <c r="B1105" s="257">
        <v>42934.863206018999</v>
      </c>
      <c r="C1105" s="258">
        <v>500</v>
      </c>
      <c r="D1105" s="204">
        <f t="shared" si="17"/>
        <v>25</v>
      </c>
      <c r="E1105" s="258">
        <v>475</v>
      </c>
      <c r="F1105" s="155" t="s">
        <v>2624</v>
      </c>
      <c r="G1105" s="259"/>
      <c r="H1105" s="5"/>
      <c r="I1105" s="154"/>
      <c r="J1105" s="5"/>
    </row>
    <row r="1106" spans="2:10" ht="15">
      <c r="B1106" s="257">
        <v>42934.909699074</v>
      </c>
      <c r="C1106" s="258">
        <v>50</v>
      </c>
      <c r="D1106" s="204">
        <f t="shared" si="17"/>
        <v>2.5</v>
      </c>
      <c r="E1106" s="258">
        <v>47.5</v>
      </c>
      <c r="F1106" s="155" t="s">
        <v>2995</v>
      </c>
      <c r="G1106" s="259"/>
      <c r="H1106" s="5"/>
      <c r="I1106" s="154"/>
      <c r="J1106" s="5"/>
    </row>
    <row r="1107" spans="2:10" ht="15">
      <c r="B1107" s="257">
        <v>42934.924930556001</v>
      </c>
      <c r="C1107" s="258">
        <v>2000</v>
      </c>
      <c r="D1107" s="204">
        <f t="shared" si="17"/>
        <v>160</v>
      </c>
      <c r="E1107" s="258">
        <v>1840</v>
      </c>
      <c r="F1107" s="155" t="s">
        <v>2961</v>
      </c>
      <c r="G1107" s="259"/>
      <c r="H1107" s="5"/>
      <c r="I1107" s="154"/>
      <c r="J1107" s="5"/>
    </row>
    <row r="1108" spans="2:10" ht="15">
      <c r="B1108" s="257">
        <v>42934.938217593</v>
      </c>
      <c r="C1108" s="258">
        <v>150</v>
      </c>
      <c r="D1108" s="204">
        <f t="shared" si="17"/>
        <v>7.5</v>
      </c>
      <c r="E1108" s="258">
        <v>142.5</v>
      </c>
      <c r="F1108" s="155" t="s">
        <v>2327</v>
      </c>
      <c r="G1108" s="259"/>
      <c r="H1108" s="5"/>
      <c r="I1108" s="154"/>
      <c r="J1108" s="5"/>
    </row>
    <row r="1109" spans="2:10" ht="15">
      <c r="B1109" s="257">
        <v>42935.006273147999</v>
      </c>
      <c r="C1109" s="258">
        <v>30</v>
      </c>
      <c r="D1109" s="204">
        <f t="shared" si="17"/>
        <v>2.3999999999999986</v>
      </c>
      <c r="E1109" s="258">
        <v>27.6</v>
      </c>
      <c r="F1109" s="155" t="s">
        <v>2351</v>
      </c>
      <c r="G1109" s="259"/>
      <c r="H1109" s="5"/>
      <c r="I1109" s="154"/>
      <c r="J1109" s="5"/>
    </row>
    <row r="1110" spans="2:10" ht="15">
      <c r="B1110" s="257">
        <v>42935.022129630001</v>
      </c>
      <c r="C1110" s="258">
        <v>250</v>
      </c>
      <c r="D1110" s="204">
        <f t="shared" si="17"/>
        <v>17.5</v>
      </c>
      <c r="E1110" s="258">
        <v>232.5</v>
      </c>
      <c r="F1110" s="155" t="s">
        <v>2684</v>
      </c>
      <c r="G1110" s="259"/>
      <c r="H1110" s="5"/>
      <c r="I1110" s="154"/>
      <c r="J1110" s="5"/>
    </row>
    <row r="1111" spans="2:10" ht="15">
      <c r="B1111" s="257">
        <v>42935.045277778001</v>
      </c>
      <c r="C1111" s="258">
        <v>500</v>
      </c>
      <c r="D1111" s="204">
        <f t="shared" si="17"/>
        <v>25</v>
      </c>
      <c r="E1111" s="258">
        <v>475</v>
      </c>
      <c r="F1111" s="155" t="s">
        <v>2996</v>
      </c>
      <c r="G1111" s="259"/>
      <c r="H1111" s="5"/>
      <c r="I1111" s="154"/>
      <c r="J1111" s="5"/>
    </row>
    <row r="1112" spans="2:10" ht="15">
      <c r="B1112" s="257">
        <v>42935.171979166997</v>
      </c>
      <c r="C1112" s="258">
        <v>1500</v>
      </c>
      <c r="D1112" s="204">
        <f t="shared" si="17"/>
        <v>75</v>
      </c>
      <c r="E1112" s="258">
        <v>1425</v>
      </c>
      <c r="F1112" s="155" t="s">
        <v>850</v>
      </c>
      <c r="G1112" s="259"/>
      <c r="H1112" s="5"/>
      <c r="I1112" s="154"/>
      <c r="J1112" s="5"/>
    </row>
    <row r="1113" spans="2:10" ht="15">
      <c r="B1113" s="257">
        <v>42935.228032407002</v>
      </c>
      <c r="C1113" s="258">
        <v>1000</v>
      </c>
      <c r="D1113" s="204">
        <f t="shared" si="17"/>
        <v>80</v>
      </c>
      <c r="E1113" s="258">
        <v>920</v>
      </c>
      <c r="F1113" s="155" t="s">
        <v>2997</v>
      </c>
      <c r="G1113" s="259"/>
      <c r="H1113" s="5"/>
      <c r="I1113" s="154"/>
      <c r="J1113" s="5"/>
    </row>
    <row r="1114" spans="2:10" ht="15">
      <c r="B1114" s="257">
        <v>42935.369490741003</v>
      </c>
      <c r="C1114" s="258">
        <v>1200</v>
      </c>
      <c r="D1114" s="204">
        <f t="shared" si="17"/>
        <v>60</v>
      </c>
      <c r="E1114" s="258">
        <v>1140</v>
      </c>
      <c r="F1114" s="155" t="s">
        <v>2998</v>
      </c>
      <c r="G1114" s="259"/>
      <c r="H1114" s="5"/>
      <c r="I1114" s="154"/>
      <c r="J1114" s="5"/>
    </row>
    <row r="1115" spans="2:10" ht="15">
      <c r="B1115" s="257">
        <v>42935.369641204001</v>
      </c>
      <c r="C1115" s="258">
        <v>100</v>
      </c>
      <c r="D1115" s="204">
        <f t="shared" si="17"/>
        <v>8</v>
      </c>
      <c r="E1115" s="258">
        <v>92</v>
      </c>
      <c r="F1115" s="155" t="s">
        <v>2999</v>
      </c>
      <c r="G1115" s="259"/>
      <c r="H1115" s="5"/>
      <c r="I1115" s="154"/>
      <c r="J1115" s="5"/>
    </row>
    <row r="1116" spans="2:10" ht="15">
      <c r="B1116" s="257">
        <v>42935.428217592998</v>
      </c>
      <c r="C1116" s="258">
        <v>100</v>
      </c>
      <c r="D1116" s="204">
        <f t="shared" si="17"/>
        <v>5</v>
      </c>
      <c r="E1116" s="258">
        <v>95</v>
      </c>
      <c r="F1116" s="155" t="s">
        <v>624</v>
      </c>
      <c r="G1116" s="259"/>
      <c r="H1116" s="5"/>
      <c r="I1116" s="154"/>
      <c r="J1116" s="5"/>
    </row>
    <row r="1117" spans="2:10" ht="15">
      <c r="B1117" s="257">
        <v>42935.458344906998</v>
      </c>
      <c r="C1117" s="258">
        <v>100</v>
      </c>
      <c r="D1117" s="204">
        <f t="shared" si="17"/>
        <v>8</v>
      </c>
      <c r="E1117" s="258">
        <v>92</v>
      </c>
      <c r="F1117" s="155" t="s">
        <v>2960</v>
      </c>
      <c r="G1117" s="259"/>
      <c r="H1117" s="5"/>
      <c r="I1117" s="154"/>
      <c r="J1117" s="5"/>
    </row>
    <row r="1118" spans="2:10" ht="15">
      <c r="B1118" s="257">
        <v>42935.458356481002</v>
      </c>
      <c r="C1118" s="258">
        <v>100</v>
      </c>
      <c r="D1118" s="204">
        <f t="shared" si="17"/>
        <v>5</v>
      </c>
      <c r="E1118" s="258">
        <v>95</v>
      </c>
      <c r="F1118" s="155" t="s">
        <v>3000</v>
      </c>
      <c r="G1118" s="259"/>
      <c r="H1118" s="5"/>
      <c r="I1118" s="154"/>
      <c r="J1118" s="5"/>
    </row>
    <row r="1119" spans="2:10" ht="15">
      <c r="B1119" s="257">
        <v>42935.458414351997</v>
      </c>
      <c r="C1119" s="258">
        <v>100</v>
      </c>
      <c r="D1119" s="204">
        <f t="shared" si="17"/>
        <v>5</v>
      </c>
      <c r="E1119" s="258">
        <v>95</v>
      </c>
      <c r="F1119" s="155" t="s">
        <v>3001</v>
      </c>
      <c r="G1119" s="259"/>
      <c r="H1119" s="5"/>
      <c r="I1119" s="154"/>
      <c r="J1119" s="5"/>
    </row>
    <row r="1120" spans="2:10" ht="15">
      <c r="B1120" s="257">
        <v>42935.458958333002</v>
      </c>
      <c r="C1120" s="258">
        <v>300</v>
      </c>
      <c r="D1120" s="204">
        <f t="shared" si="17"/>
        <v>24</v>
      </c>
      <c r="E1120" s="258">
        <v>276</v>
      </c>
      <c r="F1120" s="155" t="s">
        <v>3002</v>
      </c>
      <c r="G1120" s="259"/>
      <c r="H1120" s="5"/>
      <c r="I1120" s="154"/>
      <c r="J1120" s="5"/>
    </row>
    <row r="1121" spans="2:10" ht="15">
      <c r="B1121" s="257">
        <v>42935.458993056003</v>
      </c>
      <c r="C1121" s="258">
        <v>50</v>
      </c>
      <c r="D1121" s="204">
        <f t="shared" si="17"/>
        <v>4</v>
      </c>
      <c r="E1121" s="258">
        <v>46</v>
      </c>
      <c r="F1121" s="155" t="s">
        <v>3003</v>
      </c>
      <c r="G1121" s="259"/>
      <c r="H1121" s="5"/>
      <c r="I1121" s="154"/>
      <c r="J1121" s="5"/>
    </row>
    <row r="1122" spans="2:10" ht="15">
      <c r="B1122" s="257">
        <v>42935.459189815003</v>
      </c>
      <c r="C1122" s="258">
        <v>10</v>
      </c>
      <c r="D1122" s="204">
        <f t="shared" si="17"/>
        <v>0.80000000000000071</v>
      </c>
      <c r="E1122" s="258">
        <v>9.1999999999999993</v>
      </c>
      <c r="F1122" s="155" t="s">
        <v>3004</v>
      </c>
      <c r="G1122" s="259"/>
      <c r="H1122" s="5"/>
      <c r="I1122" s="154"/>
      <c r="J1122" s="5"/>
    </row>
    <row r="1123" spans="2:10" ht="15">
      <c r="B1123" s="257">
        <v>42935.459212962996</v>
      </c>
      <c r="C1123" s="258">
        <v>50</v>
      </c>
      <c r="D1123" s="204">
        <f t="shared" si="17"/>
        <v>2.5</v>
      </c>
      <c r="E1123" s="258">
        <v>47.5</v>
      </c>
      <c r="F1123" s="155" t="s">
        <v>877</v>
      </c>
      <c r="G1123" s="259"/>
      <c r="H1123" s="5"/>
      <c r="I1123" s="154"/>
      <c r="J1123" s="5"/>
    </row>
    <row r="1124" spans="2:10" ht="15">
      <c r="B1124" s="257">
        <v>42935.459224537</v>
      </c>
      <c r="C1124" s="258">
        <v>50</v>
      </c>
      <c r="D1124" s="204">
        <f t="shared" si="17"/>
        <v>3.5</v>
      </c>
      <c r="E1124" s="258">
        <v>46.5</v>
      </c>
      <c r="F1124" s="155" t="s">
        <v>3005</v>
      </c>
      <c r="G1124" s="259"/>
      <c r="H1124" s="5"/>
      <c r="I1124" s="154"/>
      <c r="J1124" s="5"/>
    </row>
    <row r="1125" spans="2:10" ht="15">
      <c r="B1125" s="257">
        <v>42935.459247685001</v>
      </c>
      <c r="C1125" s="258">
        <v>100</v>
      </c>
      <c r="D1125" s="204">
        <f t="shared" si="17"/>
        <v>5</v>
      </c>
      <c r="E1125" s="258">
        <v>95</v>
      </c>
      <c r="F1125" s="155" t="s">
        <v>3006</v>
      </c>
      <c r="G1125" s="259"/>
      <c r="H1125" s="5"/>
      <c r="I1125" s="154"/>
      <c r="J1125" s="5"/>
    </row>
    <row r="1126" spans="2:10" ht="15">
      <c r="B1126" s="257">
        <v>42935.459247685001</v>
      </c>
      <c r="C1126" s="258">
        <v>50</v>
      </c>
      <c r="D1126" s="204">
        <f t="shared" si="17"/>
        <v>4</v>
      </c>
      <c r="E1126" s="258">
        <v>46</v>
      </c>
      <c r="F1126" s="155" t="s">
        <v>3007</v>
      </c>
      <c r="G1126" s="259"/>
      <c r="H1126" s="5"/>
      <c r="I1126" s="154"/>
      <c r="J1126" s="5"/>
    </row>
    <row r="1127" spans="2:10" ht="15">
      <c r="B1127" s="257">
        <v>42935.459259258998</v>
      </c>
      <c r="C1127" s="258">
        <v>50</v>
      </c>
      <c r="D1127" s="204">
        <f t="shared" si="17"/>
        <v>3.5</v>
      </c>
      <c r="E1127" s="258">
        <v>46.5</v>
      </c>
      <c r="F1127" s="155" t="s">
        <v>2404</v>
      </c>
      <c r="G1127" s="259"/>
      <c r="H1127" s="5"/>
      <c r="I1127" s="154"/>
      <c r="J1127" s="5"/>
    </row>
    <row r="1128" spans="2:10" ht="15">
      <c r="B1128" s="257">
        <v>42935.459270833002</v>
      </c>
      <c r="C1128" s="258">
        <v>100</v>
      </c>
      <c r="D1128" s="204">
        <f t="shared" si="17"/>
        <v>7</v>
      </c>
      <c r="E1128" s="258">
        <v>93</v>
      </c>
      <c r="F1128" s="155" t="s">
        <v>3008</v>
      </c>
      <c r="G1128" s="259"/>
      <c r="H1128" s="5"/>
      <c r="I1128" s="154"/>
      <c r="J1128" s="5"/>
    </row>
    <row r="1129" spans="2:10" ht="15">
      <c r="B1129" s="257">
        <v>42935.45931713</v>
      </c>
      <c r="C1129" s="258">
        <v>100</v>
      </c>
      <c r="D1129" s="204">
        <f t="shared" si="17"/>
        <v>8</v>
      </c>
      <c r="E1129" s="258">
        <v>92</v>
      </c>
      <c r="F1129" s="155" t="s">
        <v>981</v>
      </c>
      <c r="G1129" s="259"/>
      <c r="H1129" s="5"/>
      <c r="I1129" s="154"/>
      <c r="J1129" s="5"/>
    </row>
    <row r="1130" spans="2:10" ht="15">
      <c r="B1130" s="257">
        <v>42935.459328703997</v>
      </c>
      <c r="C1130" s="258">
        <v>300</v>
      </c>
      <c r="D1130" s="204">
        <f t="shared" si="17"/>
        <v>15</v>
      </c>
      <c r="E1130" s="258">
        <v>285</v>
      </c>
      <c r="F1130" s="155" t="s">
        <v>2746</v>
      </c>
      <c r="G1130" s="259"/>
      <c r="H1130" s="5"/>
      <c r="I1130" s="154"/>
      <c r="J1130" s="5"/>
    </row>
    <row r="1131" spans="2:10" ht="15">
      <c r="B1131" s="257">
        <v>42935.459421296</v>
      </c>
      <c r="C1131" s="258">
        <v>50</v>
      </c>
      <c r="D1131" s="204">
        <f t="shared" si="17"/>
        <v>2.5</v>
      </c>
      <c r="E1131" s="258">
        <v>47.5</v>
      </c>
      <c r="F1131" s="155" t="s">
        <v>3009</v>
      </c>
      <c r="G1131" s="259"/>
      <c r="H1131" s="5"/>
      <c r="I1131" s="154"/>
      <c r="J1131" s="5"/>
    </row>
    <row r="1132" spans="2:10" ht="15">
      <c r="B1132" s="257">
        <v>42935.459432869997</v>
      </c>
      <c r="C1132" s="258">
        <v>25</v>
      </c>
      <c r="D1132" s="204">
        <f t="shared" si="17"/>
        <v>1.25</v>
      </c>
      <c r="E1132" s="258">
        <v>23.75</v>
      </c>
      <c r="F1132" s="155" t="s">
        <v>3010</v>
      </c>
      <c r="G1132" s="259"/>
      <c r="H1132" s="5"/>
      <c r="I1132" s="154"/>
      <c r="J1132" s="5"/>
    </row>
    <row r="1133" spans="2:10" ht="15">
      <c r="B1133" s="257">
        <v>42935.459479167002</v>
      </c>
      <c r="C1133" s="258">
        <v>10</v>
      </c>
      <c r="D1133" s="204">
        <f t="shared" si="17"/>
        <v>0.69999999999999929</v>
      </c>
      <c r="E1133" s="258">
        <v>9.3000000000000007</v>
      </c>
      <c r="F1133" s="155" t="s">
        <v>3011</v>
      </c>
      <c r="G1133" s="259"/>
      <c r="H1133" s="5"/>
      <c r="I1133" s="154"/>
      <c r="J1133" s="5"/>
    </row>
    <row r="1134" spans="2:10" ht="15">
      <c r="B1134" s="257">
        <v>42935.459490740999</v>
      </c>
      <c r="C1134" s="258">
        <v>20</v>
      </c>
      <c r="D1134" s="204">
        <f t="shared" si="17"/>
        <v>1.3999999999999986</v>
      </c>
      <c r="E1134" s="258">
        <v>18.600000000000001</v>
      </c>
      <c r="F1134" s="155" t="s">
        <v>3012</v>
      </c>
      <c r="G1134" s="259"/>
      <c r="H1134" s="5"/>
      <c r="I1134" s="154"/>
      <c r="J1134" s="5"/>
    </row>
    <row r="1135" spans="2:10" ht="15">
      <c r="B1135" s="257">
        <v>42935.459571758998</v>
      </c>
      <c r="C1135" s="258">
        <v>200</v>
      </c>
      <c r="D1135" s="204">
        <f t="shared" si="17"/>
        <v>10</v>
      </c>
      <c r="E1135" s="258">
        <v>190</v>
      </c>
      <c r="F1135" s="155" t="s">
        <v>3009</v>
      </c>
      <c r="G1135" s="259"/>
      <c r="H1135" s="5"/>
      <c r="I1135" s="154"/>
      <c r="J1135" s="5"/>
    </row>
    <row r="1136" spans="2:10" ht="15">
      <c r="B1136" s="257">
        <v>42935.459756944001</v>
      </c>
      <c r="C1136" s="258">
        <v>200</v>
      </c>
      <c r="D1136" s="204">
        <f t="shared" si="17"/>
        <v>10</v>
      </c>
      <c r="E1136" s="258">
        <v>190</v>
      </c>
      <c r="F1136" s="155" t="s">
        <v>3013</v>
      </c>
      <c r="G1136" s="259"/>
      <c r="H1136" s="5"/>
      <c r="I1136" s="154"/>
      <c r="J1136" s="5"/>
    </row>
    <row r="1137" spans="2:10" ht="15">
      <c r="B1137" s="257">
        <v>42935.459803240999</v>
      </c>
      <c r="C1137" s="258">
        <v>10</v>
      </c>
      <c r="D1137" s="204">
        <f t="shared" si="17"/>
        <v>0.69999999999999929</v>
      </c>
      <c r="E1137" s="258">
        <v>9.3000000000000007</v>
      </c>
      <c r="F1137" s="155" t="s">
        <v>879</v>
      </c>
      <c r="G1137" s="259"/>
      <c r="H1137" s="5"/>
      <c r="I1137" s="154"/>
      <c r="J1137" s="5"/>
    </row>
    <row r="1138" spans="2:10" ht="15">
      <c r="B1138" s="257">
        <v>42935.459814815003</v>
      </c>
      <c r="C1138" s="258">
        <v>50</v>
      </c>
      <c r="D1138" s="204">
        <f t="shared" si="17"/>
        <v>3.5</v>
      </c>
      <c r="E1138" s="258">
        <v>46.5</v>
      </c>
      <c r="F1138" s="155" t="s">
        <v>2788</v>
      </c>
      <c r="G1138" s="259"/>
      <c r="H1138" s="5"/>
      <c r="I1138" s="154"/>
      <c r="J1138" s="5"/>
    </row>
    <row r="1139" spans="2:10" ht="15">
      <c r="B1139" s="257">
        <v>42935.460057869997</v>
      </c>
      <c r="C1139" s="258">
        <v>100</v>
      </c>
      <c r="D1139" s="204">
        <f t="shared" si="17"/>
        <v>7</v>
      </c>
      <c r="E1139" s="258">
        <v>93</v>
      </c>
      <c r="F1139" s="155" t="s">
        <v>3014</v>
      </c>
      <c r="G1139" s="259"/>
      <c r="H1139" s="5"/>
      <c r="I1139" s="154"/>
      <c r="J1139" s="5"/>
    </row>
    <row r="1140" spans="2:10" ht="15">
      <c r="B1140" s="257">
        <v>42935.460057869997</v>
      </c>
      <c r="C1140" s="258">
        <v>50</v>
      </c>
      <c r="D1140" s="204">
        <f t="shared" si="17"/>
        <v>3.5</v>
      </c>
      <c r="E1140" s="258">
        <v>46.5</v>
      </c>
      <c r="F1140" s="155" t="s">
        <v>3015</v>
      </c>
      <c r="G1140" s="259"/>
      <c r="H1140" s="5"/>
      <c r="I1140" s="154"/>
      <c r="J1140" s="5"/>
    </row>
    <row r="1141" spans="2:10" ht="15">
      <c r="B1141" s="257">
        <v>42935.460115741</v>
      </c>
      <c r="C1141" s="258">
        <v>50</v>
      </c>
      <c r="D1141" s="204">
        <f t="shared" si="17"/>
        <v>2.5</v>
      </c>
      <c r="E1141" s="258">
        <v>47.5</v>
      </c>
      <c r="F1141" s="155" t="s">
        <v>380</v>
      </c>
      <c r="G1141" s="259"/>
      <c r="H1141" s="5"/>
      <c r="I1141" s="154"/>
      <c r="J1141" s="5"/>
    </row>
    <row r="1142" spans="2:10" ht="15">
      <c r="B1142" s="257">
        <v>42935.460138889001</v>
      </c>
      <c r="C1142" s="258">
        <v>100</v>
      </c>
      <c r="D1142" s="204">
        <f t="shared" si="17"/>
        <v>5</v>
      </c>
      <c r="E1142" s="258">
        <v>95</v>
      </c>
      <c r="F1142" s="155" t="s">
        <v>3016</v>
      </c>
      <c r="G1142" s="259"/>
      <c r="H1142" s="5"/>
      <c r="I1142" s="154"/>
      <c r="J1142" s="5"/>
    </row>
    <row r="1143" spans="2:10" ht="15">
      <c r="B1143" s="257">
        <v>42935.460185185002</v>
      </c>
      <c r="C1143" s="258">
        <v>100</v>
      </c>
      <c r="D1143" s="204">
        <f t="shared" si="17"/>
        <v>5</v>
      </c>
      <c r="E1143" s="258">
        <v>95</v>
      </c>
      <c r="F1143" s="155" t="s">
        <v>3017</v>
      </c>
      <c r="G1143" s="259"/>
      <c r="H1143" s="5"/>
      <c r="I1143" s="154"/>
      <c r="J1143" s="5"/>
    </row>
    <row r="1144" spans="2:10" ht="15">
      <c r="B1144" s="257">
        <v>42935.460625</v>
      </c>
      <c r="C1144" s="258">
        <v>100</v>
      </c>
      <c r="D1144" s="204">
        <f t="shared" si="17"/>
        <v>5</v>
      </c>
      <c r="E1144" s="258">
        <v>95</v>
      </c>
      <c r="F1144" s="155" t="s">
        <v>3018</v>
      </c>
      <c r="G1144" s="259"/>
      <c r="H1144" s="5"/>
      <c r="I1144" s="154"/>
      <c r="J1144" s="5"/>
    </row>
    <row r="1145" spans="2:10" ht="15">
      <c r="B1145" s="257">
        <v>42935.461574073997</v>
      </c>
      <c r="C1145" s="258">
        <v>100</v>
      </c>
      <c r="D1145" s="204">
        <f t="shared" si="17"/>
        <v>8</v>
      </c>
      <c r="E1145" s="258">
        <v>92</v>
      </c>
      <c r="F1145" s="155" t="s">
        <v>3019</v>
      </c>
      <c r="G1145" s="259"/>
      <c r="H1145" s="5"/>
      <c r="I1145" s="154"/>
      <c r="J1145" s="5"/>
    </row>
    <row r="1146" spans="2:10" ht="15">
      <c r="B1146" s="257">
        <v>42935.532002314998</v>
      </c>
      <c r="C1146" s="258">
        <v>50</v>
      </c>
      <c r="D1146" s="204">
        <f t="shared" si="17"/>
        <v>2.5</v>
      </c>
      <c r="E1146" s="258">
        <v>47.5</v>
      </c>
      <c r="F1146" s="155" t="s">
        <v>3020</v>
      </c>
      <c r="G1146" s="259"/>
      <c r="H1146" s="5"/>
      <c r="I1146" s="154"/>
      <c r="J1146" s="5"/>
    </row>
    <row r="1147" spans="2:10" ht="15">
      <c r="B1147" s="257">
        <v>42935.583113426001</v>
      </c>
      <c r="C1147" s="258">
        <v>150</v>
      </c>
      <c r="D1147" s="204">
        <f t="shared" si="17"/>
        <v>7.5</v>
      </c>
      <c r="E1147" s="258">
        <v>142.5</v>
      </c>
      <c r="F1147" s="155" t="s">
        <v>3021</v>
      </c>
      <c r="G1147" s="259"/>
      <c r="H1147" s="5"/>
      <c r="I1147" s="154"/>
      <c r="J1147" s="5"/>
    </row>
    <row r="1148" spans="2:10" ht="15">
      <c r="B1148" s="257">
        <v>42935.593460648</v>
      </c>
      <c r="C1148" s="258">
        <v>50</v>
      </c>
      <c r="D1148" s="204">
        <f t="shared" si="17"/>
        <v>2.5</v>
      </c>
      <c r="E1148" s="258">
        <v>47.5</v>
      </c>
      <c r="F1148" s="155" t="s">
        <v>3022</v>
      </c>
      <c r="G1148" s="259"/>
      <c r="H1148" s="5"/>
      <c r="I1148" s="154"/>
      <c r="J1148" s="5"/>
    </row>
    <row r="1149" spans="2:10" ht="15">
      <c r="B1149" s="257">
        <v>42935.697997684998</v>
      </c>
      <c r="C1149" s="258">
        <v>150</v>
      </c>
      <c r="D1149" s="204">
        <f t="shared" si="17"/>
        <v>7.5</v>
      </c>
      <c r="E1149" s="258">
        <v>142.5</v>
      </c>
      <c r="F1149" s="155" t="s">
        <v>2132</v>
      </c>
      <c r="G1149" s="259"/>
      <c r="H1149" s="5"/>
      <c r="I1149" s="154"/>
      <c r="J1149" s="5"/>
    </row>
    <row r="1150" spans="2:10" ht="15">
      <c r="B1150" s="257">
        <v>42935.756747685002</v>
      </c>
      <c r="C1150" s="258">
        <v>100</v>
      </c>
      <c r="D1150" s="204">
        <f t="shared" si="17"/>
        <v>7</v>
      </c>
      <c r="E1150" s="258">
        <v>93</v>
      </c>
      <c r="F1150" s="155" t="s">
        <v>3023</v>
      </c>
      <c r="G1150" s="259"/>
      <c r="H1150" s="5"/>
      <c r="I1150" s="154"/>
      <c r="J1150" s="5"/>
    </row>
    <row r="1151" spans="2:10" ht="15">
      <c r="B1151" s="257">
        <v>42935.910381943999</v>
      </c>
      <c r="C1151" s="258">
        <v>300</v>
      </c>
      <c r="D1151" s="204">
        <f t="shared" si="17"/>
        <v>15</v>
      </c>
      <c r="E1151" s="258">
        <v>285</v>
      </c>
      <c r="F1151" s="155" t="s">
        <v>2624</v>
      </c>
      <c r="G1151" s="259"/>
      <c r="H1151" s="5"/>
      <c r="I1151" s="154"/>
      <c r="J1151" s="5"/>
    </row>
    <row r="1152" spans="2:10" ht="15">
      <c r="B1152" s="257">
        <v>42935.912789351998</v>
      </c>
      <c r="C1152" s="258">
        <v>50</v>
      </c>
      <c r="D1152" s="204">
        <f t="shared" si="17"/>
        <v>4</v>
      </c>
      <c r="E1152" s="258">
        <v>46</v>
      </c>
      <c r="F1152" s="155" t="s">
        <v>3024</v>
      </c>
      <c r="G1152" s="259"/>
      <c r="H1152" s="5"/>
      <c r="I1152" s="154"/>
      <c r="J1152" s="5"/>
    </row>
    <row r="1153" spans="2:10" ht="15">
      <c r="B1153" s="257">
        <v>42935.915405093001</v>
      </c>
      <c r="C1153" s="258">
        <v>5</v>
      </c>
      <c r="D1153" s="204">
        <f t="shared" si="17"/>
        <v>0.25</v>
      </c>
      <c r="E1153" s="258">
        <v>4.75</v>
      </c>
      <c r="F1153" s="155" t="s">
        <v>2341</v>
      </c>
      <c r="G1153" s="259"/>
      <c r="H1153" s="5"/>
      <c r="I1153" s="154"/>
      <c r="J1153" s="5"/>
    </row>
    <row r="1154" spans="2:10" ht="15">
      <c r="B1154" s="257">
        <v>42935.948553241004</v>
      </c>
      <c r="C1154" s="258">
        <v>300</v>
      </c>
      <c r="D1154" s="204">
        <f t="shared" si="17"/>
        <v>15</v>
      </c>
      <c r="E1154" s="258">
        <v>285</v>
      </c>
      <c r="F1154" s="155" t="s">
        <v>3025</v>
      </c>
      <c r="G1154" s="259"/>
      <c r="H1154" s="5"/>
      <c r="I1154" s="154"/>
      <c r="J1154" s="5"/>
    </row>
    <row r="1155" spans="2:10" ht="15">
      <c r="B1155" s="257">
        <v>42936.178437499999</v>
      </c>
      <c r="C1155" s="258">
        <v>50</v>
      </c>
      <c r="D1155" s="204">
        <f t="shared" si="17"/>
        <v>2.5</v>
      </c>
      <c r="E1155" s="258">
        <v>47.5</v>
      </c>
      <c r="F1155" s="155" t="s">
        <v>2895</v>
      </c>
      <c r="G1155" s="259"/>
      <c r="H1155" s="5"/>
      <c r="I1155" s="154"/>
      <c r="J1155" s="5"/>
    </row>
    <row r="1156" spans="2:10" ht="15">
      <c r="B1156" s="257">
        <v>42936.282997684997</v>
      </c>
      <c r="C1156" s="258">
        <v>30</v>
      </c>
      <c r="D1156" s="204">
        <f t="shared" si="17"/>
        <v>2.3999999999999986</v>
      </c>
      <c r="E1156" s="258">
        <v>27.6</v>
      </c>
      <c r="F1156" s="155" t="s">
        <v>3026</v>
      </c>
      <c r="G1156" s="259"/>
      <c r="H1156" s="5"/>
      <c r="I1156" s="154"/>
      <c r="J1156" s="5"/>
    </row>
    <row r="1157" spans="2:10" ht="15">
      <c r="B1157" s="257">
        <v>42936.310138888999</v>
      </c>
      <c r="C1157" s="258">
        <v>100</v>
      </c>
      <c r="D1157" s="204">
        <f t="shared" si="17"/>
        <v>5</v>
      </c>
      <c r="E1157" s="258">
        <v>95</v>
      </c>
      <c r="F1157" s="155" t="s">
        <v>2427</v>
      </c>
      <c r="G1157" s="259"/>
      <c r="H1157" s="5"/>
      <c r="I1157" s="154"/>
      <c r="J1157" s="5"/>
    </row>
    <row r="1158" spans="2:10" ht="15">
      <c r="B1158" s="257">
        <v>42936.319131944001</v>
      </c>
      <c r="C1158" s="258">
        <v>100</v>
      </c>
      <c r="D1158" s="204">
        <f t="shared" ref="D1158:D1221" si="18">C1158-E1158</f>
        <v>5</v>
      </c>
      <c r="E1158" s="258">
        <v>95</v>
      </c>
      <c r="F1158" s="155" t="s">
        <v>3027</v>
      </c>
      <c r="G1158" s="259"/>
      <c r="H1158" s="5"/>
      <c r="I1158" s="154"/>
      <c r="J1158" s="5"/>
    </row>
    <row r="1159" spans="2:10" ht="15">
      <c r="B1159" s="257">
        <v>42936.370439815</v>
      </c>
      <c r="C1159" s="258">
        <v>10</v>
      </c>
      <c r="D1159" s="204">
        <f t="shared" si="18"/>
        <v>0.5</v>
      </c>
      <c r="E1159" s="258">
        <v>9.5</v>
      </c>
      <c r="F1159" s="155" t="s">
        <v>411</v>
      </c>
      <c r="G1159" s="259"/>
      <c r="H1159" s="5"/>
      <c r="I1159" s="154"/>
      <c r="J1159" s="5"/>
    </row>
    <row r="1160" spans="2:10" ht="15">
      <c r="B1160" s="257">
        <v>42936.376377314999</v>
      </c>
      <c r="C1160" s="258">
        <v>150</v>
      </c>
      <c r="D1160" s="204">
        <f t="shared" si="18"/>
        <v>12</v>
      </c>
      <c r="E1160" s="258">
        <v>138</v>
      </c>
      <c r="F1160" s="155" t="s">
        <v>2498</v>
      </c>
      <c r="G1160" s="259"/>
      <c r="H1160" s="5"/>
      <c r="I1160" s="154"/>
      <c r="J1160" s="5"/>
    </row>
    <row r="1161" spans="2:10" ht="15">
      <c r="B1161" s="257">
        <v>42936.397870369998</v>
      </c>
      <c r="C1161" s="258">
        <v>100</v>
      </c>
      <c r="D1161" s="204">
        <f t="shared" si="18"/>
        <v>5</v>
      </c>
      <c r="E1161" s="258">
        <v>95</v>
      </c>
      <c r="F1161" s="155" t="s">
        <v>2384</v>
      </c>
      <c r="G1161" s="259"/>
      <c r="H1161" s="5"/>
      <c r="I1161" s="154"/>
      <c r="J1161" s="5"/>
    </row>
    <row r="1162" spans="2:10" ht="15">
      <c r="B1162" s="257">
        <v>42936.399247685004</v>
      </c>
      <c r="C1162" s="258">
        <v>200</v>
      </c>
      <c r="D1162" s="204">
        <f t="shared" si="18"/>
        <v>14</v>
      </c>
      <c r="E1162" s="258">
        <v>186</v>
      </c>
      <c r="F1162" s="155" t="s">
        <v>3028</v>
      </c>
      <c r="G1162" s="259"/>
      <c r="H1162" s="5"/>
      <c r="I1162" s="154"/>
      <c r="J1162" s="5"/>
    </row>
    <row r="1163" spans="2:10" ht="15">
      <c r="B1163" s="257">
        <v>42936.415000000001</v>
      </c>
      <c r="C1163" s="258">
        <v>60</v>
      </c>
      <c r="D1163" s="204">
        <f t="shared" si="18"/>
        <v>4.7999999999999972</v>
      </c>
      <c r="E1163" s="258">
        <v>55.2</v>
      </c>
      <c r="F1163" s="155" t="s">
        <v>2709</v>
      </c>
      <c r="G1163" s="259"/>
      <c r="H1163" s="5"/>
      <c r="I1163" s="154"/>
      <c r="J1163" s="5"/>
    </row>
    <row r="1164" spans="2:10" ht="15">
      <c r="B1164" s="257">
        <v>42936.442245370003</v>
      </c>
      <c r="C1164" s="258">
        <v>1000</v>
      </c>
      <c r="D1164" s="204">
        <f t="shared" si="18"/>
        <v>80</v>
      </c>
      <c r="E1164" s="258">
        <v>920</v>
      </c>
      <c r="F1164" s="155" t="s">
        <v>3029</v>
      </c>
      <c r="G1164" s="259"/>
      <c r="H1164" s="5"/>
      <c r="I1164" s="154"/>
      <c r="J1164" s="5"/>
    </row>
    <row r="1165" spans="2:10" ht="15">
      <c r="B1165" s="257">
        <v>42936.458472222002</v>
      </c>
      <c r="C1165" s="258">
        <v>100</v>
      </c>
      <c r="D1165" s="204">
        <f t="shared" si="18"/>
        <v>5</v>
      </c>
      <c r="E1165" s="258">
        <v>95</v>
      </c>
      <c r="F1165" s="155" t="s">
        <v>3030</v>
      </c>
      <c r="G1165" s="259"/>
      <c r="H1165" s="5"/>
      <c r="I1165" s="154"/>
      <c r="J1165" s="5"/>
    </row>
    <row r="1166" spans="2:10" ht="15">
      <c r="B1166" s="257">
        <v>42936.458854167002</v>
      </c>
      <c r="C1166" s="258">
        <v>50</v>
      </c>
      <c r="D1166" s="204">
        <f t="shared" si="18"/>
        <v>3.5</v>
      </c>
      <c r="E1166" s="258">
        <v>46.5</v>
      </c>
      <c r="F1166" s="155" t="s">
        <v>3031</v>
      </c>
      <c r="G1166" s="259"/>
      <c r="H1166" s="5"/>
      <c r="I1166" s="154"/>
      <c r="J1166" s="5"/>
    </row>
    <row r="1167" spans="2:10" ht="15">
      <c r="B1167" s="257">
        <v>42936.458935185001</v>
      </c>
      <c r="C1167" s="258">
        <v>200</v>
      </c>
      <c r="D1167" s="204">
        <f t="shared" si="18"/>
        <v>14</v>
      </c>
      <c r="E1167" s="258">
        <v>186</v>
      </c>
      <c r="F1167" s="155" t="s">
        <v>2298</v>
      </c>
      <c r="G1167" s="259"/>
      <c r="H1167" s="5"/>
      <c r="I1167" s="154"/>
      <c r="J1167" s="5"/>
    </row>
    <row r="1168" spans="2:10" ht="15">
      <c r="B1168" s="257">
        <v>42936.458958333002</v>
      </c>
      <c r="C1168" s="258">
        <v>200</v>
      </c>
      <c r="D1168" s="204">
        <f t="shared" si="18"/>
        <v>16</v>
      </c>
      <c r="E1168" s="258">
        <v>184</v>
      </c>
      <c r="F1168" s="155" t="s">
        <v>3032</v>
      </c>
      <c r="G1168" s="259"/>
      <c r="H1168" s="5"/>
      <c r="I1168" s="154"/>
      <c r="J1168" s="5"/>
    </row>
    <row r="1169" spans="2:10" ht="15">
      <c r="B1169" s="257">
        <v>42936.459016203997</v>
      </c>
      <c r="C1169" s="258">
        <v>50</v>
      </c>
      <c r="D1169" s="204">
        <f t="shared" si="18"/>
        <v>2.5</v>
      </c>
      <c r="E1169" s="258">
        <v>47.5</v>
      </c>
      <c r="F1169" s="155" t="s">
        <v>3033</v>
      </c>
      <c r="G1169" s="259"/>
      <c r="H1169" s="5"/>
      <c r="I1169" s="154"/>
      <c r="J1169" s="5"/>
    </row>
    <row r="1170" spans="2:10" ht="15">
      <c r="B1170" s="257">
        <v>42936.459733796</v>
      </c>
      <c r="C1170" s="258">
        <v>100</v>
      </c>
      <c r="D1170" s="204">
        <f t="shared" si="18"/>
        <v>7</v>
      </c>
      <c r="E1170" s="258">
        <v>93</v>
      </c>
      <c r="F1170" s="155" t="s">
        <v>3034</v>
      </c>
      <c r="G1170" s="259"/>
      <c r="H1170" s="5"/>
      <c r="I1170" s="154"/>
      <c r="J1170" s="5"/>
    </row>
    <row r="1171" spans="2:10" ht="15">
      <c r="B1171" s="257">
        <v>42936.483761574003</v>
      </c>
      <c r="C1171" s="258">
        <v>22.5</v>
      </c>
      <c r="D1171" s="204">
        <f t="shared" si="18"/>
        <v>1.129999999999999</v>
      </c>
      <c r="E1171" s="258">
        <v>21.37</v>
      </c>
      <c r="F1171" s="155" t="s">
        <v>2393</v>
      </c>
      <c r="G1171" s="259"/>
      <c r="H1171" s="5"/>
      <c r="I1171" s="154"/>
      <c r="J1171" s="5"/>
    </row>
    <row r="1172" spans="2:10" ht="15">
      <c r="B1172" s="257">
        <v>42936.486712963</v>
      </c>
      <c r="C1172" s="258">
        <v>200</v>
      </c>
      <c r="D1172" s="204">
        <f t="shared" si="18"/>
        <v>10</v>
      </c>
      <c r="E1172" s="258">
        <v>190</v>
      </c>
      <c r="F1172" s="155" t="s">
        <v>2969</v>
      </c>
      <c r="G1172" s="259"/>
      <c r="H1172" s="5"/>
      <c r="I1172" s="154"/>
      <c r="J1172" s="5"/>
    </row>
    <row r="1173" spans="2:10" ht="15">
      <c r="B1173" s="257">
        <v>42936.517152777997</v>
      </c>
      <c r="C1173" s="258">
        <v>300</v>
      </c>
      <c r="D1173" s="204">
        <f t="shared" si="18"/>
        <v>15</v>
      </c>
      <c r="E1173" s="258">
        <v>285</v>
      </c>
      <c r="F1173" s="155" t="s">
        <v>2296</v>
      </c>
      <c r="G1173" s="259"/>
      <c r="H1173" s="5"/>
      <c r="I1173" s="154"/>
      <c r="J1173" s="5"/>
    </row>
    <row r="1174" spans="2:10" ht="15">
      <c r="B1174" s="257">
        <v>42936.534247684998</v>
      </c>
      <c r="C1174" s="258">
        <v>1000</v>
      </c>
      <c r="D1174" s="204">
        <f t="shared" si="18"/>
        <v>50</v>
      </c>
      <c r="E1174" s="258">
        <v>950</v>
      </c>
      <c r="F1174" s="155" t="s">
        <v>3035</v>
      </c>
      <c r="G1174" s="259"/>
      <c r="H1174" s="5"/>
      <c r="I1174" s="154"/>
      <c r="J1174" s="5"/>
    </row>
    <row r="1175" spans="2:10" ht="15">
      <c r="B1175" s="257">
        <v>42936.549513888996</v>
      </c>
      <c r="C1175" s="258">
        <v>100</v>
      </c>
      <c r="D1175" s="204">
        <f t="shared" si="18"/>
        <v>5</v>
      </c>
      <c r="E1175" s="258">
        <v>95</v>
      </c>
      <c r="F1175" s="155" t="s">
        <v>3036</v>
      </c>
      <c r="G1175" s="259"/>
      <c r="H1175" s="5"/>
      <c r="I1175" s="154"/>
      <c r="J1175" s="5"/>
    </row>
    <row r="1176" spans="2:10" ht="15">
      <c r="B1176" s="257">
        <v>42936.572812500002</v>
      </c>
      <c r="C1176" s="258">
        <v>50</v>
      </c>
      <c r="D1176" s="204">
        <f t="shared" si="18"/>
        <v>3.5</v>
      </c>
      <c r="E1176" s="258">
        <v>46.5</v>
      </c>
      <c r="F1176" s="155" t="s">
        <v>3037</v>
      </c>
      <c r="G1176" s="259"/>
      <c r="H1176" s="5"/>
      <c r="I1176" s="154"/>
      <c r="J1176" s="5"/>
    </row>
    <row r="1177" spans="2:10" ht="15">
      <c r="B1177" s="257">
        <v>42936.622546295999</v>
      </c>
      <c r="C1177" s="258">
        <v>35</v>
      </c>
      <c r="D1177" s="204">
        <f t="shared" si="18"/>
        <v>2.7999999999999972</v>
      </c>
      <c r="E1177" s="258">
        <v>32.200000000000003</v>
      </c>
      <c r="F1177" s="155" t="s">
        <v>3038</v>
      </c>
      <c r="G1177" s="259"/>
      <c r="H1177" s="5"/>
      <c r="I1177" s="154"/>
      <c r="J1177" s="5"/>
    </row>
    <row r="1178" spans="2:10" ht="15">
      <c r="B1178" s="257">
        <v>42936.624629630001</v>
      </c>
      <c r="C1178" s="258">
        <v>300</v>
      </c>
      <c r="D1178" s="204">
        <f t="shared" si="18"/>
        <v>21</v>
      </c>
      <c r="E1178" s="258">
        <v>279</v>
      </c>
      <c r="F1178" s="155" t="s">
        <v>3039</v>
      </c>
      <c r="G1178" s="259"/>
      <c r="H1178" s="5"/>
      <c r="I1178" s="154"/>
      <c r="J1178" s="5"/>
    </row>
    <row r="1179" spans="2:10" ht="15">
      <c r="B1179" s="257">
        <v>42936.636701388998</v>
      </c>
      <c r="C1179" s="258">
        <v>80</v>
      </c>
      <c r="D1179" s="204">
        <f t="shared" si="18"/>
        <v>4</v>
      </c>
      <c r="E1179" s="258">
        <v>76</v>
      </c>
      <c r="F1179" s="155" t="s">
        <v>3040</v>
      </c>
      <c r="G1179" s="259"/>
      <c r="H1179" s="5"/>
      <c r="I1179" s="154"/>
      <c r="J1179" s="5"/>
    </row>
    <row r="1180" spans="2:10" ht="15">
      <c r="B1180" s="257">
        <v>42936.695011573996</v>
      </c>
      <c r="C1180" s="258">
        <v>200</v>
      </c>
      <c r="D1180" s="204">
        <f t="shared" si="18"/>
        <v>14</v>
      </c>
      <c r="E1180" s="258">
        <v>186</v>
      </c>
      <c r="F1180" s="155" t="s">
        <v>2323</v>
      </c>
      <c r="G1180" s="259"/>
      <c r="H1180" s="5"/>
      <c r="I1180" s="154"/>
      <c r="J1180" s="5"/>
    </row>
    <row r="1181" spans="2:10" ht="15">
      <c r="B1181" s="257">
        <v>42936.6953125</v>
      </c>
      <c r="C1181" s="258">
        <v>500</v>
      </c>
      <c r="D1181" s="204">
        <f t="shared" si="18"/>
        <v>40</v>
      </c>
      <c r="E1181" s="258">
        <v>460</v>
      </c>
      <c r="F1181" s="155" t="s">
        <v>2740</v>
      </c>
      <c r="G1181" s="259"/>
      <c r="H1181" s="5"/>
      <c r="I1181" s="154"/>
      <c r="J1181" s="5"/>
    </row>
    <row r="1182" spans="2:10" ht="15">
      <c r="B1182" s="257">
        <v>42936.743321759001</v>
      </c>
      <c r="C1182" s="258">
        <v>5</v>
      </c>
      <c r="D1182" s="204">
        <f t="shared" si="18"/>
        <v>0.25</v>
      </c>
      <c r="E1182" s="258">
        <v>4.75</v>
      </c>
      <c r="F1182" s="155" t="s">
        <v>2341</v>
      </c>
      <c r="G1182" s="259"/>
      <c r="H1182" s="5"/>
      <c r="I1182" s="154"/>
      <c r="J1182" s="5"/>
    </row>
    <row r="1183" spans="2:10" ht="15">
      <c r="B1183" s="257">
        <v>42936.819745369998</v>
      </c>
      <c r="C1183" s="258">
        <v>500</v>
      </c>
      <c r="D1183" s="204">
        <f t="shared" si="18"/>
        <v>40</v>
      </c>
      <c r="E1183" s="258">
        <v>460</v>
      </c>
      <c r="F1183" s="155" t="s">
        <v>3041</v>
      </c>
      <c r="G1183" s="259"/>
      <c r="H1183" s="5"/>
      <c r="I1183" s="154"/>
      <c r="J1183" s="5"/>
    </row>
    <row r="1184" spans="2:10" ht="15">
      <c r="B1184" s="257">
        <v>42936.893784722</v>
      </c>
      <c r="C1184" s="258">
        <v>100</v>
      </c>
      <c r="D1184" s="204">
        <f t="shared" si="18"/>
        <v>8</v>
      </c>
      <c r="E1184" s="258">
        <v>92</v>
      </c>
      <c r="F1184" s="155" t="s">
        <v>2168</v>
      </c>
      <c r="G1184" s="259"/>
      <c r="H1184" s="5"/>
      <c r="I1184" s="154"/>
      <c r="J1184" s="5"/>
    </row>
    <row r="1185" spans="2:10" ht="15">
      <c r="B1185" s="257">
        <v>42936.906504630002</v>
      </c>
      <c r="C1185" s="258">
        <v>10</v>
      </c>
      <c r="D1185" s="204">
        <f t="shared" si="18"/>
        <v>0.69999999999999929</v>
      </c>
      <c r="E1185" s="258">
        <v>9.3000000000000007</v>
      </c>
      <c r="F1185" s="155" t="s">
        <v>3042</v>
      </c>
      <c r="G1185" s="259"/>
      <c r="H1185" s="5"/>
      <c r="I1185" s="154"/>
      <c r="J1185" s="5"/>
    </row>
    <row r="1186" spans="2:10" ht="15">
      <c r="B1186" s="257">
        <v>42936.912476851998</v>
      </c>
      <c r="C1186" s="258">
        <v>100</v>
      </c>
      <c r="D1186" s="204">
        <f t="shared" si="18"/>
        <v>8</v>
      </c>
      <c r="E1186" s="258">
        <v>92</v>
      </c>
      <c r="F1186" s="155" t="s">
        <v>3043</v>
      </c>
      <c r="G1186" s="259"/>
      <c r="H1186" s="5"/>
      <c r="I1186" s="154"/>
      <c r="J1186" s="5"/>
    </row>
    <row r="1187" spans="2:10" ht="15">
      <c r="B1187" s="257">
        <v>42936.930023148001</v>
      </c>
      <c r="C1187" s="258">
        <v>200</v>
      </c>
      <c r="D1187" s="204">
        <f t="shared" si="18"/>
        <v>10</v>
      </c>
      <c r="E1187" s="258">
        <v>190</v>
      </c>
      <c r="F1187" s="155" t="s">
        <v>3044</v>
      </c>
      <c r="G1187" s="259"/>
      <c r="H1187" s="5"/>
      <c r="I1187" s="154"/>
      <c r="J1187" s="5"/>
    </row>
    <row r="1188" spans="2:10" ht="15">
      <c r="B1188" s="257">
        <v>42936.937233796001</v>
      </c>
      <c r="C1188" s="258">
        <v>10</v>
      </c>
      <c r="D1188" s="204">
        <f t="shared" si="18"/>
        <v>0.69999999999999929</v>
      </c>
      <c r="E1188" s="258">
        <v>9.3000000000000007</v>
      </c>
      <c r="F1188" s="155" t="s">
        <v>3042</v>
      </c>
      <c r="G1188" s="259"/>
      <c r="H1188" s="5"/>
      <c r="I1188" s="154"/>
      <c r="J1188" s="5"/>
    </row>
    <row r="1189" spans="2:10" ht="15">
      <c r="B1189" s="257">
        <v>42936.956354167</v>
      </c>
      <c r="C1189" s="258">
        <v>100</v>
      </c>
      <c r="D1189" s="204">
        <f t="shared" si="18"/>
        <v>8</v>
      </c>
      <c r="E1189" s="258">
        <v>92</v>
      </c>
      <c r="F1189" s="155" t="s">
        <v>3045</v>
      </c>
      <c r="G1189" s="259"/>
      <c r="H1189" s="5"/>
      <c r="I1189" s="154"/>
      <c r="J1189" s="5"/>
    </row>
    <row r="1190" spans="2:10" ht="15">
      <c r="B1190" s="257">
        <v>42936.966145833001</v>
      </c>
      <c r="C1190" s="258">
        <v>75</v>
      </c>
      <c r="D1190" s="204">
        <f t="shared" si="18"/>
        <v>6</v>
      </c>
      <c r="E1190" s="258">
        <v>69</v>
      </c>
      <c r="F1190" s="155" t="s">
        <v>3046</v>
      </c>
      <c r="G1190" s="259"/>
      <c r="H1190" s="5"/>
      <c r="I1190" s="154"/>
      <c r="J1190" s="5"/>
    </row>
    <row r="1191" spans="2:10" ht="15">
      <c r="B1191" s="257">
        <v>42936.979004629997</v>
      </c>
      <c r="C1191" s="258">
        <v>500</v>
      </c>
      <c r="D1191" s="204">
        <f t="shared" si="18"/>
        <v>40</v>
      </c>
      <c r="E1191" s="258">
        <v>460</v>
      </c>
      <c r="F1191" s="155" t="s">
        <v>3047</v>
      </c>
      <c r="G1191" s="259"/>
      <c r="H1191" s="5"/>
      <c r="I1191" s="154"/>
      <c r="J1191" s="5"/>
    </row>
    <row r="1192" spans="2:10" ht="15">
      <c r="B1192" s="257">
        <v>42936.985625000001</v>
      </c>
      <c r="C1192" s="258">
        <v>100</v>
      </c>
      <c r="D1192" s="204">
        <f t="shared" si="18"/>
        <v>5</v>
      </c>
      <c r="E1192" s="258">
        <v>95</v>
      </c>
      <c r="F1192" s="155" t="s">
        <v>3048</v>
      </c>
      <c r="G1192" s="259"/>
      <c r="H1192" s="5"/>
      <c r="I1192" s="154"/>
      <c r="J1192" s="5"/>
    </row>
    <row r="1193" spans="2:10" ht="15">
      <c r="B1193" s="257">
        <v>42937.003391204002</v>
      </c>
      <c r="C1193" s="258">
        <v>400</v>
      </c>
      <c r="D1193" s="204">
        <f t="shared" si="18"/>
        <v>20</v>
      </c>
      <c r="E1193" s="258">
        <v>380</v>
      </c>
      <c r="F1193" s="155" t="s">
        <v>2581</v>
      </c>
      <c r="G1193" s="259"/>
      <c r="H1193" s="5"/>
      <c r="I1193" s="154"/>
      <c r="J1193" s="5"/>
    </row>
    <row r="1194" spans="2:10" ht="15">
      <c r="B1194" s="257">
        <v>42937.076585647999</v>
      </c>
      <c r="C1194" s="258">
        <v>50</v>
      </c>
      <c r="D1194" s="204">
        <f t="shared" si="18"/>
        <v>2.5</v>
      </c>
      <c r="E1194" s="258">
        <v>47.5</v>
      </c>
      <c r="F1194" s="155" t="s">
        <v>3049</v>
      </c>
      <c r="G1194" s="259"/>
      <c r="H1194" s="5"/>
      <c r="I1194" s="154"/>
      <c r="J1194" s="5"/>
    </row>
    <row r="1195" spans="2:10" ht="15">
      <c r="B1195" s="257">
        <v>42937.107627315003</v>
      </c>
      <c r="C1195" s="258">
        <v>150</v>
      </c>
      <c r="D1195" s="204">
        <f t="shared" si="18"/>
        <v>7.5</v>
      </c>
      <c r="E1195" s="258">
        <v>142.5</v>
      </c>
      <c r="F1195" s="155" t="s">
        <v>3050</v>
      </c>
      <c r="G1195" s="259"/>
      <c r="H1195" s="5"/>
      <c r="I1195" s="154"/>
      <c r="J1195" s="5"/>
    </row>
    <row r="1196" spans="2:10" ht="15">
      <c r="B1196" s="257">
        <v>42937.308692129998</v>
      </c>
      <c r="C1196" s="258">
        <v>100</v>
      </c>
      <c r="D1196" s="204">
        <f t="shared" si="18"/>
        <v>8</v>
      </c>
      <c r="E1196" s="258">
        <v>92</v>
      </c>
      <c r="F1196" s="155" t="s">
        <v>2534</v>
      </c>
      <c r="G1196" s="259"/>
      <c r="H1196" s="5"/>
      <c r="I1196" s="154"/>
      <c r="J1196" s="5"/>
    </row>
    <row r="1197" spans="2:10" ht="15">
      <c r="B1197" s="257">
        <v>42937.347395833</v>
      </c>
      <c r="C1197" s="258">
        <v>50</v>
      </c>
      <c r="D1197" s="204">
        <f t="shared" si="18"/>
        <v>4</v>
      </c>
      <c r="E1197" s="258">
        <v>46</v>
      </c>
      <c r="F1197" s="155" t="s">
        <v>2709</v>
      </c>
      <c r="G1197" s="259"/>
      <c r="H1197" s="5"/>
      <c r="I1197" s="154"/>
      <c r="J1197" s="5"/>
    </row>
    <row r="1198" spans="2:10" ht="15">
      <c r="B1198" s="257">
        <v>42937.458726851997</v>
      </c>
      <c r="C1198" s="258">
        <v>100</v>
      </c>
      <c r="D1198" s="204">
        <f t="shared" si="18"/>
        <v>5</v>
      </c>
      <c r="E1198" s="258">
        <v>95</v>
      </c>
      <c r="F1198" s="155" t="s">
        <v>3051</v>
      </c>
      <c r="G1198" s="259"/>
      <c r="H1198" s="5"/>
      <c r="I1198" s="154"/>
      <c r="J1198" s="5"/>
    </row>
    <row r="1199" spans="2:10" ht="15">
      <c r="B1199" s="257">
        <v>42937.458842592998</v>
      </c>
      <c r="C1199" s="258">
        <v>150</v>
      </c>
      <c r="D1199" s="204">
        <f t="shared" si="18"/>
        <v>7.5</v>
      </c>
      <c r="E1199" s="258">
        <v>142.5</v>
      </c>
      <c r="F1199" s="155" t="s">
        <v>3052</v>
      </c>
      <c r="G1199" s="259"/>
      <c r="H1199" s="5"/>
      <c r="I1199" s="154"/>
      <c r="J1199" s="5"/>
    </row>
    <row r="1200" spans="2:10" ht="15">
      <c r="B1200" s="257">
        <v>42937.458854167002</v>
      </c>
      <c r="C1200" s="258">
        <v>100</v>
      </c>
      <c r="D1200" s="204">
        <f t="shared" si="18"/>
        <v>5</v>
      </c>
      <c r="E1200" s="258">
        <v>95</v>
      </c>
      <c r="F1200" s="155" t="s">
        <v>2307</v>
      </c>
      <c r="G1200" s="259"/>
      <c r="H1200" s="5"/>
      <c r="I1200" s="154"/>
      <c r="J1200" s="5"/>
    </row>
    <row r="1201" spans="2:10" ht="15">
      <c r="B1201" s="257">
        <v>42937.458935185001</v>
      </c>
      <c r="C1201" s="258">
        <v>100</v>
      </c>
      <c r="D1201" s="204">
        <f t="shared" si="18"/>
        <v>5</v>
      </c>
      <c r="E1201" s="258">
        <v>95</v>
      </c>
      <c r="F1201" s="155" t="s">
        <v>3053</v>
      </c>
      <c r="G1201" s="259"/>
      <c r="H1201" s="5"/>
      <c r="I1201" s="154"/>
      <c r="J1201" s="5"/>
    </row>
    <row r="1202" spans="2:10" ht="15">
      <c r="B1202" s="257">
        <v>42937.459421296</v>
      </c>
      <c r="C1202" s="258">
        <v>100</v>
      </c>
      <c r="D1202" s="204">
        <f t="shared" si="18"/>
        <v>5</v>
      </c>
      <c r="E1202" s="258">
        <v>95</v>
      </c>
      <c r="F1202" s="155" t="s">
        <v>2221</v>
      </c>
      <c r="G1202" s="259"/>
      <c r="H1202" s="5"/>
      <c r="I1202" s="154"/>
      <c r="J1202" s="5"/>
    </row>
    <row r="1203" spans="2:10" ht="15">
      <c r="B1203" s="257">
        <v>42937.477719907001</v>
      </c>
      <c r="C1203" s="258">
        <v>20</v>
      </c>
      <c r="D1203" s="204">
        <f t="shared" si="18"/>
        <v>1</v>
      </c>
      <c r="E1203" s="258">
        <v>19</v>
      </c>
      <c r="F1203" s="155" t="s">
        <v>2297</v>
      </c>
      <c r="G1203" s="259"/>
      <c r="H1203" s="5"/>
      <c r="I1203" s="154"/>
      <c r="J1203" s="5"/>
    </row>
    <row r="1204" spans="2:10" ht="15">
      <c r="B1204" s="257">
        <v>42937.494629629997</v>
      </c>
      <c r="C1204" s="258">
        <v>900</v>
      </c>
      <c r="D1204" s="204">
        <f t="shared" si="18"/>
        <v>63</v>
      </c>
      <c r="E1204" s="258">
        <v>837</v>
      </c>
      <c r="F1204" s="155" t="s">
        <v>1732</v>
      </c>
      <c r="G1204" s="259"/>
      <c r="H1204" s="5"/>
      <c r="I1204" s="154"/>
      <c r="J1204" s="5"/>
    </row>
    <row r="1205" spans="2:10" ht="15">
      <c r="B1205" s="257">
        <v>42937.507939814997</v>
      </c>
      <c r="C1205" s="258">
        <v>50</v>
      </c>
      <c r="D1205" s="204">
        <f t="shared" si="18"/>
        <v>3.5</v>
      </c>
      <c r="E1205" s="258">
        <v>46.5</v>
      </c>
      <c r="F1205" s="155" t="s">
        <v>3054</v>
      </c>
      <c r="G1205" s="259"/>
      <c r="H1205" s="5"/>
      <c r="I1205" s="154"/>
      <c r="J1205" s="5"/>
    </row>
    <row r="1206" spans="2:10" ht="15">
      <c r="B1206" s="257">
        <v>42937.510729166999</v>
      </c>
      <c r="C1206" s="258">
        <v>275</v>
      </c>
      <c r="D1206" s="204">
        <f t="shared" si="18"/>
        <v>13.75</v>
      </c>
      <c r="E1206" s="258">
        <v>261.25</v>
      </c>
      <c r="F1206" s="155" t="s">
        <v>3055</v>
      </c>
      <c r="G1206" s="259"/>
      <c r="H1206" s="5"/>
      <c r="I1206" s="154"/>
      <c r="J1206" s="5"/>
    </row>
    <row r="1207" spans="2:10" ht="15">
      <c r="B1207" s="257">
        <v>42937.570613426004</v>
      </c>
      <c r="C1207" s="258">
        <v>1000</v>
      </c>
      <c r="D1207" s="204">
        <f t="shared" si="18"/>
        <v>50</v>
      </c>
      <c r="E1207" s="258">
        <v>950</v>
      </c>
      <c r="F1207" s="155" t="s">
        <v>3056</v>
      </c>
      <c r="G1207" s="259"/>
      <c r="H1207" s="5"/>
      <c r="I1207" s="154"/>
      <c r="J1207" s="5"/>
    </row>
    <row r="1208" spans="2:10" ht="15">
      <c r="B1208" s="257">
        <v>42937.598460647998</v>
      </c>
      <c r="C1208" s="258">
        <v>150</v>
      </c>
      <c r="D1208" s="204">
        <f t="shared" si="18"/>
        <v>7.5</v>
      </c>
      <c r="E1208" s="258">
        <v>142.5</v>
      </c>
      <c r="F1208" s="155" t="s">
        <v>1793</v>
      </c>
      <c r="G1208" s="259"/>
      <c r="H1208" s="5"/>
      <c r="I1208" s="154"/>
      <c r="J1208" s="5"/>
    </row>
    <row r="1209" spans="2:10" ht="15">
      <c r="B1209" s="257">
        <v>42937.631944444001</v>
      </c>
      <c r="C1209" s="258">
        <v>150</v>
      </c>
      <c r="D1209" s="204">
        <f t="shared" si="18"/>
        <v>7.5</v>
      </c>
      <c r="E1209" s="258">
        <v>142.5</v>
      </c>
      <c r="F1209" s="155" t="s">
        <v>3057</v>
      </c>
      <c r="G1209" s="259"/>
      <c r="H1209" s="5"/>
      <c r="I1209" s="154"/>
      <c r="J1209" s="5"/>
    </row>
    <row r="1210" spans="2:10" ht="15">
      <c r="B1210" s="257">
        <v>42937.636562500003</v>
      </c>
      <c r="C1210" s="258">
        <v>30</v>
      </c>
      <c r="D1210" s="204">
        <f t="shared" si="18"/>
        <v>1.5</v>
      </c>
      <c r="E1210" s="258">
        <v>28.5</v>
      </c>
      <c r="F1210" s="155" t="s">
        <v>3058</v>
      </c>
      <c r="G1210" s="259"/>
      <c r="H1210" s="5"/>
      <c r="I1210" s="154"/>
      <c r="J1210" s="5"/>
    </row>
    <row r="1211" spans="2:10" ht="15">
      <c r="B1211" s="257">
        <v>42937.637743056002</v>
      </c>
      <c r="C1211" s="258">
        <v>2000</v>
      </c>
      <c r="D1211" s="204">
        <f t="shared" si="18"/>
        <v>160</v>
      </c>
      <c r="E1211" s="258">
        <v>1840</v>
      </c>
      <c r="F1211" s="155" t="s">
        <v>3059</v>
      </c>
      <c r="G1211" s="259"/>
      <c r="H1211" s="5"/>
      <c r="I1211" s="154"/>
      <c r="J1211" s="5"/>
    </row>
    <row r="1212" spans="2:10" ht="15">
      <c r="B1212" s="257">
        <v>42937.649965277997</v>
      </c>
      <c r="C1212" s="258">
        <v>1000</v>
      </c>
      <c r="D1212" s="204">
        <f t="shared" si="18"/>
        <v>80</v>
      </c>
      <c r="E1212" s="258">
        <v>920</v>
      </c>
      <c r="F1212" s="155" t="s">
        <v>3060</v>
      </c>
      <c r="G1212" s="259"/>
      <c r="H1212" s="5"/>
      <c r="I1212" s="154"/>
      <c r="J1212" s="5"/>
    </row>
    <row r="1213" spans="2:10" ht="15">
      <c r="B1213" s="257">
        <v>42937.764247685001</v>
      </c>
      <c r="C1213" s="258">
        <v>200</v>
      </c>
      <c r="D1213" s="204">
        <f t="shared" si="18"/>
        <v>10</v>
      </c>
      <c r="E1213" s="258">
        <v>190</v>
      </c>
      <c r="F1213" s="155" t="s">
        <v>3061</v>
      </c>
      <c r="G1213" s="259"/>
      <c r="H1213" s="5"/>
      <c r="I1213" s="154"/>
      <c r="J1213" s="5"/>
    </row>
    <row r="1214" spans="2:10" ht="15">
      <c r="B1214" s="257">
        <v>42937.795173610997</v>
      </c>
      <c r="C1214" s="258">
        <v>300</v>
      </c>
      <c r="D1214" s="204">
        <f t="shared" si="18"/>
        <v>15</v>
      </c>
      <c r="E1214" s="258">
        <v>285</v>
      </c>
      <c r="F1214" s="155" t="s">
        <v>2549</v>
      </c>
      <c r="G1214" s="259"/>
      <c r="H1214" s="5"/>
      <c r="I1214" s="154"/>
      <c r="J1214" s="5"/>
    </row>
    <row r="1215" spans="2:10" ht="15">
      <c r="B1215" s="257">
        <v>42937.799375000002</v>
      </c>
      <c r="C1215" s="258">
        <v>100</v>
      </c>
      <c r="D1215" s="204">
        <f t="shared" si="18"/>
        <v>8</v>
      </c>
      <c r="E1215" s="258">
        <v>92</v>
      </c>
      <c r="F1215" s="155" t="s">
        <v>3062</v>
      </c>
      <c r="G1215" s="259"/>
      <c r="H1215" s="5"/>
      <c r="I1215" s="154"/>
      <c r="J1215" s="5"/>
    </row>
    <row r="1216" spans="2:10" ht="15">
      <c r="B1216" s="257">
        <v>42937.816319443999</v>
      </c>
      <c r="C1216" s="258">
        <v>150</v>
      </c>
      <c r="D1216" s="204">
        <f t="shared" si="18"/>
        <v>12</v>
      </c>
      <c r="E1216" s="258">
        <v>138</v>
      </c>
      <c r="F1216" s="155" t="s">
        <v>2419</v>
      </c>
      <c r="G1216" s="259"/>
      <c r="H1216" s="5"/>
      <c r="I1216" s="154"/>
      <c r="J1216" s="5"/>
    </row>
    <row r="1217" spans="2:10" ht="15">
      <c r="B1217" s="257">
        <v>42937.850879630001</v>
      </c>
      <c r="C1217" s="258">
        <v>230</v>
      </c>
      <c r="D1217" s="204">
        <f t="shared" si="18"/>
        <v>11.5</v>
      </c>
      <c r="E1217" s="258">
        <v>218.5</v>
      </c>
      <c r="F1217" s="155" t="s">
        <v>2174</v>
      </c>
      <c r="G1217" s="259"/>
      <c r="H1217" s="5"/>
      <c r="I1217" s="154"/>
      <c r="J1217" s="5"/>
    </row>
    <row r="1218" spans="2:10" ht="15">
      <c r="B1218" s="257">
        <v>42937.897754630001</v>
      </c>
      <c r="C1218" s="258">
        <v>100</v>
      </c>
      <c r="D1218" s="204">
        <f t="shared" si="18"/>
        <v>8</v>
      </c>
      <c r="E1218" s="258">
        <v>92</v>
      </c>
      <c r="F1218" s="155" t="s">
        <v>3063</v>
      </c>
      <c r="G1218" s="259"/>
      <c r="H1218" s="5"/>
      <c r="I1218" s="154"/>
      <c r="J1218" s="5"/>
    </row>
    <row r="1219" spans="2:10" ht="15">
      <c r="B1219" s="257">
        <v>42937.923287037003</v>
      </c>
      <c r="C1219" s="258">
        <v>220</v>
      </c>
      <c r="D1219" s="204">
        <f t="shared" si="18"/>
        <v>11</v>
      </c>
      <c r="E1219" s="258">
        <v>209</v>
      </c>
      <c r="F1219" s="155" t="s">
        <v>3064</v>
      </c>
      <c r="G1219" s="259"/>
      <c r="H1219" s="5"/>
      <c r="I1219" s="154"/>
      <c r="J1219" s="5"/>
    </row>
    <row r="1220" spans="2:10" ht="15">
      <c r="B1220" s="257">
        <v>42937.942442129999</v>
      </c>
      <c r="C1220" s="258">
        <v>200</v>
      </c>
      <c r="D1220" s="204">
        <f t="shared" si="18"/>
        <v>16</v>
      </c>
      <c r="E1220" s="258">
        <v>184</v>
      </c>
      <c r="F1220" s="155" t="s">
        <v>3065</v>
      </c>
      <c r="G1220" s="259"/>
      <c r="H1220" s="5"/>
      <c r="I1220" s="154"/>
      <c r="J1220" s="5"/>
    </row>
    <row r="1221" spans="2:10" ht="15">
      <c r="B1221" s="257">
        <v>42937.957083333</v>
      </c>
      <c r="C1221" s="258">
        <v>3000</v>
      </c>
      <c r="D1221" s="204">
        <f t="shared" si="18"/>
        <v>150</v>
      </c>
      <c r="E1221" s="258">
        <v>2850</v>
      </c>
      <c r="F1221" s="155" t="s">
        <v>3066</v>
      </c>
      <c r="G1221" s="259"/>
      <c r="H1221" s="5"/>
      <c r="I1221" s="154"/>
      <c r="J1221" s="5"/>
    </row>
    <row r="1222" spans="2:10" ht="15">
      <c r="B1222" s="257">
        <v>42938.272025462997</v>
      </c>
      <c r="C1222" s="258">
        <v>50</v>
      </c>
      <c r="D1222" s="204">
        <f t="shared" ref="D1222:D1285" si="19">C1222-E1222</f>
        <v>2.5</v>
      </c>
      <c r="E1222" s="258">
        <v>47.5</v>
      </c>
      <c r="F1222" s="155" t="s">
        <v>3067</v>
      </c>
      <c r="G1222" s="259"/>
      <c r="H1222" s="5"/>
      <c r="I1222" s="154"/>
      <c r="J1222" s="5"/>
    </row>
    <row r="1223" spans="2:10" ht="15">
      <c r="B1223" s="257">
        <v>42938.278113426</v>
      </c>
      <c r="C1223" s="258">
        <v>300</v>
      </c>
      <c r="D1223" s="204">
        <f t="shared" si="19"/>
        <v>15</v>
      </c>
      <c r="E1223" s="258">
        <v>285</v>
      </c>
      <c r="F1223" s="155" t="s">
        <v>3068</v>
      </c>
      <c r="G1223" s="259"/>
      <c r="H1223" s="5"/>
      <c r="I1223" s="154"/>
      <c r="J1223" s="5"/>
    </row>
    <row r="1224" spans="2:10" ht="15">
      <c r="B1224" s="257">
        <v>42938.320972221998</v>
      </c>
      <c r="C1224" s="258">
        <v>50</v>
      </c>
      <c r="D1224" s="204">
        <f t="shared" si="19"/>
        <v>4</v>
      </c>
      <c r="E1224" s="258">
        <v>46</v>
      </c>
      <c r="F1224" s="155" t="s">
        <v>2709</v>
      </c>
      <c r="G1224" s="259"/>
      <c r="H1224" s="5"/>
      <c r="I1224" s="154"/>
      <c r="J1224" s="5"/>
    </row>
    <row r="1225" spans="2:10" ht="15">
      <c r="B1225" s="257">
        <v>42938.336423610999</v>
      </c>
      <c r="C1225" s="258">
        <v>5</v>
      </c>
      <c r="D1225" s="204">
        <f t="shared" si="19"/>
        <v>0.25</v>
      </c>
      <c r="E1225" s="258">
        <v>4.75</v>
      </c>
      <c r="F1225" s="155" t="s">
        <v>2341</v>
      </c>
      <c r="G1225" s="259"/>
      <c r="H1225" s="5"/>
      <c r="I1225" s="154"/>
      <c r="J1225" s="5"/>
    </row>
    <row r="1226" spans="2:10" ht="15">
      <c r="B1226" s="257">
        <v>42938.385671295997</v>
      </c>
      <c r="C1226" s="258">
        <v>150</v>
      </c>
      <c r="D1226" s="204">
        <f t="shared" si="19"/>
        <v>7.5</v>
      </c>
      <c r="E1226" s="258">
        <v>142.5</v>
      </c>
      <c r="F1226" s="155" t="s">
        <v>2132</v>
      </c>
      <c r="G1226" s="259"/>
      <c r="H1226" s="5"/>
      <c r="I1226" s="154"/>
      <c r="J1226" s="5"/>
    </row>
    <row r="1227" spans="2:10" ht="15">
      <c r="B1227" s="257">
        <v>42938.399351852</v>
      </c>
      <c r="C1227" s="258">
        <v>200</v>
      </c>
      <c r="D1227" s="204">
        <f t="shared" si="19"/>
        <v>10</v>
      </c>
      <c r="E1227" s="258">
        <v>190</v>
      </c>
      <c r="F1227" s="155" t="s">
        <v>829</v>
      </c>
      <c r="G1227" s="259"/>
      <c r="H1227" s="5"/>
      <c r="I1227" s="154"/>
      <c r="J1227" s="5"/>
    </row>
    <row r="1228" spans="2:10" ht="15">
      <c r="B1228" s="257">
        <v>42938.409282407003</v>
      </c>
      <c r="C1228" s="258">
        <v>200</v>
      </c>
      <c r="D1228" s="204">
        <f t="shared" si="19"/>
        <v>16</v>
      </c>
      <c r="E1228" s="258">
        <v>184</v>
      </c>
      <c r="F1228" s="155" t="s">
        <v>3069</v>
      </c>
      <c r="G1228" s="259"/>
      <c r="H1228" s="5"/>
      <c r="I1228" s="154"/>
      <c r="J1228" s="5"/>
    </row>
    <row r="1229" spans="2:10" ht="15">
      <c r="B1229" s="257">
        <v>42938.458599537</v>
      </c>
      <c r="C1229" s="258">
        <v>50</v>
      </c>
      <c r="D1229" s="204">
        <f t="shared" si="19"/>
        <v>2.5</v>
      </c>
      <c r="E1229" s="258">
        <v>47.5</v>
      </c>
      <c r="F1229" s="155" t="s">
        <v>3070</v>
      </c>
      <c r="G1229" s="259"/>
      <c r="H1229" s="5"/>
      <c r="I1229" s="154"/>
      <c r="J1229" s="5"/>
    </row>
    <row r="1230" spans="2:10" ht="15">
      <c r="B1230" s="257">
        <v>42938.458611110997</v>
      </c>
      <c r="C1230" s="258">
        <v>100</v>
      </c>
      <c r="D1230" s="204">
        <f t="shared" si="19"/>
        <v>8</v>
      </c>
      <c r="E1230" s="258">
        <v>92</v>
      </c>
      <c r="F1230" s="155" t="s">
        <v>3071</v>
      </c>
      <c r="G1230" s="259"/>
      <c r="H1230" s="5"/>
      <c r="I1230" s="154"/>
      <c r="J1230" s="5"/>
    </row>
    <row r="1231" spans="2:10" ht="15">
      <c r="B1231" s="257">
        <v>42938.458611110997</v>
      </c>
      <c r="C1231" s="258">
        <v>100</v>
      </c>
      <c r="D1231" s="204">
        <f t="shared" si="19"/>
        <v>5</v>
      </c>
      <c r="E1231" s="258">
        <v>95</v>
      </c>
      <c r="F1231" s="155" t="s">
        <v>3072</v>
      </c>
      <c r="G1231" s="259"/>
      <c r="H1231" s="5"/>
      <c r="I1231" s="154"/>
      <c r="J1231" s="5"/>
    </row>
    <row r="1232" spans="2:10" ht="15">
      <c r="B1232" s="257">
        <v>42938.458784722003</v>
      </c>
      <c r="C1232" s="258">
        <v>50</v>
      </c>
      <c r="D1232" s="204">
        <f t="shared" si="19"/>
        <v>3.5</v>
      </c>
      <c r="E1232" s="258">
        <v>46.5</v>
      </c>
      <c r="F1232" s="155" t="s">
        <v>3073</v>
      </c>
      <c r="G1232" s="259"/>
      <c r="H1232" s="5"/>
      <c r="I1232" s="154"/>
      <c r="J1232" s="5"/>
    </row>
    <row r="1233" spans="2:10" ht="15">
      <c r="B1233" s="257">
        <v>42938.458888888999</v>
      </c>
      <c r="C1233" s="258">
        <v>300</v>
      </c>
      <c r="D1233" s="204">
        <f t="shared" si="19"/>
        <v>15</v>
      </c>
      <c r="E1233" s="258">
        <v>285</v>
      </c>
      <c r="F1233" s="155" t="s">
        <v>3074</v>
      </c>
      <c r="G1233" s="259"/>
      <c r="H1233" s="5"/>
      <c r="I1233" s="154"/>
      <c r="J1233" s="5"/>
    </row>
    <row r="1234" spans="2:10" ht="15">
      <c r="B1234" s="257">
        <v>42938.458946758998</v>
      </c>
      <c r="C1234" s="258">
        <v>100</v>
      </c>
      <c r="D1234" s="204">
        <f t="shared" si="19"/>
        <v>5</v>
      </c>
      <c r="E1234" s="258">
        <v>95</v>
      </c>
      <c r="F1234" s="155" t="s">
        <v>3075</v>
      </c>
      <c r="G1234" s="259"/>
      <c r="H1234" s="5"/>
      <c r="I1234" s="154"/>
      <c r="J1234" s="5"/>
    </row>
    <row r="1235" spans="2:10" ht="15">
      <c r="B1235" s="257">
        <v>42938.458946758998</v>
      </c>
      <c r="C1235" s="258">
        <v>100</v>
      </c>
      <c r="D1235" s="204">
        <f t="shared" si="19"/>
        <v>5</v>
      </c>
      <c r="E1235" s="258">
        <v>95</v>
      </c>
      <c r="F1235" s="155" t="s">
        <v>3076</v>
      </c>
      <c r="G1235" s="259"/>
      <c r="H1235" s="5"/>
      <c r="I1235" s="154"/>
      <c r="J1235" s="5"/>
    </row>
    <row r="1236" spans="2:10" ht="15">
      <c r="B1236" s="257">
        <v>42938.459074074002</v>
      </c>
      <c r="C1236" s="258">
        <v>100</v>
      </c>
      <c r="D1236" s="204">
        <f t="shared" si="19"/>
        <v>5</v>
      </c>
      <c r="E1236" s="258">
        <v>95</v>
      </c>
      <c r="F1236" s="155" t="s">
        <v>3077</v>
      </c>
      <c r="G1236" s="259"/>
      <c r="H1236" s="5"/>
      <c r="I1236" s="154"/>
      <c r="J1236" s="5"/>
    </row>
    <row r="1237" spans="2:10" ht="15">
      <c r="B1237" s="257">
        <v>42938.459166667002</v>
      </c>
      <c r="C1237" s="258">
        <v>100</v>
      </c>
      <c r="D1237" s="204">
        <f t="shared" si="19"/>
        <v>8</v>
      </c>
      <c r="E1237" s="258">
        <v>92</v>
      </c>
      <c r="F1237" s="155" t="s">
        <v>2704</v>
      </c>
      <c r="G1237" s="259"/>
      <c r="H1237" s="5"/>
      <c r="I1237" s="154"/>
      <c r="J1237" s="5"/>
    </row>
    <row r="1238" spans="2:10" ht="15">
      <c r="B1238" s="257">
        <v>42938.459525462997</v>
      </c>
      <c r="C1238" s="258">
        <v>200</v>
      </c>
      <c r="D1238" s="204">
        <f t="shared" si="19"/>
        <v>10</v>
      </c>
      <c r="E1238" s="258">
        <v>190</v>
      </c>
      <c r="F1238" s="155" t="s">
        <v>3078</v>
      </c>
      <c r="G1238" s="259"/>
      <c r="H1238" s="5"/>
      <c r="I1238" s="154"/>
      <c r="J1238" s="5"/>
    </row>
    <row r="1239" spans="2:10" ht="15">
      <c r="B1239" s="257">
        <v>42938.494421296004</v>
      </c>
      <c r="C1239" s="258">
        <v>300</v>
      </c>
      <c r="D1239" s="204">
        <f t="shared" si="19"/>
        <v>15</v>
      </c>
      <c r="E1239" s="258">
        <v>285</v>
      </c>
      <c r="F1239" s="155" t="s">
        <v>3079</v>
      </c>
      <c r="G1239" s="259"/>
      <c r="H1239" s="5"/>
      <c r="I1239" s="154"/>
      <c r="J1239" s="5"/>
    </row>
    <row r="1240" spans="2:10" ht="15">
      <c r="B1240" s="257">
        <v>42938.548506943996</v>
      </c>
      <c r="C1240" s="258">
        <v>50</v>
      </c>
      <c r="D1240" s="204">
        <f t="shared" si="19"/>
        <v>2.5</v>
      </c>
      <c r="E1240" s="258">
        <v>47.5</v>
      </c>
      <c r="F1240" s="155" t="s">
        <v>2895</v>
      </c>
      <c r="G1240" s="259"/>
      <c r="H1240" s="5"/>
      <c r="I1240" s="154"/>
      <c r="J1240" s="5"/>
    </row>
    <row r="1241" spans="2:10" ht="15">
      <c r="B1241" s="257">
        <v>42938.566886574001</v>
      </c>
      <c r="C1241" s="258">
        <v>200</v>
      </c>
      <c r="D1241" s="204">
        <f t="shared" si="19"/>
        <v>10</v>
      </c>
      <c r="E1241" s="258">
        <v>190</v>
      </c>
      <c r="F1241" s="155" t="s">
        <v>3080</v>
      </c>
      <c r="G1241" s="259"/>
      <c r="H1241" s="5"/>
      <c r="I1241" s="154"/>
      <c r="J1241" s="5"/>
    </row>
    <row r="1242" spans="2:10" ht="15">
      <c r="B1242" s="257">
        <v>42938.653240740998</v>
      </c>
      <c r="C1242" s="258">
        <v>500</v>
      </c>
      <c r="D1242" s="204">
        <f t="shared" si="19"/>
        <v>25</v>
      </c>
      <c r="E1242" s="258">
        <v>475</v>
      </c>
      <c r="F1242" s="155" t="s">
        <v>3081</v>
      </c>
      <c r="G1242" s="259"/>
      <c r="H1242" s="5"/>
      <c r="I1242" s="154"/>
      <c r="J1242" s="5"/>
    </row>
    <row r="1243" spans="2:10" ht="15">
      <c r="B1243" s="257">
        <v>42938.677071758997</v>
      </c>
      <c r="C1243" s="258">
        <v>40</v>
      </c>
      <c r="D1243" s="204">
        <f t="shared" si="19"/>
        <v>2</v>
      </c>
      <c r="E1243" s="258">
        <v>38</v>
      </c>
      <c r="F1243" s="155" t="s">
        <v>3082</v>
      </c>
      <c r="G1243" s="259"/>
      <c r="H1243" s="5"/>
      <c r="I1243" s="154"/>
      <c r="J1243" s="5"/>
    </row>
    <row r="1244" spans="2:10" ht="15">
      <c r="B1244" s="257">
        <v>42938.697407407002</v>
      </c>
      <c r="C1244" s="258">
        <v>200</v>
      </c>
      <c r="D1244" s="204">
        <f t="shared" si="19"/>
        <v>10</v>
      </c>
      <c r="E1244" s="258">
        <v>190</v>
      </c>
      <c r="F1244" s="155" t="s">
        <v>3083</v>
      </c>
      <c r="G1244" s="259"/>
      <c r="H1244" s="5"/>
      <c r="I1244" s="154"/>
      <c r="J1244" s="5"/>
    </row>
    <row r="1245" spans="2:10" ht="15">
      <c r="B1245" s="257">
        <v>42938.713819443998</v>
      </c>
      <c r="C1245" s="258">
        <v>50</v>
      </c>
      <c r="D1245" s="204">
        <f t="shared" si="19"/>
        <v>2.5</v>
      </c>
      <c r="E1245" s="258">
        <v>47.5</v>
      </c>
      <c r="F1245" s="155" t="s">
        <v>3084</v>
      </c>
      <c r="G1245" s="259"/>
      <c r="H1245" s="5"/>
      <c r="I1245" s="154"/>
      <c r="J1245" s="5"/>
    </row>
    <row r="1246" spans="2:10" ht="15">
      <c r="B1246" s="257">
        <v>42938.729884259003</v>
      </c>
      <c r="C1246" s="258">
        <v>100</v>
      </c>
      <c r="D1246" s="204">
        <f t="shared" si="19"/>
        <v>5</v>
      </c>
      <c r="E1246" s="258">
        <v>95</v>
      </c>
      <c r="F1246" s="155" t="s">
        <v>2379</v>
      </c>
      <c r="G1246" s="259"/>
      <c r="H1246" s="5"/>
      <c r="I1246" s="154"/>
      <c r="J1246" s="5"/>
    </row>
    <row r="1247" spans="2:10" ht="15">
      <c r="B1247" s="257">
        <v>42938.732037037</v>
      </c>
      <c r="C1247" s="258">
        <v>50</v>
      </c>
      <c r="D1247" s="204">
        <f t="shared" si="19"/>
        <v>2.5</v>
      </c>
      <c r="E1247" s="258">
        <v>47.5</v>
      </c>
      <c r="F1247" s="155" t="s">
        <v>758</v>
      </c>
      <c r="G1247" s="259"/>
      <c r="H1247" s="5"/>
      <c r="I1247" s="154"/>
      <c r="J1247" s="5"/>
    </row>
    <row r="1248" spans="2:10" ht="15">
      <c r="B1248" s="257">
        <v>42938.784131943998</v>
      </c>
      <c r="C1248" s="258">
        <v>1000</v>
      </c>
      <c r="D1248" s="204">
        <f t="shared" si="19"/>
        <v>50</v>
      </c>
      <c r="E1248" s="258">
        <v>950</v>
      </c>
      <c r="F1248" s="155" t="s">
        <v>3085</v>
      </c>
      <c r="G1248" s="259"/>
      <c r="H1248" s="5"/>
      <c r="I1248" s="154"/>
      <c r="J1248" s="5"/>
    </row>
    <row r="1249" spans="2:10" ht="15">
      <c r="B1249" s="257">
        <v>42938.807233795997</v>
      </c>
      <c r="C1249" s="258">
        <v>500</v>
      </c>
      <c r="D1249" s="204">
        <f t="shared" si="19"/>
        <v>35</v>
      </c>
      <c r="E1249" s="258">
        <v>465</v>
      </c>
      <c r="F1249" s="155" t="s">
        <v>3086</v>
      </c>
      <c r="G1249" s="259"/>
      <c r="H1249" s="5"/>
      <c r="I1249" s="154"/>
      <c r="J1249" s="5"/>
    </row>
    <row r="1250" spans="2:10" ht="15">
      <c r="B1250" s="257">
        <v>42938.838032407002</v>
      </c>
      <c r="C1250" s="258">
        <v>1000</v>
      </c>
      <c r="D1250" s="204">
        <f t="shared" si="19"/>
        <v>50</v>
      </c>
      <c r="E1250" s="258">
        <v>950</v>
      </c>
      <c r="F1250" s="155" t="s">
        <v>3087</v>
      </c>
      <c r="G1250" s="259"/>
      <c r="H1250" s="5"/>
      <c r="I1250" s="154"/>
      <c r="J1250" s="5"/>
    </row>
    <row r="1251" spans="2:10" ht="15">
      <c r="B1251" s="257">
        <v>42938.921655093</v>
      </c>
      <c r="C1251" s="258">
        <v>1300</v>
      </c>
      <c r="D1251" s="204">
        <f t="shared" si="19"/>
        <v>104</v>
      </c>
      <c r="E1251" s="258">
        <v>1196</v>
      </c>
      <c r="F1251" s="155" t="s">
        <v>2617</v>
      </c>
      <c r="G1251" s="259"/>
      <c r="H1251" s="5"/>
      <c r="I1251" s="154"/>
      <c r="J1251" s="5"/>
    </row>
    <row r="1252" spans="2:10" ht="15">
      <c r="B1252" s="257">
        <v>42939.001099537003</v>
      </c>
      <c r="C1252" s="258">
        <v>20</v>
      </c>
      <c r="D1252" s="204">
        <f t="shared" si="19"/>
        <v>1.3999999999999986</v>
      </c>
      <c r="E1252" s="258">
        <v>18.600000000000001</v>
      </c>
      <c r="F1252" s="155" t="s">
        <v>3088</v>
      </c>
      <c r="G1252" s="259"/>
      <c r="H1252" s="5"/>
      <c r="I1252" s="154"/>
      <c r="J1252" s="5"/>
    </row>
    <row r="1253" spans="2:10" ht="15">
      <c r="B1253" s="257">
        <v>42939.007002314996</v>
      </c>
      <c r="C1253" s="258">
        <v>50</v>
      </c>
      <c r="D1253" s="204">
        <f t="shared" si="19"/>
        <v>2.5</v>
      </c>
      <c r="E1253" s="258">
        <v>47.5</v>
      </c>
      <c r="F1253" s="155" t="s">
        <v>402</v>
      </c>
      <c r="G1253" s="259"/>
      <c r="H1253" s="5"/>
      <c r="I1253" s="154"/>
      <c r="J1253" s="5"/>
    </row>
    <row r="1254" spans="2:10" ht="15">
      <c r="B1254" s="257">
        <v>42939.022280092999</v>
      </c>
      <c r="C1254" s="258">
        <v>500</v>
      </c>
      <c r="D1254" s="204">
        <f t="shared" si="19"/>
        <v>25</v>
      </c>
      <c r="E1254" s="258">
        <v>475</v>
      </c>
      <c r="F1254" s="155" t="s">
        <v>3089</v>
      </c>
      <c r="G1254" s="259"/>
      <c r="H1254" s="5"/>
      <c r="I1254" s="154"/>
      <c r="J1254" s="5"/>
    </row>
    <row r="1255" spans="2:10" ht="15">
      <c r="B1255" s="257">
        <v>42939.342685185002</v>
      </c>
      <c r="C1255" s="258">
        <v>10</v>
      </c>
      <c r="D1255" s="204">
        <f t="shared" si="19"/>
        <v>0.69999999999999929</v>
      </c>
      <c r="E1255" s="258">
        <v>9.3000000000000007</v>
      </c>
      <c r="F1255" s="155" t="s">
        <v>3090</v>
      </c>
      <c r="G1255" s="259"/>
      <c r="H1255" s="5"/>
      <c r="I1255" s="154"/>
      <c r="J1255" s="5"/>
    </row>
    <row r="1256" spans="2:10" ht="15">
      <c r="B1256" s="257">
        <v>42939.348680556002</v>
      </c>
      <c r="C1256" s="258">
        <v>50</v>
      </c>
      <c r="D1256" s="204">
        <f t="shared" si="19"/>
        <v>4</v>
      </c>
      <c r="E1256" s="258">
        <v>46</v>
      </c>
      <c r="F1256" s="155" t="s">
        <v>3091</v>
      </c>
      <c r="G1256" s="259"/>
      <c r="H1256" s="5"/>
      <c r="I1256" s="154"/>
      <c r="J1256" s="5"/>
    </row>
    <row r="1257" spans="2:10" ht="15">
      <c r="B1257" s="257">
        <v>42939.364340278</v>
      </c>
      <c r="C1257" s="258">
        <v>100</v>
      </c>
      <c r="D1257" s="204">
        <f t="shared" si="19"/>
        <v>7</v>
      </c>
      <c r="E1257" s="258">
        <v>93</v>
      </c>
      <c r="F1257" s="155" t="s">
        <v>3092</v>
      </c>
      <c r="G1257" s="259"/>
      <c r="H1257" s="5"/>
      <c r="I1257" s="154"/>
      <c r="J1257" s="5"/>
    </row>
    <row r="1258" spans="2:10" ht="15">
      <c r="B1258" s="257">
        <v>42939.445358796002</v>
      </c>
      <c r="C1258" s="258">
        <v>100</v>
      </c>
      <c r="D1258" s="204">
        <f t="shared" si="19"/>
        <v>8</v>
      </c>
      <c r="E1258" s="258">
        <v>92</v>
      </c>
      <c r="F1258" s="155" t="s">
        <v>2392</v>
      </c>
      <c r="G1258" s="259"/>
      <c r="H1258" s="5"/>
      <c r="I1258" s="154"/>
      <c r="J1258" s="5"/>
    </row>
    <row r="1259" spans="2:10" ht="15">
      <c r="B1259" s="257">
        <v>42939.447812500002</v>
      </c>
      <c r="C1259" s="258">
        <v>50</v>
      </c>
      <c r="D1259" s="204">
        <f t="shared" si="19"/>
        <v>4</v>
      </c>
      <c r="E1259" s="258">
        <v>46</v>
      </c>
      <c r="F1259" s="155" t="s">
        <v>3093</v>
      </c>
      <c r="G1259" s="259"/>
      <c r="H1259" s="5"/>
      <c r="I1259" s="154"/>
      <c r="J1259" s="5"/>
    </row>
    <row r="1260" spans="2:10" ht="15">
      <c r="B1260" s="257">
        <v>42939.453240741001</v>
      </c>
      <c r="C1260" s="258">
        <v>100</v>
      </c>
      <c r="D1260" s="204">
        <f t="shared" si="19"/>
        <v>8</v>
      </c>
      <c r="E1260" s="258">
        <v>92</v>
      </c>
      <c r="F1260" s="155" t="s">
        <v>3094</v>
      </c>
      <c r="G1260" s="259"/>
      <c r="H1260" s="5"/>
      <c r="I1260" s="154"/>
      <c r="J1260" s="5"/>
    </row>
    <row r="1261" spans="2:10" ht="15">
      <c r="B1261" s="257">
        <v>42939.458506944</v>
      </c>
      <c r="C1261" s="258">
        <v>100</v>
      </c>
      <c r="D1261" s="204">
        <f t="shared" si="19"/>
        <v>8</v>
      </c>
      <c r="E1261" s="258">
        <v>92</v>
      </c>
      <c r="F1261" s="155" t="s">
        <v>3095</v>
      </c>
      <c r="G1261" s="259"/>
      <c r="H1261" s="5"/>
      <c r="I1261" s="154"/>
      <c r="J1261" s="5"/>
    </row>
    <row r="1262" spans="2:10" ht="15">
      <c r="B1262" s="257">
        <v>42939.458553240998</v>
      </c>
      <c r="C1262" s="258">
        <v>150</v>
      </c>
      <c r="D1262" s="204">
        <f t="shared" si="19"/>
        <v>12</v>
      </c>
      <c r="E1262" s="258">
        <v>138</v>
      </c>
      <c r="F1262" s="155" t="s">
        <v>852</v>
      </c>
      <c r="G1262" s="259"/>
      <c r="H1262" s="5"/>
      <c r="I1262" s="154"/>
      <c r="J1262" s="5"/>
    </row>
    <row r="1263" spans="2:10" ht="15">
      <c r="B1263" s="257">
        <v>42939.458657406998</v>
      </c>
      <c r="C1263" s="258">
        <v>50</v>
      </c>
      <c r="D1263" s="204">
        <f t="shared" si="19"/>
        <v>4</v>
      </c>
      <c r="E1263" s="258">
        <v>46</v>
      </c>
      <c r="F1263" s="155" t="s">
        <v>3096</v>
      </c>
      <c r="G1263" s="259"/>
      <c r="H1263" s="5"/>
      <c r="I1263" s="154"/>
      <c r="J1263" s="5"/>
    </row>
    <row r="1264" spans="2:10" ht="15">
      <c r="B1264" s="257">
        <v>42939.458912037</v>
      </c>
      <c r="C1264" s="258">
        <v>500</v>
      </c>
      <c r="D1264" s="204">
        <f t="shared" si="19"/>
        <v>40</v>
      </c>
      <c r="E1264" s="258">
        <v>460</v>
      </c>
      <c r="F1264" s="155" t="s">
        <v>3097</v>
      </c>
      <c r="G1264" s="259"/>
      <c r="H1264" s="5"/>
      <c r="I1264" s="154"/>
      <c r="J1264" s="5"/>
    </row>
    <row r="1265" spans="2:10" ht="15">
      <c r="B1265" s="257">
        <v>42939.45900463</v>
      </c>
      <c r="C1265" s="258">
        <v>200</v>
      </c>
      <c r="D1265" s="204">
        <f t="shared" si="19"/>
        <v>10</v>
      </c>
      <c r="E1265" s="258">
        <v>190</v>
      </c>
      <c r="F1265" s="155" t="s">
        <v>3098</v>
      </c>
      <c r="G1265" s="259"/>
      <c r="H1265" s="5"/>
      <c r="I1265" s="154"/>
      <c r="J1265" s="5"/>
    </row>
    <row r="1266" spans="2:10" ht="15">
      <c r="B1266" s="257">
        <v>42939.459108796</v>
      </c>
      <c r="C1266" s="258">
        <v>25</v>
      </c>
      <c r="D1266" s="204">
        <f t="shared" si="19"/>
        <v>1.75</v>
      </c>
      <c r="E1266" s="258">
        <v>23.25</v>
      </c>
      <c r="F1266" s="155" t="s">
        <v>3099</v>
      </c>
      <c r="G1266" s="259"/>
      <c r="H1266" s="5"/>
      <c r="I1266" s="154"/>
      <c r="J1266" s="5"/>
    </row>
    <row r="1267" spans="2:10" ht="15">
      <c r="B1267" s="257">
        <v>42939.459120369997</v>
      </c>
      <c r="C1267" s="258">
        <v>100</v>
      </c>
      <c r="D1267" s="204">
        <f t="shared" si="19"/>
        <v>8</v>
      </c>
      <c r="E1267" s="258">
        <v>92</v>
      </c>
      <c r="F1267" s="155" t="s">
        <v>2678</v>
      </c>
      <c r="G1267" s="259"/>
      <c r="H1267" s="5"/>
      <c r="I1267" s="154"/>
      <c r="J1267" s="5"/>
    </row>
    <row r="1268" spans="2:10" ht="15">
      <c r="B1268" s="257">
        <v>42939.45931713</v>
      </c>
      <c r="C1268" s="258">
        <v>100</v>
      </c>
      <c r="D1268" s="204">
        <f t="shared" si="19"/>
        <v>7</v>
      </c>
      <c r="E1268" s="258">
        <v>93</v>
      </c>
      <c r="F1268" s="155" t="s">
        <v>3100</v>
      </c>
      <c r="G1268" s="259"/>
      <c r="H1268" s="5"/>
      <c r="I1268" s="154"/>
      <c r="J1268" s="5"/>
    </row>
    <row r="1269" spans="2:10" ht="15">
      <c r="B1269" s="257">
        <v>42939.463819443998</v>
      </c>
      <c r="C1269" s="258">
        <v>100</v>
      </c>
      <c r="D1269" s="204">
        <f t="shared" si="19"/>
        <v>5</v>
      </c>
      <c r="E1269" s="258">
        <v>95</v>
      </c>
      <c r="F1269" s="155" t="s">
        <v>3101</v>
      </c>
      <c r="G1269" s="259"/>
      <c r="H1269" s="5"/>
      <c r="I1269" s="154"/>
      <c r="J1269" s="5"/>
    </row>
    <row r="1270" spans="2:10" ht="15">
      <c r="B1270" s="257">
        <v>42939.491076389</v>
      </c>
      <c r="C1270" s="258">
        <v>200</v>
      </c>
      <c r="D1270" s="204">
        <f t="shared" si="19"/>
        <v>10</v>
      </c>
      <c r="E1270" s="258">
        <v>190</v>
      </c>
      <c r="F1270" s="155" t="s">
        <v>2659</v>
      </c>
      <c r="G1270" s="259"/>
      <c r="H1270" s="5"/>
      <c r="I1270" s="154"/>
      <c r="J1270" s="5"/>
    </row>
    <row r="1271" spans="2:10" ht="15">
      <c r="B1271" s="257">
        <v>42939.500069444002</v>
      </c>
      <c r="C1271" s="258">
        <v>300</v>
      </c>
      <c r="D1271" s="204">
        <f t="shared" si="19"/>
        <v>24</v>
      </c>
      <c r="E1271" s="258">
        <v>276</v>
      </c>
      <c r="F1271" s="155" t="s">
        <v>2678</v>
      </c>
      <c r="G1271" s="259"/>
      <c r="H1271" s="5"/>
      <c r="I1271" s="154"/>
      <c r="J1271" s="5"/>
    </row>
    <row r="1272" spans="2:10" ht="15">
      <c r="B1272" s="257">
        <v>42939.516111110999</v>
      </c>
      <c r="C1272" s="258">
        <v>1000</v>
      </c>
      <c r="D1272" s="204">
        <f t="shared" si="19"/>
        <v>80</v>
      </c>
      <c r="E1272" s="258">
        <v>920</v>
      </c>
      <c r="F1272" s="155" t="s">
        <v>2568</v>
      </c>
      <c r="G1272" s="259"/>
      <c r="H1272" s="5"/>
      <c r="I1272" s="154"/>
      <c r="J1272" s="5"/>
    </row>
    <row r="1273" spans="2:10" ht="15">
      <c r="B1273" s="257">
        <v>42939.533344907002</v>
      </c>
      <c r="C1273" s="258">
        <v>10</v>
      </c>
      <c r="D1273" s="204">
        <f t="shared" si="19"/>
        <v>0.69999999999999929</v>
      </c>
      <c r="E1273" s="258">
        <v>9.3000000000000007</v>
      </c>
      <c r="F1273" s="155" t="s">
        <v>2658</v>
      </c>
      <c r="G1273" s="259"/>
      <c r="H1273" s="5"/>
      <c r="I1273" s="154"/>
      <c r="J1273" s="5"/>
    </row>
    <row r="1274" spans="2:10" ht="15">
      <c r="B1274" s="257">
        <v>42939.547569444003</v>
      </c>
      <c r="C1274" s="258">
        <v>150</v>
      </c>
      <c r="D1274" s="204">
        <f t="shared" si="19"/>
        <v>7.5</v>
      </c>
      <c r="E1274" s="258">
        <v>142.5</v>
      </c>
      <c r="F1274" s="155" t="s">
        <v>3102</v>
      </c>
      <c r="G1274" s="259"/>
      <c r="H1274" s="5"/>
      <c r="I1274" s="154"/>
      <c r="J1274" s="5"/>
    </row>
    <row r="1275" spans="2:10" ht="15">
      <c r="B1275" s="257">
        <v>42939.601273148</v>
      </c>
      <c r="C1275" s="258">
        <v>500</v>
      </c>
      <c r="D1275" s="204">
        <f t="shared" si="19"/>
        <v>25</v>
      </c>
      <c r="E1275" s="258">
        <v>475</v>
      </c>
      <c r="F1275" s="155" t="s">
        <v>3025</v>
      </c>
      <c r="G1275" s="259"/>
      <c r="H1275" s="5"/>
      <c r="I1275" s="154"/>
      <c r="J1275" s="5"/>
    </row>
    <row r="1276" spans="2:10" ht="15">
      <c r="B1276" s="257">
        <v>42939.647835648</v>
      </c>
      <c r="C1276" s="258">
        <v>200</v>
      </c>
      <c r="D1276" s="204">
        <f t="shared" si="19"/>
        <v>10</v>
      </c>
      <c r="E1276" s="258">
        <v>190</v>
      </c>
      <c r="F1276" s="155" t="s">
        <v>2284</v>
      </c>
      <c r="G1276" s="259"/>
      <c r="H1276" s="5"/>
      <c r="I1276" s="154"/>
      <c r="J1276" s="5"/>
    </row>
    <row r="1277" spans="2:10" ht="15">
      <c r="B1277" s="257">
        <v>42939.651886574</v>
      </c>
      <c r="C1277" s="258">
        <v>120</v>
      </c>
      <c r="D1277" s="204">
        <f t="shared" si="19"/>
        <v>6</v>
      </c>
      <c r="E1277" s="258">
        <v>114</v>
      </c>
      <c r="F1277" s="155" t="s">
        <v>3103</v>
      </c>
      <c r="G1277" s="259"/>
      <c r="H1277" s="5"/>
      <c r="I1277" s="154"/>
      <c r="J1277" s="5"/>
    </row>
    <row r="1278" spans="2:10" ht="15">
      <c r="B1278" s="257">
        <v>42939.679189814997</v>
      </c>
      <c r="C1278" s="258">
        <v>100</v>
      </c>
      <c r="D1278" s="204">
        <f t="shared" si="19"/>
        <v>5</v>
      </c>
      <c r="E1278" s="258">
        <v>95</v>
      </c>
      <c r="F1278" s="155" t="s">
        <v>3104</v>
      </c>
      <c r="G1278" s="259"/>
      <c r="H1278" s="5"/>
      <c r="I1278" s="154"/>
      <c r="J1278" s="5"/>
    </row>
    <row r="1279" spans="2:10" ht="15">
      <c r="B1279" s="257">
        <v>42939.684733795999</v>
      </c>
      <c r="C1279" s="258">
        <v>500</v>
      </c>
      <c r="D1279" s="204">
        <f t="shared" si="19"/>
        <v>25</v>
      </c>
      <c r="E1279" s="258">
        <v>475</v>
      </c>
      <c r="F1279" s="155" t="s">
        <v>2383</v>
      </c>
      <c r="G1279" s="259"/>
      <c r="H1279" s="5"/>
      <c r="I1279" s="154"/>
      <c r="J1279" s="5"/>
    </row>
    <row r="1280" spans="2:10" ht="15">
      <c r="B1280" s="257">
        <v>42939.823125000003</v>
      </c>
      <c r="C1280" s="258">
        <v>100</v>
      </c>
      <c r="D1280" s="204">
        <f t="shared" si="19"/>
        <v>8</v>
      </c>
      <c r="E1280" s="258">
        <v>92</v>
      </c>
      <c r="F1280" s="155" t="s">
        <v>2673</v>
      </c>
      <c r="G1280" s="259"/>
      <c r="H1280" s="5"/>
      <c r="I1280" s="154"/>
      <c r="J1280" s="5"/>
    </row>
    <row r="1281" spans="2:10" ht="15">
      <c r="B1281" s="257">
        <v>42939.844525462999</v>
      </c>
      <c r="C1281" s="258">
        <v>50</v>
      </c>
      <c r="D1281" s="204">
        <f t="shared" si="19"/>
        <v>2.5</v>
      </c>
      <c r="E1281" s="258">
        <v>47.5</v>
      </c>
      <c r="F1281" s="155" t="s">
        <v>2291</v>
      </c>
      <c r="G1281" s="259"/>
      <c r="H1281" s="5"/>
      <c r="I1281" s="154"/>
      <c r="J1281" s="5"/>
    </row>
    <row r="1282" spans="2:10" ht="15">
      <c r="B1282" s="257">
        <v>42939.872025463003</v>
      </c>
      <c r="C1282" s="258">
        <v>300</v>
      </c>
      <c r="D1282" s="204">
        <f t="shared" si="19"/>
        <v>15</v>
      </c>
      <c r="E1282" s="258">
        <v>285</v>
      </c>
      <c r="F1282" s="155" t="s">
        <v>3105</v>
      </c>
      <c r="G1282" s="259"/>
      <c r="H1282" s="5"/>
      <c r="I1282" s="154"/>
      <c r="J1282" s="5"/>
    </row>
    <row r="1283" spans="2:10" ht="15">
      <c r="B1283" s="257">
        <v>42939.887974537</v>
      </c>
      <c r="C1283" s="258">
        <v>500</v>
      </c>
      <c r="D1283" s="204">
        <f t="shared" si="19"/>
        <v>35</v>
      </c>
      <c r="E1283" s="258">
        <v>465</v>
      </c>
      <c r="F1283" s="155" t="s">
        <v>3106</v>
      </c>
      <c r="G1283" s="259"/>
      <c r="H1283" s="5"/>
      <c r="I1283" s="154"/>
      <c r="J1283" s="5"/>
    </row>
    <row r="1284" spans="2:10" ht="15">
      <c r="B1284" s="257">
        <v>42939.901087963</v>
      </c>
      <c r="C1284" s="258">
        <v>100</v>
      </c>
      <c r="D1284" s="204">
        <f t="shared" si="19"/>
        <v>7</v>
      </c>
      <c r="E1284" s="258">
        <v>93</v>
      </c>
      <c r="F1284" s="155" t="s">
        <v>3107</v>
      </c>
      <c r="G1284" s="259"/>
      <c r="H1284" s="5"/>
      <c r="I1284" s="154"/>
      <c r="J1284" s="5"/>
    </row>
    <row r="1285" spans="2:10" ht="15">
      <c r="B1285" s="257">
        <v>42939.935532406998</v>
      </c>
      <c r="C1285" s="258">
        <v>200</v>
      </c>
      <c r="D1285" s="204">
        <f t="shared" si="19"/>
        <v>10</v>
      </c>
      <c r="E1285" s="258">
        <v>190</v>
      </c>
      <c r="F1285" s="155" t="s">
        <v>1976</v>
      </c>
      <c r="G1285" s="259"/>
      <c r="H1285" s="5"/>
      <c r="I1285" s="154"/>
      <c r="J1285" s="5"/>
    </row>
    <row r="1286" spans="2:10" ht="15">
      <c r="B1286" s="257">
        <v>42939.955208332998</v>
      </c>
      <c r="C1286" s="258">
        <v>20</v>
      </c>
      <c r="D1286" s="204">
        <f t="shared" ref="D1286:D1349" si="20">C1286-E1286</f>
        <v>1.6000000000000014</v>
      </c>
      <c r="E1286" s="258">
        <v>18.399999999999999</v>
      </c>
      <c r="F1286" s="155" t="s">
        <v>3108</v>
      </c>
      <c r="G1286" s="259"/>
      <c r="H1286" s="5"/>
      <c r="I1286" s="154"/>
      <c r="J1286" s="5"/>
    </row>
    <row r="1287" spans="2:10" ht="15">
      <c r="B1287" s="257">
        <v>42939.958784722003</v>
      </c>
      <c r="C1287" s="258">
        <v>50</v>
      </c>
      <c r="D1287" s="204">
        <f t="shared" si="20"/>
        <v>2.5</v>
      </c>
      <c r="E1287" s="258">
        <v>47.5</v>
      </c>
      <c r="F1287" s="155" t="s">
        <v>3109</v>
      </c>
      <c r="G1287" s="259"/>
      <c r="H1287" s="5"/>
      <c r="I1287" s="154"/>
      <c r="J1287" s="5"/>
    </row>
    <row r="1288" spans="2:10" ht="15">
      <c r="B1288" s="257">
        <v>42939.980034722001</v>
      </c>
      <c r="C1288" s="258">
        <v>300</v>
      </c>
      <c r="D1288" s="204">
        <f t="shared" si="20"/>
        <v>24</v>
      </c>
      <c r="E1288" s="258">
        <v>276</v>
      </c>
      <c r="F1288" s="155" t="s">
        <v>2838</v>
      </c>
      <c r="G1288" s="259"/>
      <c r="H1288" s="5"/>
      <c r="I1288" s="154"/>
      <c r="J1288" s="5"/>
    </row>
    <row r="1289" spans="2:10" ht="15">
      <c r="B1289" s="257">
        <v>42940.050868056001</v>
      </c>
      <c r="C1289" s="258">
        <v>135</v>
      </c>
      <c r="D1289" s="204">
        <f t="shared" si="20"/>
        <v>6.75</v>
      </c>
      <c r="E1289" s="258">
        <v>128.25</v>
      </c>
      <c r="F1289" s="155" t="s">
        <v>2752</v>
      </c>
      <c r="G1289" s="259"/>
      <c r="H1289" s="5"/>
      <c r="I1289" s="154"/>
      <c r="J1289" s="5"/>
    </row>
    <row r="1290" spans="2:10" ht="15">
      <c r="B1290" s="257">
        <v>42940.091990740999</v>
      </c>
      <c r="C1290" s="258">
        <v>50</v>
      </c>
      <c r="D1290" s="204">
        <f t="shared" si="20"/>
        <v>2.5</v>
      </c>
      <c r="E1290" s="258">
        <v>47.5</v>
      </c>
      <c r="F1290" s="155" t="s">
        <v>3110</v>
      </c>
      <c r="G1290" s="259"/>
      <c r="H1290" s="5"/>
      <c r="I1290" s="154"/>
      <c r="J1290" s="5"/>
    </row>
    <row r="1291" spans="2:10" ht="15">
      <c r="B1291" s="257">
        <v>42940.094236110999</v>
      </c>
      <c r="C1291" s="258">
        <v>50</v>
      </c>
      <c r="D1291" s="204">
        <f t="shared" si="20"/>
        <v>2.5</v>
      </c>
      <c r="E1291" s="258">
        <v>47.5</v>
      </c>
      <c r="F1291" s="155" t="s">
        <v>3110</v>
      </c>
      <c r="G1291" s="259"/>
      <c r="H1291" s="5"/>
      <c r="I1291" s="154"/>
      <c r="J1291" s="5"/>
    </row>
    <row r="1292" spans="2:10" ht="15">
      <c r="B1292" s="257">
        <v>42940.214583333</v>
      </c>
      <c r="C1292" s="258">
        <v>500</v>
      </c>
      <c r="D1292" s="204">
        <f t="shared" si="20"/>
        <v>25</v>
      </c>
      <c r="E1292" s="258">
        <v>475</v>
      </c>
      <c r="F1292" s="155" t="s">
        <v>3111</v>
      </c>
      <c r="G1292" s="259"/>
      <c r="H1292" s="5"/>
      <c r="I1292" s="154"/>
      <c r="J1292" s="5"/>
    </row>
    <row r="1293" spans="2:10" ht="15">
      <c r="B1293" s="257">
        <v>42940.304270833003</v>
      </c>
      <c r="C1293" s="258">
        <v>25</v>
      </c>
      <c r="D1293" s="204">
        <f t="shared" si="20"/>
        <v>1.25</v>
      </c>
      <c r="E1293" s="258">
        <v>23.75</v>
      </c>
      <c r="F1293" s="155" t="s">
        <v>3112</v>
      </c>
      <c r="G1293" s="259"/>
      <c r="H1293" s="5"/>
      <c r="I1293" s="154"/>
      <c r="J1293" s="5"/>
    </row>
    <row r="1294" spans="2:10" ht="15">
      <c r="B1294" s="257">
        <v>42940.324675926</v>
      </c>
      <c r="C1294" s="258">
        <v>50</v>
      </c>
      <c r="D1294" s="204">
        <f t="shared" si="20"/>
        <v>4</v>
      </c>
      <c r="E1294" s="258">
        <v>46</v>
      </c>
      <c r="F1294" s="155" t="s">
        <v>3113</v>
      </c>
      <c r="G1294" s="259"/>
      <c r="H1294" s="5"/>
      <c r="I1294" s="154"/>
      <c r="J1294" s="5"/>
    </row>
    <row r="1295" spans="2:10" ht="15">
      <c r="B1295" s="257">
        <v>42940.324907406997</v>
      </c>
      <c r="C1295" s="258">
        <v>1500</v>
      </c>
      <c r="D1295" s="204">
        <f t="shared" si="20"/>
        <v>105</v>
      </c>
      <c r="E1295" s="258">
        <v>1395</v>
      </c>
      <c r="F1295" s="155" t="s">
        <v>2348</v>
      </c>
      <c r="G1295" s="259"/>
      <c r="H1295" s="5"/>
      <c r="I1295" s="154"/>
      <c r="J1295" s="5"/>
    </row>
    <row r="1296" spans="2:10" ht="15">
      <c r="B1296" s="257">
        <v>42940.333668981002</v>
      </c>
      <c r="C1296" s="258">
        <v>100</v>
      </c>
      <c r="D1296" s="204">
        <f t="shared" si="20"/>
        <v>5</v>
      </c>
      <c r="E1296" s="258">
        <v>95</v>
      </c>
      <c r="F1296" s="155" t="s">
        <v>3114</v>
      </c>
      <c r="G1296" s="259"/>
      <c r="H1296" s="5"/>
      <c r="I1296" s="154"/>
      <c r="J1296" s="5"/>
    </row>
    <row r="1297" spans="2:10" ht="15">
      <c r="B1297" s="257">
        <v>42940.334039351997</v>
      </c>
      <c r="C1297" s="258">
        <v>1000</v>
      </c>
      <c r="D1297" s="204">
        <f t="shared" si="20"/>
        <v>50</v>
      </c>
      <c r="E1297" s="258">
        <v>950</v>
      </c>
      <c r="F1297" s="155" t="s">
        <v>3115</v>
      </c>
      <c r="G1297" s="259"/>
      <c r="H1297" s="5"/>
      <c r="I1297" s="154"/>
      <c r="J1297" s="5"/>
    </row>
    <row r="1298" spans="2:10" ht="15">
      <c r="B1298" s="257">
        <v>42940.344722221998</v>
      </c>
      <c r="C1298" s="258">
        <v>200</v>
      </c>
      <c r="D1298" s="204">
        <f t="shared" si="20"/>
        <v>10</v>
      </c>
      <c r="E1298" s="258">
        <v>190</v>
      </c>
      <c r="F1298" s="155" t="s">
        <v>3114</v>
      </c>
      <c r="G1298" s="259"/>
      <c r="H1298" s="5"/>
      <c r="I1298" s="154"/>
      <c r="J1298" s="5"/>
    </row>
    <row r="1299" spans="2:10" ht="15">
      <c r="B1299" s="257">
        <v>42940.347418981</v>
      </c>
      <c r="C1299" s="258">
        <v>300</v>
      </c>
      <c r="D1299" s="204">
        <f t="shared" si="20"/>
        <v>15</v>
      </c>
      <c r="E1299" s="258">
        <v>285</v>
      </c>
      <c r="F1299" s="155" t="s">
        <v>3114</v>
      </c>
      <c r="G1299" s="259"/>
      <c r="H1299" s="5"/>
      <c r="I1299" s="154"/>
      <c r="J1299" s="5"/>
    </row>
    <row r="1300" spans="2:10" ht="15">
      <c r="B1300" s="257">
        <v>42940.354583332999</v>
      </c>
      <c r="C1300" s="258">
        <v>100</v>
      </c>
      <c r="D1300" s="204">
        <f t="shared" si="20"/>
        <v>8</v>
      </c>
      <c r="E1300" s="258">
        <v>92</v>
      </c>
      <c r="F1300" s="155" t="s">
        <v>2709</v>
      </c>
      <c r="G1300" s="259"/>
      <c r="H1300" s="5"/>
      <c r="I1300" s="154"/>
      <c r="J1300" s="5"/>
    </row>
    <row r="1301" spans="2:10" ht="15">
      <c r="B1301" s="257">
        <v>42940.402569443999</v>
      </c>
      <c r="C1301" s="258">
        <v>200</v>
      </c>
      <c r="D1301" s="204">
        <f t="shared" si="20"/>
        <v>10</v>
      </c>
      <c r="E1301" s="258">
        <v>190</v>
      </c>
      <c r="F1301" s="155" t="s">
        <v>3116</v>
      </c>
      <c r="G1301" s="259"/>
      <c r="H1301" s="5"/>
      <c r="I1301" s="154"/>
      <c r="J1301" s="5"/>
    </row>
    <row r="1302" spans="2:10" ht="15">
      <c r="B1302" s="257">
        <v>42940.406863425997</v>
      </c>
      <c r="C1302" s="258">
        <v>200</v>
      </c>
      <c r="D1302" s="204">
        <f t="shared" si="20"/>
        <v>10</v>
      </c>
      <c r="E1302" s="258">
        <v>190</v>
      </c>
      <c r="F1302" s="155" t="s">
        <v>2278</v>
      </c>
      <c r="G1302" s="259"/>
      <c r="H1302" s="5"/>
      <c r="I1302" s="154"/>
      <c r="J1302" s="5"/>
    </row>
    <row r="1303" spans="2:10" ht="15">
      <c r="B1303" s="257">
        <v>42940.407696759001</v>
      </c>
      <c r="C1303" s="258">
        <v>200</v>
      </c>
      <c r="D1303" s="204">
        <f t="shared" si="20"/>
        <v>10</v>
      </c>
      <c r="E1303" s="258">
        <v>190</v>
      </c>
      <c r="F1303" s="155" t="s">
        <v>2460</v>
      </c>
      <c r="G1303" s="259"/>
      <c r="H1303" s="5"/>
      <c r="I1303" s="154"/>
      <c r="J1303" s="5"/>
    </row>
    <row r="1304" spans="2:10" ht="15">
      <c r="B1304" s="257">
        <v>42940.458391204003</v>
      </c>
      <c r="C1304" s="258">
        <v>20</v>
      </c>
      <c r="D1304" s="204">
        <f t="shared" si="20"/>
        <v>1</v>
      </c>
      <c r="E1304" s="258">
        <v>19</v>
      </c>
      <c r="F1304" s="155" t="s">
        <v>3117</v>
      </c>
      <c r="G1304" s="259"/>
      <c r="H1304" s="5"/>
      <c r="I1304" s="154"/>
      <c r="J1304" s="5"/>
    </row>
    <row r="1305" spans="2:10" ht="15">
      <c r="B1305" s="257">
        <v>42940.458391204003</v>
      </c>
      <c r="C1305" s="258">
        <v>300</v>
      </c>
      <c r="D1305" s="204">
        <f t="shared" si="20"/>
        <v>15</v>
      </c>
      <c r="E1305" s="258">
        <v>285</v>
      </c>
      <c r="F1305" s="155" t="s">
        <v>3118</v>
      </c>
      <c r="G1305" s="259"/>
      <c r="H1305" s="5"/>
      <c r="I1305" s="154"/>
      <c r="J1305" s="5"/>
    </row>
    <row r="1306" spans="2:10" ht="15">
      <c r="B1306" s="257">
        <v>42940.458460647998</v>
      </c>
      <c r="C1306" s="258">
        <v>50</v>
      </c>
      <c r="D1306" s="204">
        <f t="shared" si="20"/>
        <v>3.5</v>
      </c>
      <c r="E1306" s="258">
        <v>46.5</v>
      </c>
      <c r="F1306" s="155" t="s">
        <v>3119</v>
      </c>
      <c r="G1306" s="259"/>
      <c r="H1306" s="5"/>
      <c r="I1306" s="154"/>
      <c r="J1306" s="5"/>
    </row>
    <row r="1307" spans="2:10" ht="15">
      <c r="B1307" s="257">
        <v>42940.45869213</v>
      </c>
      <c r="C1307" s="258">
        <v>50</v>
      </c>
      <c r="D1307" s="204">
        <f t="shared" si="20"/>
        <v>4</v>
      </c>
      <c r="E1307" s="258">
        <v>46</v>
      </c>
      <c r="F1307" s="155" t="s">
        <v>3120</v>
      </c>
      <c r="G1307" s="259"/>
      <c r="H1307" s="5"/>
      <c r="I1307" s="154"/>
      <c r="J1307" s="5"/>
    </row>
    <row r="1308" spans="2:10" ht="15">
      <c r="B1308" s="257">
        <v>42940.458761574002</v>
      </c>
      <c r="C1308" s="258">
        <v>20</v>
      </c>
      <c r="D1308" s="204">
        <f t="shared" si="20"/>
        <v>1</v>
      </c>
      <c r="E1308" s="258">
        <v>19</v>
      </c>
      <c r="F1308" s="155" t="s">
        <v>438</v>
      </c>
      <c r="G1308" s="259"/>
      <c r="H1308" s="5"/>
      <c r="I1308" s="154"/>
      <c r="J1308" s="5"/>
    </row>
    <row r="1309" spans="2:10" ht="15">
      <c r="B1309" s="257">
        <v>42940.458854167002</v>
      </c>
      <c r="C1309" s="258">
        <v>200</v>
      </c>
      <c r="D1309" s="204">
        <f t="shared" si="20"/>
        <v>16</v>
      </c>
      <c r="E1309" s="258">
        <v>184</v>
      </c>
      <c r="F1309" s="155" t="s">
        <v>3121</v>
      </c>
      <c r="G1309" s="259"/>
      <c r="H1309" s="5"/>
      <c r="I1309" s="154"/>
      <c r="J1309" s="5"/>
    </row>
    <row r="1310" spans="2:10" ht="15">
      <c r="B1310" s="257">
        <v>42940.458854167002</v>
      </c>
      <c r="C1310" s="258">
        <v>100</v>
      </c>
      <c r="D1310" s="204">
        <f t="shared" si="20"/>
        <v>5</v>
      </c>
      <c r="E1310" s="258">
        <v>95</v>
      </c>
      <c r="F1310" s="155" t="s">
        <v>2559</v>
      </c>
      <c r="G1310" s="259"/>
      <c r="H1310" s="5"/>
      <c r="I1310" s="154"/>
      <c r="J1310" s="5"/>
    </row>
    <row r="1311" spans="2:10" ht="15">
      <c r="B1311" s="257">
        <v>42940.458854167002</v>
      </c>
      <c r="C1311" s="258">
        <v>50</v>
      </c>
      <c r="D1311" s="204">
        <f t="shared" si="20"/>
        <v>2.5</v>
      </c>
      <c r="E1311" s="258">
        <v>47.5</v>
      </c>
      <c r="F1311" s="155" t="s">
        <v>3122</v>
      </c>
      <c r="G1311" s="259"/>
      <c r="H1311" s="5"/>
      <c r="I1311" s="154"/>
      <c r="J1311" s="5"/>
    </row>
    <row r="1312" spans="2:10" ht="15">
      <c r="B1312" s="257">
        <v>42940.459062499998</v>
      </c>
      <c r="C1312" s="258">
        <v>200</v>
      </c>
      <c r="D1312" s="204">
        <f t="shared" si="20"/>
        <v>16</v>
      </c>
      <c r="E1312" s="258">
        <v>184</v>
      </c>
      <c r="F1312" s="155" t="s">
        <v>3123</v>
      </c>
      <c r="G1312" s="259"/>
      <c r="H1312" s="5"/>
      <c r="I1312" s="154"/>
      <c r="J1312" s="5"/>
    </row>
    <row r="1313" spans="2:10" ht="15">
      <c r="B1313" s="257">
        <v>42940.459097222003</v>
      </c>
      <c r="C1313" s="258">
        <v>100</v>
      </c>
      <c r="D1313" s="204">
        <f t="shared" si="20"/>
        <v>8</v>
      </c>
      <c r="E1313" s="258">
        <v>92</v>
      </c>
      <c r="F1313" s="155" t="s">
        <v>1897</v>
      </c>
      <c r="G1313" s="259"/>
      <c r="H1313" s="5"/>
      <c r="I1313" s="154"/>
      <c r="J1313" s="5"/>
    </row>
    <row r="1314" spans="2:10" ht="15">
      <c r="B1314" s="257">
        <v>42940.459155092998</v>
      </c>
      <c r="C1314" s="258">
        <v>50</v>
      </c>
      <c r="D1314" s="204">
        <f t="shared" si="20"/>
        <v>3.5</v>
      </c>
      <c r="E1314" s="258">
        <v>46.5</v>
      </c>
      <c r="F1314" s="155" t="s">
        <v>2920</v>
      </c>
      <c r="G1314" s="259"/>
      <c r="H1314" s="5"/>
      <c r="I1314" s="154"/>
      <c r="J1314" s="5"/>
    </row>
    <row r="1315" spans="2:10" ht="15">
      <c r="B1315" s="257">
        <v>42940.45931713</v>
      </c>
      <c r="C1315" s="258">
        <v>10</v>
      </c>
      <c r="D1315" s="204">
        <f t="shared" si="20"/>
        <v>0.69999999999999929</v>
      </c>
      <c r="E1315" s="258">
        <v>9.3000000000000007</v>
      </c>
      <c r="F1315" s="155" t="s">
        <v>2192</v>
      </c>
      <c r="G1315" s="259"/>
      <c r="H1315" s="5"/>
      <c r="I1315" s="154"/>
      <c r="J1315" s="5"/>
    </row>
    <row r="1316" spans="2:10" ht="15">
      <c r="B1316" s="257">
        <v>42940.541342593002</v>
      </c>
      <c r="C1316" s="258">
        <v>50</v>
      </c>
      <c r="D1316" s="204">
        <f t="shared" si="20"/>
        <v>2.5</v>
      </c>
      <c r="E1316" s="258">
        <v>47.5</v>
      </c>
      <c r="F1316" s="155" t="s">
        <v>3124</v>
      </c>
      <c r="G1316" s="259"/>
      <c r="H1316" s="5"/>
      <c r="I1316" s="154"/>
      <c r="J1316" s="5"/>
    </row>
    <row r="1317" spans="2:10" ht="15">
      <c r="B1317" s="257">
        <v>42940.551990740998</v>
      </c>
      <c r="C1317" s="258">
        <v>1000</v>
      </c>
      <c r="D1317" s="204">
        <f t="shared" si="20"/>
        <v>50</v>
      </c>
      <c r="E1317" s="258">
        <v>950</v>
      </c>
      <c r="F1317" s="155" t="s">
        <v>3125</v>
      </c>
      <c r="G1317" s="259"/>
      <c r="H1317" s="5"/>
      <c r="I1317" s="154"/>
      <c r="J1317" s="5"/>
    </row>
    <row r="1318" spans="2:10" ht="15">
      <c r="B1318" s="257">
        <v>42940.575636574002</v>
      </c>
      <c r="C1318" s="258">
        <v>25</v>
      </c>
      <c r="D1318" s="204">
        <f t="shared" si="20"/>
        <v>2</v>
      </c>
      <c r="E1318" s="258">
        <v>23</v>
      </c>
      <c r="F1318" s="155" t="s">
        <v>604</v>
      </c>
      <c r="G1318" s="259"/>
      <c r="H1318" s="5"/>
      <c r="I1318" s="154"/>
      <c r="J1318" s="5"/>
    </row>
    <row r="1319" spans="2:10" ht="15">
      <c r="B1319" s="257">
        <v>42940.597037036998</v>
      </c>
      <c r="C1319" s="258">
        <v>100</v>
      </c>
      <c r="D1319" s="204">
        <f t="shared" si="20"/>
        <v>5</v>
      </c>
      <c r="E1319" s="258">
        <v>95</v>
      </c>
      <c r="F1319" s="155" t="s">
        <v>2377</v>
      </c>
      <c r="G1319" s="259"/>
      <c r="H1319" s="5"/>
      <c r="I1319" s="154"/>
      <c r="J1319" s="5"/>
    </row>
    <row r="1320" spans="2:10" ht="15">
      <c r="B1320" s="257">
        <v>42940.602476852</v>
      </c>
      <c r="C1320" s="258">
        <v>1000</v>
      </c>
      <c r="D1320" s="204">
        <f t="shared" si="20"/>
        <v>50</v>
      </c>
      <c r="E1320" s="258">
        <v>950</v>
      </c>
      <c r="F1320" s="155" t="s">
        <v>3126</v>
      </c>
      <c r="G1320" s="259"/>
      <c r="H1320" s="5"/>
      <c r="I1320" s="154"/>
      <c r="J1320" s="5"/>
    </row>
    <row r="1321" spans="2:10" ht="15">
      <c r="B1321" s="257">
        <v>42940.604710647996</v>
      </c>
      <c r="C1321" s="258">
        <v>500</v>
      </c>
      <c r="D1321" s="204">
        <f t="shared" si="20"/>
        <v>25</v>
      </c>
      <c r="E1321" s="258">
        <v>475</v>
      </c>
      <c r="F1321" s="155" t="s">
        <v>3127</v>
      </c>
      <c r="G1321" s="259"/>
      <c r="H1321" s="5"/>
      <c r="I1321" s="154"/>
      <c r="J1321" s="5"/>
    </row>
    <row r="1322" spans="2:10" ht="15">
      <c r="B1322" s="257">
        <v>42940.621238426</v>
      </c>
      <c r="C1322" s="258">
        <v>500</v>
      </c>
      <c r="D1322" s="204">
        <f t="shared" si="20"/>
        <v>25</v>
      </c>
      <c r="E1322" s="258">
        <v>475</v>
      </c>
      <c r="F1322" s="155" t="s">
        <v>3128</v>
      </c>
      <c r="G1322" s="259"/>
      <c r="H1322" s="5"/>
      <c r="I1322" s="154"/>
      <c r="J1322" s="5"/>
    </row>
    <row r="1323" spans="2:10" ht="15">
      <c r="B1323" s="257">
        <v>42940.629571758996</v>
      </c>
      <c r="C1323" s="258">
        <v>100</v>
      </c>
      <c r="D1323" s="204">
        <f t="shared" si="20"/>
        <v>5</v>
      </c>
      <c r="E1323" s="258">
        <v>95</v>
      </c>
      <c r="F1323" s="155" t="s">
        <v>2291</v>
      </c>
      <c r="G1323" s="259"/>
      <c r="H1323" s="5"/>
      <c r="I1323" s="154"/>
      <c r="J1323" s="5"/>
    </row>
    <row r="1324" spans="2:10" ht="15">
      <c r="B1324" s="257">
        <v>42940.634861111001</v>
      </c>
      <c r="C1324" s="258">
        <v>480</v>
      </c>
      <c r="D1324" s="204">
        <f t="shared" si="20"/>
        <v>38.399999999999977</v>
      </c>
      <c r="E1324" s="258">
        <v>441.6</v>
      </c>
      <c r="F1324" s="155" t="s">
        <v>2083</v>
      </c>
      <c r="G1324" s="259"/>
      <c r="H1324" s="5"/>
      <c r="I1324" s="154"/>
      <c r="J1324" s="5"/>
    </row>
    <row r="1325" spans="2:10" ht="15">
      <c r="B1325" s="257">
        <v>42940.690520832999</v>
      </c>
      <c r="C1325" s="258">
        <v>250</v>
      </c>
      <c r="D1325" s="204">
        <f t="shared" si="20"/>
        <v>12.5</v>
      </c>
      <c r="E1325" s="258">
        <v>237.5</v>
      </c>
      <c r="F1325" s="155" t="s">
        <v>3129</v>
      </c>
      <c r="G1325" s="259"/>
      <c r="H1325" s="5"/>
      <c r="I1325" s="154"/>
      <c r="J1325" s="5"/>
    </row>
    <row r="1326" spans="2:10" ht="15">
      <c r="B1326" s="257">
        <v>42940.701030092998</v>
      </c>
      <c r="C1326" s="258">
        <v>100</v>
      </c>
      <c r="D1326" s="204">
        <f t="shared" si="20"/>
        <v>8</v>
      </c>
      <c r="E1326" s="258">
        <v>92</v>
      </c>
      <c r="F1326" s="155" t="s">
        <v>3130</v>
      </c>
      <c r="G1326" s="259"/>
      <c r="H1326" s="5"/>
      <c r="I1326" s="154"/>
      <c r="J1326" s="5"/>
    </row>
    <row r="1327" spans="2:10" ht="15">
      <c r="B1327" s="257">
        <v>42940.70150463</v>
      </c>
      <c r="C1327" s="258">
        <v>50</v>
      </c>
      <c r="D1327" s="204">
        <f t="shared" si="20"/>
        <v>2.5</v>
      </c>
      <c r="E1327" s="258">
        <v>47.5</v>
      </c>
      <c r="F1327" s="155" t="s">
        <v>2939</v>
      </c>
      <c r="G1327" s="259"/>
      <c r="H1327" s="5"/>
      <c r="I1327" s="154"/>
      <c r="J1327" s="5"/>
    </row>
    <row r="1328" spans="2:10" ht="15">
      <c r="B1328" s="257">
        <v>42940.703958332997</v>
      </c>
      <c r="C1328" s="258">
        <v>100</v>
      </c>
      <c r="D1328" s="204">
        <f t="shared" si="20"/>
        <v>7</v>
      </c>
      <c r="E1328" s="258">
        <v>93</v>
      </c>
      <c r="F1328" s="155" t="s">
        <v>3131</v>
      </c>
      <c r="G1328" s="259"/>
      <c r="H1328" s="5"/>
      <c r="I1328" s="154"/>
      <c r="J1328" s="5"/>
    </row>
    <row r="1329" spans="2:10" ht="15">
      <c r="B1329" s="257">
        <v>42940.709803240999</v>
      </c>
      <c r="C1329" s="258">
        <v>500</v>
      </c>
      <c r="D1329" s="204">
        <f t="shared" si="20"/>
        <v>40</v>
      </c>
      <c r="E1329" s="258">
        <v>460</v>
      </c>
      <c r="F1329" s="155" t="s">
        <v>3132</v>
      </c>
      <c r="G1329" s="259"/>
      <c r="H1329" s="5"/>
      <c r="I1329" s="154"/>
      <c r="J1329" s="5"/>
    </row>
    <row r="1330" spans="2:10" ht="15">
      <c r="B1330" s="257">
        <v>42940.758576389002</v>
      </c>
      <c r="C1330" s="258">
        <v>100</v>
      </c>
      <c r="D1330" s="204">
        <f t="shared" si="20"/>
        <v>5</v>
      </c>
      <c r="E1330" s="258">
        <v>95</v>
      </c>
      <c r="F1330" s="155" t="s">
        <v>3133</v>
      </c>
      <c r="G1330" s="259"/>
      <c r="H1330" s="5"/>
      <c r="I1330" s="154"/>
      <c r="J1330" s="5"/>
    </row>
    <row r="1331" spans="2:10" ht="15">
      <c r="B1331" s="257">
        <v>42940.767546296003</v>
      </c>
      <c r="C1331" s="258">
        <v>77</v>
      </c>
      <c r="D1331" s="204">
        <f t="shared" si="20"/>
        <v>3.8499999999999943</v>
      </c>
      <c r="E1331" s="258">
        <v>73.150000000000006</v>
      </c>
      <c r="F1331" s="155" t="s">
        <v>781</v>
      </c>
      <c r="G1331" s="259"/>
      <c r="H1331" s="5"/>
      <c r="I1331" s="154"/>
      <c r="J1331" s="5"/>
    </row>
    <row r="1332" spans="2:10" ht="15">
      <c r="B1332" s="257">
        <v>42940.776076388996</v>
      </c>
      <c r="C1332" s="258">
        <v>1000</v>
      </c>
      <c r="D1332" s="204">
        <f t="shared" si="20"/>
        <v>50</v>
      </c>
      <c r="E1332" s="258">
        <v>950</v>
      </c>
      <c r="F1332" s="155" t="s">
        <v>3134</v>
      </c>
      <c r="G1332" s="259"/>
      <c r="H1332" s="5"/>
      <c r="I1332" s="154"/>
      <c r="J1332" s="5"/>
    </row>
    <row r="1333" spans="2:10" ht="15">
      <c r="B1333" s="257">
        <v>42940.787280092998</v>
      </c>
      <c r="C1333" s="258">
        <v>100</v>
      </c>
      <c r="D1333" s="204">
        <f t="shared" si="20"/>
        <v>5</v>
      </c>
      <c r="E1333" s="258">
        <v>95</v>
      </c>
      <c r="F1333" s="155" t="s">
        <v>3135</v>
      </c>
      <c r="G1333" s="259"/>
      <c r="H1333" s="5"/>
      <c r="I1333" s="154"/>
      <c r="J1333" s="5"/>
    </row>
    <row r="1334" spans="2:10" ht="15">
      <c r="B1334" s="257">
        <v>42940.904733796</v>
      </c>
      <c r="C1334" s="258">
        <v>70</v>
      </c>
      <c r="D1334" s="204">
        <f t="shared" si="20"/>
        <v>5.5999999999999943</v>
      </c>
      <c r="E1334" s="258">
        <v>64.400000000000006</v>
      </c>
      <c r="F1334" s="155" t="s">
        <v>3136</v>
      </c>
      <c r="G1334" s="259"/>
      <c r="H1334" s="5"/>
      <c r="I1334" s="154"/>
      <c r="J1334" s="5"/>
    </row>
    <row r="1335" spans="2:10" ht="15">
      <c r="B1335" s="257">
        <v>42940.908923611001</v>
      </c>
      <c r="C1335" s="258">
        <v>30</v>
      </c>
      <c r="D1335" s="204">
        <f t="shared" si="20"/>
        <v>1.5</v>
      </c>
      <c r="E1335" s="258">
        <v>28.5</v>
      </c>
      <c r="F1335" s="155" t="s">
        <v>3137</v>
      </c>
      <c r="G1335" s="259"/>
      <c r="H1335" s="5"/>
      <c r="I1335" s="154"/>
      <c r="J1335" s="5"/>
    </row>
    <row r="1336" spans="2:10" ht="15">
      <c r="B1336" s="257">
        <v>42940.910474536999</v>
      </c>
      <c r="C1336" s="258">
        <v>50</v>
      </c>
      <c r="D1336" s="204">
        <f t="shared" si="20"/>
        <v>2.5</v>
      </c>
      <c r="E1336" s="258">
        <v>47.5</v>
      </c>
      <c r="F1336" s="155" t="s">
        <v>3137</v>
      </c>
      <c r="G1336" s="259"/>
      <c r="H1336" s="5"/>
      <c r="I1336" s="154"/>
      <c r="J1336" s="5"/>
    </row>
    <row r="1337" spans="2:10" ht="15">
      <c r="B1337" s="257">
        <v>42940.912650462997</v>
      </c>
      <c r="C1337" s="258">
        <v>40</v>
      </c>
      <c r="D1337" s="204">
        <f t="shared" si="20"/>
        <v>2</v>
      </c>
      <c r="E1337" s="258">
        <v>38</v>
      </c>
      <c r="F1337" s="155" t="s">
        <v>3137</v>
      </c>
      <c r="G1337" s="259"/>
      <c r="H1337" s="5"/>
      <c r="I1337" s="154"/>
      <c r="J1337" s="5"/>
    </row>
    <row r="1338" spans="2:10" ht="15">
      <c r="B1338" s="257">
        <v>42940.916805556</v>
      </c>
      <c r="C1338" s="258">
        <v>100</v>
      </c>
      <c r="D1338" s="204">
        <f t="shared" si="20"/>
        <v>5</v>
      </c>
      <c r="E1338" s="258">
        <v>95</v>
      </c>
      <c r="F1338" s="155" t="s">
        <v>2657</v>
      </c>
      <c r="G1338" s="259"/>
      <c r="H1338" s="5"/>
      <c r="I1338" s="154"/>
      <c r="J1338" s="5"/>
    </row>
    <row r="1339" spans="2:10" ht="15">
      <c r="B1339" s="257">
        <v>42940.927118056003</v>
      </c>
      <c r="C1339" s="258">
        <v>1000</v>
      </c>
      <c r="D1339" s="204">
        <f t="shared" si="20"/>
        <v>50</v>
      </c>
      <c r="E1339" s="258">
        <v>950</v>
      </c>
      <c r="F1339" s="155" t="s">
        <v>2351</v>
      </c>
      <c r="G1339" s="259"/>
      <c r="H1339" s="5"/>
      <c r="I1339" s="154"/>
      <c r="J1339" s="5"/>
    </row>
    <row r="1340" spans="2:10" ht="15">
      <c r="B1340" s="257">
        <v>42940.935891203997</v>
      </c>
      <c r="C1340" s="258">
        <v>30</v>
      </c>
      <c r="D1340" s="204">
        <f t="shared" si="20"/>
        <v>1.5</v>
      </c>
      <c r="E1340" s="258">
        <v>28.5</v>
      </c>
      <c r="F1340" s="155" t="s">
        <v>3138</v>
      </c>
      <c r="G1340" s="259"/>
      <c r="H1340" s="5"/>
      <c r="I1340" s="154"/>
      <c r="J1340" s="5"/>
    </row>
    <row r="1341" spans="2:10" ht="15">
      <c r="B1341" s="257">
        <v>42940.954456018997</v>
      </c>
      <c r="C1341" s="258">
        <v>100</v>
      </c>
      <c r="D1341" s="204">
        <f t="shared" si="20"/>
        <v>5</v>
      </c>
      <c r="E1341" s="258">
        <v>95</v>
      </c>
      <c r="F1341" s="155" t="s">
        <v>3139</v>
      </c>
      <c r="G1341" s="259"/>
      <c r="H1341" s="5"/>
      <c r="I1341" s="154"/>
      <c r="J1341" s="5"/>
    </row>
    <row r="1342" spans="2:10" ht="15">
      <c r="B1342" s="257">
        <v>42940.956956018999</v>
      </c>
      <c r="C1342" s="258">
        <v>50</v>
      </c>
      <c r="D1342" s="204">
        <f t="shared" si="20"/>
        <v>2.5</v>
      </c>
      <c r="E1342" s="258">
        <v>47.5</v>
      </c>
      <c r="F1342" s="155" t="s">
        <v>2877</v>
      </c>
      <c r="G1342" s="259"/>
      <c r="H1342" s="5"/>
      <c r="I1342" s="154"/>
      <c r="J1342" s="5"/>
    </row>
    <row r="1343" spans="2:10" ht="15">
      <c r="B1343" s="257">
        <v>42940.963761573999</v>
      </c>
      <c r="C1343" s="258">
        <v>100</v>
      </c>
      <c r="D1343" s="204">
        <f t="shared" si="20"/>
        <v>5</v>
      </c>
      <c r="E1343" s="258">
        <v>95</v>
      </c>
      <c r="F1343" s="155" t="s">
        <v>2877</v>
      </c>
      <c r="G1343" s="259"/>
      <c r="H1343" s="5"/>
      <c r="I1343" s="154"/>
      <c r="J1343" s="5"/>
    </row>
    <row r="1344" spans="2:10" ht="15">
      <c r="B1344" s="257">
        <v>42941.002141204001</v>
      </c>
      <c r="C1344" s="258">
        <v>300</v>
      </c>
      <c r="D1344" s="204">
        <f t="shared" si="20"/>
        <v>24</v>
      </c>
      <c r="E1344" s="258">
        <v>276</v>
      </c>
      <c r="F1344" s="155" t="s">
        <v>636</v>
      </c>
      <c r="G1344" s="259"/>
      <c r="H1344" s="5"/>
      <c r="I1344" s="154"/>
      <c r="J1344" s="5"/>
    </row>
    <row r="1345" spans="2:10" ht="15">
      <c r="B1345" s="257">
        <v>42941.016342593</v>
      </c>
      <c r="C1345" s="258">
        <v>100</v>
      </c>
      <c r="D1345" s="204">
        <f t="shared" si="20"/>
        <v>8</v>
      </c>
      <c r="E1345" s="258">
        <v>92</v>
      </c>
      <c r="F1345" s="155" t="s">
        <v>2934</v>
      </c>
      <c r="G1345" s="259"/>
      <c r="H1345" s="5"/>
      <c r="I1345" s="154"/>
      <c r="J1345" s="5"/>
    </row>
    <row r="1346" spans="2:10" ht="15">
      <c r="B1346" s="257">
        <v>42941.039965278003</v>
      </c>
      <c r="C1346" s="258">
        <v>100</v>
      </c>
      <c r="D1346" s="204">
        <f t="shared" si="20"/>
        <v>7</v>
      </c>
      <c r="E1346" s="258">
        <v>93</v>
      </c>
      <c r="F1346" s="155" t="s">
        <v>3107</v>
      </c>
      <c r="G1346" s="259"/>
      <c r="H1346" s="5"/>
      <c r="I1346" s="154"/>
      <c r="J1346" s="5"/>
    </row>
    <row r="1347" spans="2:10" ht="15">
      <c r="B1347" s="257">
        <v>42941.045543981003</v>
      </c>
      <c r="C1347" s="258">
        <v>200</v>
      </c>
      <c r="D1347" s="204">
        <f t="shared" si="20"/>
        <v>10</v>
      </c>
      <c r="E1347" s="258">
        <v>190</v>
      </c>
      <c r="F1347" s="155" t="s">
        <v>888</v>
      </c>
      <c r="G1347" s="259"/>
      <c r="H1347" s="5"/>
      <c r="I1347" s="154"/>
      <c r="J1347" s="5"/>
    </row>
    <row r="1348" spans="2:10" ht="15">
      <c r="B1348" s="257">
        <v>42941.045925926002</v>
      </c>
      <c r="C1348" s="258">
        <v>100</v>
      </c>
      <c r="D1348" s="204">
        <f t="shared" si="20"/>
        <v>5</v>
      </c>
      <c r="E1348" s="258">
        <v>95</v>
      </c>
      <c r="F1348" s="155" t="s">
        <v>888</v>
      </c>
      <c r="G1348" s="259"/>
      <c r="H1348" s="5"/>
      <c r="I1348" s="154"/>
      <c r="J1348" s="5"/>
    </row>
    <row r="1349" spans="2:10" ht="15">
      <c r="B1349" s="257">
        <v>42941.063784721999</v>
      </c>
      <c r="C1349" s="258">
        <v>40</v>
      </c>
      <c r="D1349" s="204">
        <f t="shared" si="20"/>
        <v>2</v>
      </c>
      <c r="E1349" s="258">
        <v>38</v>
      </c>
      <c r="F1349" s="155" t="s">
        <v>3082</v>
      </c>
      <c r="G1349" s="259"/>
      <c r="H1349" s="5"/>
      <c r="I1349" s="154"/>
      <c r="J1349" s="5"/>
    </row>
    <row r="1350" spans="2:10" ht="15">
      <c r="B1350" s="257">
        <v>42941.305277778003</v>
      </c>
      <c r="C1350" s="258">
        <v>500</v>
      </c>
      <c r="D1350" s="204">
        <f t="shared" ref="D1350:D1413" si="21">C1350-E1350</f>
        <v>25</v>
      </c>
      <c r="E1350" s="258">
        <v>475</v>
      </c>
      <c r="F1350" s="155" t="s">
        <v>3140</v>
      </c>
      <c r="G1350" s="259"/>
      <c r="H1350" s="5"/>
      <c r="I1350" s="154"/>
      <c r="J1350" s="5"/>
    </row>
    <row r="1351" spans="2:10" ht="15">
      <c r="B1351" s="257">
        <v>42941.341053240998</v>
      </c>
      <c r="C1351" s="258">
        <v>70</v>
      </c>
      <c r="D1351" s="204">
        <f t="shared" si="21"/>
        <v>3.5</v>
      </c>
      <c r="E1351" s="258">
        <v>66.5</v>
      </c>
      <c r="F1351" s="155" t="s">
        <v>3141</v>
      </c>
      <c r="G1351" s="259"/>
      <c r="H1351" s="5"/>
      <c r="I1351" s="154"/>
      <c r="J1351" s="5"/>
    </row>
    <row r="1352" spans="2:10" ht="15">
      <c r="B1352" s="257">
        <v>42941.420092592998</v>
      </c>
      <c r="C1352" s="258">
        <v>500</v>
      </c>
      <c r="D1352" s="204">
        <f t="shared" si="21"/>
        <v>25</v>
      </c>
      <c r="E1352" s="258">
        <v>475</v>
      </c>
      <c r="F1352" s="155" t="s">
        <v>3142</v>
      </c>
      <c r="G1352" s="259"/>
      <c r="H1352" s="5"/>
      <c r="I1352" s="154"/>
      <c r="J1352" s="5"/>
    </row>
    <row r="1353" spans="2:10" ht="15">
      <c r="B1353" s="257">
        <v>42941.453611110999</v>
      </c>
      <c r="C1353" s="258">
        <v>70</v>
      </c>
      <c r="D1353" s="204">
        <f t="shared" si="21"/>
        <v>5.5999999999999943</v>
      </c>
      <c r="E1353" s="258">
        <v>64.400000000000006</v>
      </c>
      <c r="F1353" s="155" t="s">
        <v>867</v>
      </c>
      <c r="G1353" s="259"/>
      <c r="H1353" s="5"/>
      <c r="I1353" s="154"/>
      <c r="J1353" s="5"/>
    </row>
    <row r="1354" spans="2:10" ht="15">
      <c r="B1354" s="257">
        <v>42941.454328704</v>
      </c>
      <c r="C1354" s="258">
        <v>400</v>
      </c>
      <c r="D1354" s="204">
        <f t="shared" si="21"/>
        <v>32</v>
      </c>
      <c r="E1354" s="258">
        <v>368</v>
      </c>
      <c r="F1354" s="155" t="s">
        <v>3143</v>
      </c>
      <c r="G1354" s="259"/>
      <c r="H1354" s="5"/>
      <c r="I1354" s="154"/>
      <c r="J1354" s="5"/>
    </row>
    <row r="1355" spans="2:10" ht="15">
      <c r="B1355" s="257">
        <v>42941.458368056003</v>
      </c>
      <c r="C1355" s="258">
        <v>50</v>
      </c>
      <c r="D1355" s="204">
        <f t="shared" si="21"/>
        <v>3.5</v>
      </c>
      <c r="E1355" s="258">
        <v>46.5</v>
      </c>
      <c r="F1355" s="155" t="s">
        <v>3144</v>
      </c>
      <c r="G1355" s="259"/>
      <c r="H1355" s="5"/>
      <c r="I1355" s="154"/>
      <c r="J1355" s="5"/>
    </row>
    <row r="1356" spans="2:10" ht="15">
      <c r="B1356" s="257">
        <v>42941.458379629999</v>
      </c>
      <c r="C1356" s="258">
        <v>500</v>
      </c>
      <c r="D1356" s="204">
        <f t="shared" si="21"/>
        <v>25</v>
      </c>
      <c r="E1356" s="258">
        <v>475</v>
      </c>
      <c r="F1356" s="155" t="s">
        <v>3145</v>
      </c>
      <c r="G1356" s="259"/>
      <c r="H1356" s="5"/>
      <c r="I1356" s="154"/>
      <c r="J1356" s="5"/>
    </row>
    <row r="1357" spans="2:10" ht="15">
      <c r="B1357" s="257">
        <v>42941.458379629999</v>
      </c>
      <c r="C1357" s="258">
        <v>50</v>
      </c>
      <c r="D1357" s="204">
        <f t="shared" si="21"/>
        <v>2.5</v>
      </c>
      <c r="E1357" s="258">
        <v>47.5</v>
      </c>
      <c r="F1357" s="155" t="s">
        <v>3009</v>
      </c>
      <c r="G1357" s="259"/>
      <c r="H1357" s="5"/>
      <c r="I1357" s="154"/>
      <c r="J1357" s="5"/>
    </row>
    <row r="1358" spans="2:10" ht="15">
      <c r="B1358" s="257">
        <v>42941.458391204003</v>
      </c>
      <c r="C1358" s="258">
        <v>100</v>
      </c>
      <c r="D1358" s="204">
        <f t="shared" si="21"/>
        <v>5</v>
      </c>
      <c r="E1358" s="258">
        <v>95</v>
      </c>
      <c r="F1358" s="155" t="s">
        <v>3146</v>
      </c>
      <c r="G1358" s="259"/>
      <c r="H1358" s="5"/>
      <c r="I1358" s="154"/>
      <c r="J1358" s="5"/>
    </row>
    <row r="1359" spans="2:10" ht="15">
      <c r="B1359" s="257">
        <v>42941.458391204003</v>
      </c>
      <c r="C1359" s="258">
        <v>50</v>
      </c>
      <c r="D1359" s="204">
        <f t="shared" si="21"/>
        <v>4</v>
      </c>
      <c r="E1359" s="258">
        <v>46</v>
      </c>
      <c r="F1359" s="155" t="s">
        <v>3147</v>
      </c>
      <c r="G1359" s="259"/>
      <c r="H1359" s="5"/>
      <c r="I1359" s="154"/>
      <c r="J1359" s="5"/>
    </row>
    <row r="1360" spans="2:10" ht="15">
      <c r="B1360" s="257">
        <v>42941.458576388999</v>
      </c>
      <c r="C1360" s="258">
        <v>50</v>
      </c>
      <c r="D1360" s="204">
        <f t="shared" si="21"/>
        <v>2.5</v>
      </c>
      <c r="E1360" s="258">
        <v>47.5</v>
      </c>
      <c r="F1360" s="155" t="s">
        <v>2829</v>
      </c>
      <c r="G1360" s="259"/>
      <c r="H1360" s="5"/>
      <c r="I1360" s="154"/>
      <c r="J1360" s="5"/>
    </row>
    <row r="1361" spans="2:10" ht="15">
      <c r="B1361" s="257">
        <v>42941.458761574002</v>
      </c>
      <c r="C1361" s="258">
        <v>50</v>
      </c>
      <c r="D1361" s="204">
        <f t="shared" si="21"/>
        <v>4</v>
      </c>
      <c r="E1361" s="258">
        <v>46</v>
      </c>
      <c r="F1361" s="155" t="s">
        <v>3148</v>
      </c>
      <c r="G1361" s="259"/>
      <c r="H1361" s="5"/>
      <c r="I1361" s="154"/>
      <c r="J1361" s="5"/>
    </row>
    <row r="1362" spans="2:10" ht="15">
      <c r="B1362" s="257">
        <v>42941.458865740999</v>
      </c>
      <c r="C1362" s="258">
        <v>50</v>
      </c>
      <c r="D1362" s="204">
        <f t="shared" si="21"/>
        <v>2.5</v>
      </c>
      <c r="E1362" s="258">
        <v>47.5</v>
      </c>
      <c r="F1362" s="155" t="s">
        <v>400</v>
      </c>
      <c r="G1362" s="259"/>
      <c r="H1362" s="5"/>
      <c r="I1362" s="154"/>
      <c r="J1362" s="5"/>
    </row>
    <row r="1363" spans="2:10" ht="15">
      <c r="B1363" s="257">
        <v>42941.458865740999</v>
      </c>
      <c r="C1363" s="258">
        <v>100</v>
      </c>
      <c r="D1363" s="204">
        <f t="shared" si="21"/>
        <v>7</v>
      </c>
      <c r="E1363" s="258">
        <v>93</v>
      </c>
      <c r="F1363" s="155" t="s">
        <v>1733</v>
      </c>
      <c r="G1363" s="259"/>
      <c r="H1363" s="5"/>
      <c r="I1363" s="154"/>
      <c r="J1363" s="5"/>
    </row>
    <row r="1364" spans="2:10" ht="15">
      <c r="B1364" s="257">
        <v>42941.458877315003</v>
      </c>
      <c r="C1364" s="258">
        <v>10</v>
      </c>
      <c r="D1364" s="204">
        <f t="shared" si="21"/>
        <v>0.69999999999999929</v>
      </c>
      <c r="E1364" s="258">
        <v>9.3000000000000007</v>
      </c>
      <c r="F1364" s="155" t="s">
        <v>3149</v>
      </c>
      <c r="G1364" s="259"/>
      <c r="H1364" s="5"/>
      <c r="I1364" s="154"/>
      <c r="J1364" s="5"/>
    </row>
    <row r="1365" spans="2:10" ht="15">
      <c r="B1365" s="257">
        <v>42941.458900463003</v>
      </c>
      <c r="C1365" s="258">
        <v>50</v>
      </c>
      <c r="D1365" s="204">
        <f t="shared" si="21"/>
        <v>3.5</v>
      </c>
      <c r="E1365" s="258">
        <v>46.5</v>
      </c>
      <c r="F1365" s="155" t="s">
        <v>3150</v>
      </c>
      <c r="G1365" s="259"/>
      <c r="H1365" s="5"/>
      <c r="I1365" s="154"/>
      <c r="J1365" s="5"/>
    </row>
    <row r="1366" spans="2:10" ht="15">
      <c r="B1366" s="257">
        <v>42941.458912037</v>
      </c>
      <c r="C1366" s="258">
        <v>30</v>
      </c>
      <c r="D1366" s="204">
        <f t="shared" si="21"/>
        <v>2.3999999999999986</v>
      </c>
      <c r="E1366" s="258">
        <v>27.6</v>
      </c>
      <c r="F1366" s="155" t="s">
        <v>2577</v>
      </c>
      <c r="G1366" s="259"/>
      <c r="H1366" s="5"/>
      <c r="I1366" s="154"/>
      <c r="J1366" s="5"/>
    </row>
    <row r="1367" spans="2:10" ht="15">
      <c r="B1367" s="257">
        <v>42941.458923610997</v>
      </c>
      <c r="C1367" s="258">
        <v>300</v>
      </c>
      <c r="D1367" s="204">
        <f t="shared" si="21"/>
        <v>15</v>
      </c>
      <c r="E1367" s="258">
        <v>285</v>
      </c>
      <c r="F1367" s="155" t="s">
        <v>3151</v>
      </c>
      <c r="G1367" s="259"/>
      <c r="H1367" s="5"/>
      <c r="I1367" s="154"/>
      <c r="J1367" s="5"/>
    </row>
    <row r="1368" spans="2:10" ht="15">
      <c r="B1368" s="257">
        <v>42941.458958333002</v>
      </c>
      <c r="C1368" s="258">
        <v>50</v>
      </c>
      <c r="D1368" s="204">
        <f t="shared" si="21"/>
        <v>3.5</v>
      </c>
      <c r="E1368" s="258">
        <v>46.5</v>
      </c>
      <c r="F1368" s="155" t="s">
        <v>3152</v>
      </c>
      <c r="G1368" s="259"/>
      <c r="H1368" s="5"/>
      <c r="I1368" s="154"/>
      <c r="J1368" s="5"/>
    </row>
    <row r="1369" spans="2:10" ht="15">
      <c r="B1369" s="257">
        <v>42941.458958333002</v>
      </c>
      <c r="C1369" s="258">
        <v>50</v>
      </c>
      <c r="D1369" s="204">
        <f t="shared" si="21"/>
        <v>3.5</v>
      </c>
      <c r="E1369" s="258">
        <v>46.5</v>
      </c>
      <c r="F1369" s="155" t="s">
        <v>3153</v>
      </c>
      <c r="G1369" s="259"/>
      <c r="H1369" s="5"/>
      <c r="I1369" s="154"/>
      <c r="J1369" s="5"/>
    </row>
    <row r="1370" spans="2:10" ht="15">
      <c r="B1370" s="257">
        <v>42941.458981481002</v>
      </c>
      <c r="C1370" s="258">
        <v>50</v>
      </c>
      <c r="D1370" s="204">
        <f t="shared" si="21"/>
        <v>2.5</v>
      </c>
      <c r="E1370" s="258">
        <v>47.5</v>
      </c>
      <c r="F1370" s="155" t="s">
        <v>3154</v>
      </c>
      <c r="G1370" s="259"/>
      <c r="H1370" s="5"/>
      <c r="I1370" s="154"/>
      <c r="J1370" s="5"/>
    </row>
    <row r="1371" spans="2:10" ht="15">
      <c r="B1371" s="257">
        <v>42941.459016203997</v>
      </c>
      <c r="C1371" s="258">
        <v>100</v>
      </c>
      <c r="D1371" s="204">
        <f t="shared" si="21"/>
        <v>7</v>
      </c>
      <c r="E1371" s="258">
        <v>93</v>
      </c>
      <c r="F1371" s="155" t="s">
        <v>3155</v>
      </c>
      <c r="G1371" s="259"/>
      <c r="H1371" s="5"/>
      <c r="I1371" s="154"/>
      <c r="J1371" s="5"/>
    </row>
    <row r="1372" spans="2:10" ht="15">
      <c r="B1372" s="257">
        <v>42941.459039351997</v>
      </c>
      <c r="C1372" s="258">
        <v>100</v>
      </c>
      <c r="D1372" s="204">
        <f t="shared" si="21"/>
        <v>7</v>
      </c>
      <c r="E1372" s="258">
        <v>93</v>
      </c>
      <c r="F1372" s="155" t="s">
        <v>636</v>
      </c>
      <c r="G1372" s="259"/>
      <c r="H1372" s="5"/>
      <c r="I1372" s="154"/>
      <c r="J1372" s="5"/>
    </row>
    <row r="1373" spans="2:10" ht="15">
      <c r="B1373" s="257">
        <v>42941.459050926002</v>
      </c>
      <c r="C1373" s="258">
        <v>300</v>
      </c>
      <c r="D1373" s="204">
        <f t="shared" si="21"/>
        <v>15</v>
      </c>
      <c r="E1373" s="258">
        <v>285</v>
      </c>
      <c r="F1373" s="155" t="s">
        <v>996</v>
      </c>
      <c r="G1373" s="259"/>
      <c r="H1373" s="5"/>
      <c r="I1373" s="154"/>
      <c r="J1373" s="5"/>
    </row>
    <row r="1374" spans="2:10" ht="15">
      <c r="B1374" s="257">
        <v>42941.459050926002</v>
      </c>
      <c r="C1374" s="258">
        <v>200</v>
      </c>
      <c r="D1374" s="204">
        <f t="shared" si="21"/>
        <v>10</v>
      </c>
      <c r="E1374" s="258">
        <v>190</v>
      </c>
      <c r="F1374" s="155" t="s">
        <v>3156</v>
      </c>
      <c r="G1374" s="259"/>
      <c r="H1374" s="5"/>
      <c r="I1374" s="154"/>
      <c r="J1374" s="5"/>
    </row>
    <row r="1375" spans="2:10" ht="15">
      <c r="B1375" s="257">
        <v>42941.459085647999</v>
      </c>
      <c r="C1375" s="258">
        <v>100</v>
      </c>
      <c r="D1375" s="204">
        <f t="shared" si="21"/>
        <v>8</v>
      </c>
      <c r="E1375" s="258">
        <v>92</v>
      </c>
      <c r="F1375" s="155" t="s">
        <v>3157</v>
      </c>
      <c r="G1375" s="259"/>
      <c r="H1375" s="5"/>
      <c r="I1375" s="154"/>
      <c r="J1375" s="5"/>
    </row>
    <row r="1376" spans="2:10" ht="15">
      <c r="B1376" s="257">
        <v>42941.459097222003</v>
      </c>
      <c r="C1376" s="258">
        <v>50</v>
      </c>
      <c r="D1376" s="204">
        <f t="shared" si="21"/>
        <v>2.5</v>
      </c>
      <c r="E1376" s="258">
        <v>47.5</v>
      </c>
      <c r="F1376" s="155" t="s">
        <v>3158</v>
      </c>
      <c r="G1376" s="259"/>
      <c r="H1376" s="5"/>
      <c r="I1376" s="154"/>
      <c r="J1376" s="5"/>
    </row>
    <row r="1377" spans="2:10" ht="15">
      <c r="B1377" s="257">
        <v>42941.459097222003</v>
      </c>
      <c r="C1377" s="258">
        <v>100</v>
      </c>
      <c r="D1377" s="204">
        <f t="shared" si="21"/>
        <v>5</v>
      </c>
      <c r="E1377" s="258">
        <v>95</v>
      </c>
      <c r="F1377" s="155" t="s">
        <v>3159</v>
      </c>
      <c r="G1377" s="259"/>
      <c r="H1377" s="5"/>
      <c r="I1377" s="154"/>
      <c r="J1377" s="5"/>
    </row>
    <row r="1378" spans="2:10" ht="15">
      <c r="B1378" s="257">
        <v>42941.459143519001</v>
      </c>
      <c r="C1378" s="258">
        <v>100</v>
      </c>
      <c r="D1378" s="204">
        <f t="shared" si="21"/>
        <v>7</v>
      </c>
      <c r="E1378" s="258">
        <v>93</v>
      </c>
      <c r="F1378" s="155" t="s">
        <v>3160</v>
      </c>
      <c r="G1378" s="259"/>
      <c r="H1378" s="5"/>
      <c r="I1378" s="154"/>
      <c r="J1378" s="5"/>
    </row>
    <row r="1379" spans="2:10" ht="15">
      <c r="B1379" s="257">
        <v>42941.459155092998</v>
      </c>
      <c r="C1379" s="258">
        <v>50</v>
      </c>
      <c r="D1379" s="204">
        <f t="shared" si="21"/>
        <v>2.5</v>
      </c>
      <c r="E1379" s="258">
        <v>47.5</v>
      </c>
      <c r="F1379" s="155" t="s">
        <v>3161</v>
      </c>
      <c r="G1379" s="259"/>
      <c r="H1379" s="5"/>
      <c r="I1379" s="154"/>
      <c r="J1379" s="5"/>
    </row>
    <row r="1380" spans="2:10" ht="15">
      <c r="B1380" s="257">
        <v>42941.459259258998</v>
      </c>
      <c r="C1380" s="258">
        <v>100</v>
      </c>
      <c r="D1380" s="204">
        <f t="shared" si="21"/>
        <v>5</v>
      </c>
      <c r="E1380" s="258">
        <v>95</v>
      </c>
      <c r="F1380" s="155" t="s">
        <v>3162</v>
      </c>
      <c r="G1380" s="259"/>
      <c r="H1380" s="5"/>
      <c r="I1380" s="154"/>
      <c r="J1380" s="5"/>
    </row>
    <row r="1381" spans="2:10" ht="15">
      <c r="B1381" s="257">
        <v>42941.459259258998</v>
      </c>
      <c r="C1381" s="258">
        <v>300</v>
      </c>
      <c r="D1381" s="204">
        <f t="shared" si="21"/>
        <v>15</v>
      </c>
      <c r="E1381" s="258">
        <v>285</v>
      </c>
      <c r="F1381" s="155" t="s">
        <v>1907</v>
      </c>
      <c r="G1381" s="259"/>
      <c r="H1381" s="5"/>
      <c r="I1381" s="154"/>
      <c r="J1381" s="5"/>
    </row>
    <row r="1382" spans="2:10" ht="15">
      <c r="B1382" s="257">
        <v>42941.45931713</v>
      </c>
      <c r="C1382" s="258">
        <v>15</v>
      </c>
      <c r="D1382" s="204">
        <f t="shared" si="21"/>
        <v>1.0500000000000007</v>
      </c>
      <c r="E1382" s="258">
        <v>13.95</v>
      </c>
      <c r="F1382" s="155" t="s">
        <v>3163</v>
      </c>
      <c r="G1382" s="259"/>
      <c r="H1382" s="5"/>
      <c r="I1382" s="154"/>
      <c r="J1382" s="5"/>
    </row>
    <row r="1383" spans="2:10" ht="15">
      <c r="B1383" s="257">
        <v>42941.459328703997</v>
      </c>
      <c r="C1383" s="258">
        <v>100</v>
      </c>
      <c r="D1383" s="204">
        <f t="shared" si="21"/>
        <v>5</v>
      </c>
      <c r="E1383" s="258">
        <v>95</v>
      </c>
      <c r="F1383" s="155" t="s">
        <v>3164</v>
      </c>
      <c r="G1383" s="259"/>
      <c r="H1383" s="5"/>
      <c r="I1383" s="154"/>
      <c r="J1383" s="5"/>
    </row>
    <row r="1384" spans="2:10" ht="15">
      <c r="B1384" s="257">
        <v>42941.459351851998</v>
      </c>
      <c r="C1384" s="258">
        <v>150</v>
      </c>
      <c r="D1384" s="204">
        <f t="shared" si="21"/>
        <v>7.5</v>
      </c>
      <c r="E1384" s="258">
        <v>142.5</v>
      </c>
      <c r="F1384" s="155" t="s">
        <v>3165</v>
      </c>
      <c r="G1384" s="259"/>
      <c r="H1384" s="5"/>
      <c r="I1384" s="154"/>
      <c r="J1384" s="5"/>
    </row>
    <row r="1385" spans="2:10" ht="15">
      <c r="B1385" s="257">
        <v>42941.459363426002</v>
      </c>
      <c r="C1385" s="258">
        <v>100</v>
      </c>
      <c r="D1385" s="204">
        <f t="shared" si="21"/>
        <v>7</v>
      </c>
      <c r="E1385" s="258">
        <v>93</v>
      </c>
      <c r="F1385" s="155" t="s">
        <v>3166</v>
      </c>
      <c r="G1385" s="259"/>
      <c r="H1385" s="5"/>
      <c r="I1385" s="154"/>
      <c r="J1385" s="5"/>
    </row>
    <row r="1386" spans="2:10" ht="15">
      <c r="B1386" s="257">
        <v>42941.459363426002</v>
      </c>
      <c r="C1386" s="258">
        <v>200</v>
      </c>
      <c r="D1386" s="204">
        <f t="shared" si="21"/>
        <v>14</v>
      </c>
      <c r="E1386" s="258">
        <v>186</v>
      </c>
      <c r="F1386" s="155" t="s">
        <v>3167</v>
      </c>
      <c r="G1386" s="259"/>
      <c r="H1386" s="5"/>
      <c r="I1386" s="154"/>
      <c r="J1386" s="5"/>
    </row>
    <row r="1387" spans="2:10" ht="15">
      <c r="B1387" s="257">
        <v>42941.459374999999</v>
      </c>
      <c r="C1387" s="258">
        <v>100</v>
      </c>
      <c r="D1387" s="204">
        <f t="shared" si="21"/>
        <v>7</v>
      </c>
      <c r="E1387" s="258">
        <v>93</v>
      </c>
      <c r="F1387" s="155" t="s">
        <v>3168</v>
      </c>
      <c r="G1387" s="259"/>
      <c r="H1387" s="5"/>
      <c r="I1387" s="154"/>
      <c r="J1387" s="5"/>
    </row>
    <row r="1388" spans="2:10" ht="15">
      <c r="B1388" s="257">
        <v>42941.459374999999</v>
      </c>
      <c r="C1388" s="258">
        <v>100</v>
      </c>
      <c r="D1388" s="204">
        <f t="shared" si="21"/>
        <v>5</v>
      </c>
      <c r="E1388" s="258">
        <v>95</v>
      </c>
      <c r="F1388" s="155" t="s">
        <v>3169</v>
      </c>
      <c r="G1388" s="259"/>
      <c r="H1388" s="5"/>
      <c r="I1388" s="154"/>
      <c r="J1388" s="5"/>
    </row>
    <row r="1389" spans="2:10" ht="15">
      <c r="B1389" s="257">
        <v>42941.459374999999</v>
      </c>
      <c r="C1389" s="258">
        <v>100</v>
      </c>
      <c r="D1389" s="204">
        <f t="shared" si="21"/>
        <v>8</v>
      </c>
      <c r="E1389" s="258">
        <v>92</v>
      </c>
      <c r="F1389" s="155" t="s">
        <v>3170</v>
      </c>
      <c r="G1389" s="259"/>
      <c r="H1389" s="5"/>
      <c r="I1389" s="154"/>
      <c r="J1389" s="5"/>
    </row>
    <row r="1390" spans="2:10" ht="15">
      <c r="B1390" s="257">
        <v>42941.459398147999</v>
      </c>
      <c r="C1390" s="258">
        <v>200</v>
      </c>
      <c r="D1390" s="204">
        <f t="shared" si="21"/>
        <v>14</v>
      </c>
      <c r="E1390" s="258">
        <v>186</v>
      </c>
      <c r="F1390" s="155" t="s">
        <v>3171</v>
      </c>
      <c r="G1390" s="259"/>
      <c r="H1390" s="5"/>
      <c r="I1390" s="154"/>
      <c r="J1390" s="5"/>
    </row>
    <row r="1391" spans="2:10" ht="15">
      <c r="B1391" s="257">
        <v>42941.459409722003</v>
      </c>
      <c r="C1391" s="258">
        <v>20</v>
      </c>
      <c r="D1391" s="204">
        <f t="shared" si="21"/>
        <v>1</v>
      </c>
      <c r="E1391" s="258">
        <v>19</v>
      </c>
      <c r="F1391" s="155" t="s">
        <v>3172</v>
      </c>
      <c r="G1391" s="259"/>
      <c r="H1391" s="5"/>
      <c r="I1391" s="154"/>
      <c r="J1391" s="5"/>
    </row>
    <row r="1392" spans="2:10" ht="15">
      <c r="B1392" s="257">
        <v>42941.459432869997</v>
      </c>
      <c r="C1392" s="258">
        <v>50</v>
      </c>
      <c r="D1392" s="204">
        <f t="shared" si="21"/>
        <v>2.5</v>
      </c>
      <c r="E1392" s="258">
        <v>47.5</v>
      </c>
      <c r="F1392" s="155" t="s">
        <v>3173</v>
      </c>
      <c r="G1392" s="259"/>
      <c r="H1392" s="5"/>
      <c r="I1392" s="154"/>
      <c r="J1392" s="5"/>
    </row>
    <row r="1393" spans="2:10" ht="15">
      <c r="B1393" s="257">
        <v>42941.459432869997</v>
      </c>
      <c r="C1393" s="258">
        <v>30</v>
      </c>
      <c r="D1393" s="204">
        <f t="shared" si="21"/>
        <v>1.5</v>
      </c>
      <c r="E1393" s="258">
        <v>28.5</v>
      </c>
      <c r="F1393" s="155" t="s">
        <v>3174</v>
      </c>
      <c r="G1393" s="259"/>
      <c r="H1393" s="5"/>
      <c r="I1393" s="154"/>
      <c r="J1393" s="5"/>
    </row>
    <row r="1394" spans="2:10" ht="15">
      <c r="B1394" s="257">
        <v>42941.459444444001</v>
      </c>
      <c r="C1394" s="258">
        <v>100</v>
      </c>
      <c r="D1394" s="204">
        <f t="shared" si="21"/>
        <v>5</v>
      </c>
      <c r="E1394" s="258">
        <v>95</v>
      </c>
      <c r="F1394" s="155" t="s">
        <v>3175</v>
      </c>
      <c r="G1394" s="259"/>
      <c r="H1394" s="5"/>
      <c r="I1394" s="154"/>
      <c r="J1394" s="5"/>
    </row>
    <row r="1395" spans="2:10" ht="15">
      <c r="B1395" s="257">
        <v>42941.459444444001</v>
      </c>
      <c r="C1395" s="258">
        <v>200</v>
      </c>
      <c r="D1395" s="204">
        <f t="shared" si="21"/>
        <v>10</v>
      </c>
      <c r="E1395" s="258">
        <v>190</v>
      </c>
      <c r="F1395" s="155" t="s">
        <v>3176</v>
      </c>
      <c r="G1395" s="259"/>
      <c r="H1395" s="5"/>
      <c r="I1395" s="154"/>
      <c r="J1395" s="5"/>
    </row>
    <row r="1396" spans="2:10" ht="15">
      <c r="B1396" s="257">
        <v>42941.459479167002</v>
      </c>
      <c r="C1396" s="258">
        <v>100</v>
      </c>
      <c r="D1396" s="204">
        <f t="shared" si="21"/>
        <v>7</v>
      </c>
      <c r="E1396" s="258">
        <v>93</v>
      </c>
      <c r="F1396" s="155" t="s">
        <v>3177</v>
      </c>
      <c r="G1396" s="259"/>
      <c r="H1396" s="5"/>
      <c r="I1396" s="154"/>
      <c r="J1396" s="5"/>
    </row>
    <row r="1397" spans="2:10" ht="15">
      <c r="B1397" s="257">
        <v>42941.459479167002</v>
      </c>
      <c r="C1397" s="258">
        <v>100</v>
      </c>
      <c r="D1397" s="204">
        <f t="shared" si="21"/>
        <v>7</v>
      </c>
      <c r="E1397" s="258">
        <v>93</v>
      </c>
      <c r="F1397" s="155" t="s">
        <v>3178</v>
      </c>
      <c r="G1397" s="259"/>
      <c r="H1397" s="5"/>
      <c r="I1397" s="154"/>
      <c r="J1397" s="5"/>
    </row>
    <row r="1398" spans="2:10" ht="15">
      <c r="B1398" s="257">
        <v>42941.459490740999</v>
      </c>
      <c r="C1398" s="258">
        <v>100</v>
      </c>
      <c r="D1398" s="204">
        <f t="shared" si="21"/>
        <v>8</v>
      </c>
      <c r="E1398" s="258">
        <v>92</v>
      </c>
      <c r="F1398" s="155" t="s">
        <v>2702</v>
      </c>
      <c r="G1398" s="259"/>
      <c r="H1398" s="5"/>
      <c r="I1398" s="154"/>
      <c r="J1398" s="5"/>
    </row>
    <row r="1399" spans="2:10" ht="15">
      <c r="B1399" s="257">
        <v>42941.459502315003</v>
      </c>
      <c r="C1399" s="258">
        <v>50</v>
      </c>
      <c r="D1399" s="204">
        <f t="shared" si="21"/>
        <v>4</v>
      </c>
      <c r="E1399" s="258">
        <v>46</v>
      </c>
      <c r="F1399" s="155" t="s">
        <v>3179</v>
      </c>
      <c r="G1399" s="259"/>
      <c r="H1399" s="5"/>
      <c r="I1399" s="154"/>
      <c r="J1399" s="5"/>
    </row>
    <row r="1400" spans="2:10" ht="15">
      <c r="B1400" s="257">
        <v>42941.459502315003</v>
      </c>
      <c r="C1400" s="258">
        <v>30</v>
      </c>
      <c r="D1400" s="204">
        <f t="shared" si="21"/>
        <v>2.3999999999999986</v>
      </c>
      <c r="E1400" s="258">
        <v>27.6</v>
      </c>
      <c r="F1400" s="155" t="s">
        <v>3180</v>
      </c>
      <c r="G1400" s="259"/>
      <c r="H1400" s="5"/>
      <c r="I1400" s="154"/>
      <c r="J1400" s="5"/>
    </row>
    <row r="1401" spans="2:10" ht="15">
      <c r="B1401" s="257">
        <v>42941.459537037001</v>
      </c>
      <c r="C1401" s="258">
        <v>50</v>
      </c>
      <c r="D1401" s="204">
        <f t="shared" si="21"/>
        <v>4</v>
      </c>
      <c r="E1401" s="258">
        <v>46</v>
      </c>
      <c r="F1401" s="155" t="s">
        <v>3181</v>
      </c>
      <c r="G1401" s="259"/>
      <c r="H1401" s="5"/>
      <c r="I1401" s="154"/>
      <c r="J1401" s="5"/>
    </row>
    <row r="1402" spans="2:10" ht="15">
      <c r="B1402" s="257">
        <v>42941.459548610997</v>
      </c>
      <c r="C1402" s="258">
        <v>100</v>
      </c>
      <c r="D1402" s="204">
        <f t="shared" si="21"/>
        <v>8</v>
      </c>
      <c r="E1402" s="258">
        <v>92</v>
      </c>
      <c r="F1402" s="155" t="s">
        <v>3182</v>
      </c>
      <c r="G1402" s="259"/>
      <c r="H1402" s="5"/>
      <c r="I1402" s="154"/>
      <c r="J1402" s="5"/>
    </row>
    <row r="1403" spans="2:10" ht="15">
      <c r="B1403" s="257">
        <v>42941.459548610997</v>
      </c>
      <c r="C1403" s="258">
        <v>200</v>
      </c>
      <c r="D1403" s="204">
        <f t="shared" si="21"/>
        <v>16</v>
      </c>
      <c r="E1403" s="258">
        <v>184</v>
      </c>
      <c r="F1403" s="155" t="s">
        <v>3183</v>
      </c>
      <c r="G1403" s="259"/>
      <c r="H1403" s="5"/>
      <c r="I1403" s="154"/>
      <c r="J1403" s="5"/>
    </row>
    <row r="1404" spans="2:10" ht="15">
      <c r="B1404" s="257">
        <v>42941.459583333002</v>
      </c>
      <c r="C1404" s="258">
        <v>100</v>
      </c>
      <c r="D1404" s="204">
        <f t="shared" si="21"/>
        <v>8</v>
      </c>
      <c r="E1404" s="258">
        <v>92</v>
      </c>
      <c r="F1404" s="155" t="s">
        <v>3184</v>
      </c>
      <c r="G1404" s="259"/>
      <c r="H1404" s="5"/>
      <c r="I1404" s="154"/>
      <c r="J1404" s="5"/>
    </row>
    <row r="1405" spans="2:10" ht="15">
      <c r="B1405" s="257">
        <v>42941.459618055997</v>
      </c>
      <c r="C1405" s="258">
        <v>150</v>
      </c>
      <c r="D1405" s="204">
        <f t="shared" si="21"/>
        <v>12</v>
      </c>
      <c r="E1405" s="258">
        <v>138</v>
      </c>
      <c r="F1405" s="155" t="s">
        <v>3185</v>
      </c>
      <c r="G1405" s="259"/>
      <c r="H1405" s="5"/>
      <c r="I1405" s="154"/>
      <c r="J1405" s="5"/>
    </row>
    <row r="1406" spans="2:10" ht="15">
      <c r="B1406" s="257">
        <v>42941.459618055997</v>
      </c>
      <c r="C1406" s="258">
        <v>100</v>
      </c>
      <c r="D1406" s="204">
        <f t="shared" si="21"/>
        <v>8</v>
      </c>
      <c r="E1406" s="258">
        <v>92</v>
      </c>
      <c r="F1406" s="155" t="s">
        <v>3186</v>
      </c>
      <c r="G1406" s="259"/>
      <c r="H1406" s="5"/>
      <c r="I1406" s="154"/>
      <c r="J1406" s="5"/>
    </row>
    <row r="1407" spans="2:10" ht="15">
      <c r="B1407" s="257">
        <v>42941.459629630001</v>
      </c>
      <c r="C1407" s="258">
        <v>10</v>
      </c>
      <c r="D1407" s="204">
        <f t="shared" si="21"/>
        <v>0.80000000000000071</v>
      </c>
      <c r="E1407" s="258">
        <v>9.1999999999999993</v>
      </c>
      <c r="F1407" s="155" t="s">
        <v>3187</v>
      </c>
      <c r="G1407" s="259"/>
      <c r="H1407" s="5"/>
      <c r="I1407" s="154"/>
      <c r="J1407" s="5"/>
    </row>
    <row r="1408" spans="2:10" ht="15">
      <c r="B1408" s="257">
        <v>42941.459629630001</v>
      </c>
      <c r="C1408" s="258">
        <v>100</v>
      </c>
      <c r="D1408" s="204">
        <f t="shared" si="21"/>
        <v>7</v>
      </c>
      <c r="E1408" s="258">
        <v>93</v>
      </c>
      <c r="F1408" s="155" t="s">
        <v>1900</v>
      </c>
      <c r="G1408" s="259"/>
      <c r="H1408" s="5"/>
      <c r="I1408" s="154"/>
      <c r="J1408" s="5"/>
    </row>
    <row r="1409" spans="2:10" ht="15">
      <c r="B1409" s="257">
        <v>42941.459652778001</v>
      </c>
      <c r="C1409" s="258">
        <v>200</v>
      </c>
      <c r="D1409" s="204">
        <f t="shared" si="21"/>
        <v>16</v>
      </c>
      <c r="E1409" s="258">
        <v>184</v>
      </c>
      <c r="F1409" s="155" t="s">
        <v>1047</v>
      </c>
      <c r="G1409" s="259"/>
      <c r="H1409" s="5"/>
      <c r="I1409" s="154"/>
      <c r="J1409" s="5"/>
    </row>
    <row r="1410" spans="2:10" ht="15">
      <c r="B1410" s="257">
        <v>42941.459780092999</v>
      </c>
      <c r="C1410" s="258">
        <v>100</v>
      </c>
      <c r="D1410" s="204">
        <f t="shared" si="21"/>
        <v>5</v>
      </c>
      <c r="E1410" s="258">
        <v>95</v>
      </c>
      <c r="F1410" s="155" t="s">
        <v>3162</v>
      </c>
      <c r="G1410" s="259"/>
      <c r="H1410" s="5"/>
      <c r="I1410" s="154"/>
      <c r="J1410" s="5"/>
    </row>
    <row r="1411" spans="2:10" ht="15">
      <c r="B1411" s="257">
        <v>42941.459826389</v>
      </c>
      <c r="C1411" s="258">
        <v>50</v>
      </c>
      <c r="D1411" s="204">
        <f t="shared" si="21"/>
        <v>2.5</v>
      </c>
      <c r="E1411" s="258">
        <v>47.5</v>
      </c>
      <c r="F1411" s="155" t="s">
        <v>3188</v>
      </c>
      <c r="G1411" s="259"/>
      <c r="H1411" s="5"/>
      <c r="I1411" s="154"/>
      <c r="J1411" s="5"/>
    </row>
    <row r="1412" spans="2:10" ht="15">
      <c r="B1412" s="257">
        <v>42941.459837962997</v>
      </c>
      <c r="C1412" s="258">
        <v>50</v>
      </c>
      <c r="D1412" s="204">
        <f t="shared" si="21"/>
        <v>2.5</v>
      </c>
      <c r="E1412" s="258">
        <v>47.5</v>
      </c>
      <c r="F1412" s="155" t="s">
        <v>3189</v>
      </c>
      <c r="G1412" s="259"/>
      <c r="H1412" s="5"/>
      <c r="I1412" s="154"/>
      <c r="J1412" s="5"/>
    </row>
    <row r="1413" spans="2:10" ht="15">
      <c r="B1413" s="257">
        <v>42941.459837962997</v>
      </c>
      <c r="C1413" s="258">
        <v>50</v>
      </c>
      <c r="D1413" s="204">
        <f t="shared" si="21"/>
        <v>4</v>
      </c>
      <c r="E1413" s="258">
        <v>46</v>
      </c>
      <c r="F1413" s="155" t="s">
        <v>3190</v>
      </c>
      <c r="G1413" s="259"/>
      <c r="H1413" s="5"/>
      <c r="I1413" s="154"/>
      <c r="J1413" s="5"/>
    </row>
    <row r="1414" spans="2:10" ht="15">
      <c r="B1414" s="257">
        <v>42941.459930555997</v>
      </c>
      <c r="C1414" s="258">
        <v>250</v>
      </c>
      <c r="D1414" s="204">
        <f t="shared" ref="D1414:D1477" si="22">C1414-E1414</f>
        <v>12.5</v>
      </c>
      <c r="E1414" s="258">
        <v>237.5</v>
      </c>
      <c r="F1414" s="155" t="s">
        <v>516</v>
      </c>
      <c r="G1414" s="259"/>
      <c r="H1414" s="5"/>
      <c r="I1414" s="154"/>
      <c r="J1414" s="5"/>
    </row>
    <row r="1415" spans="2:10" ht="15">
      <c r="B1415" s="257">
        <v>42941.459930555997</v>
      </c>
      <c r="C1415" s="258">
        <v>500</v>
      </c>
      <c r="D1415" s="204">
        <f t="shared" si="22"/>
        <v>35</v>
      </c>
      <c r="E1415" s="258">
        <v>465</v>
      </c>
      <c r="F1415" s="155" t="s">
        <v>3191</v>
      </c>
      <c r="G1415" s="259"/>
      <c r="H1415" s="5"/>
      <c r="I1415" s="154"/>
      <c r="J1415" s="5"/>
    </row>
    <row r="1416" spans="2:10" ht="15">
      <c r="B1416" s="257">
        <v>42941.459930555997</v>
      </c>
      <c r="C1416" s="258">
        <v>100</v>
      </c>
      <c r="D1416" s="204">
        <f t="shared" si="22"/>
        <v>5</v>
      </c>
      <c r="E1416" s="258">
        <v>95</v>
      </c>
      <c r="F1416" s="155" t="s">
        <v>3023</v>
      </c>
      <c r="G1416" s="259"/>
      <c r="H1416" s="5"/>
      <c r="I1416" s="154"/>
      <c r="J1416" s="5"/>
    </row>
    <row r="1417" spans="2:10" ht="15">
      <c r="B1417" s="257">
        <v>42941.516273148001</v>
      </c>
      <c r="C1417" s="258">
        <v>300</v>
      </c>
      <c r="D1417" s="204">
        <f t="shared" si="22"/>
        <v>15</v>
      </c>
      <c r="E1417" s="258">
        <v>285</v>
      </c>
      <c r="F1417" s="155" t="s">
        <v>3192</v>
      </c>
      <c r="G1417" s="259"/>
      <c r="H1417" s="5"/>
      <c r="I1417" s="154"/>
      <c r="J1417" s="5"/>
    </row>
    <row r="1418" spans="2:10" ht="15">
      <c r="B1418" s="257">
        <v>42941.625092593</v>
      </c>
      <c r="C1418" s="258">
        <v>100</v>
      </c>
      <c r="D1418" s="204">
        <f t="shared" si="22"/>
        <v>8</v>
      </c>
      <c r="E1418" s="258">
        <v>92</v>
      </c>
      <c r="F1418" s="155" t="s">
        <v>3193</v>
      </c>
      <c r="G1418" s="259"/>
      <c r="H1418" s="5"/>
      <c r="I1418" s="154"/>
      <c r="J1418" s="5"/>
    </row>
    <row r="1419" spans="2:10" ht="15">
      <c r="B1419" s="257">
        <v>42941.664814814998</v>
      </c>
      <c r="C1419" s="258">
        <v>500</v>
      </c>
      <c r="D1419" s="204">
        <f t="shared" si="22"/>
        <v>40</v>
      </c>
      <c r="E1419" s="258">
        <v>460</v>
      </c>
      <c r="F1419" s="155" t="s">
        <v>3194</v>
      </c>
      <c r="G1419" s="259"/>
      <c r="H1419" s="5"/>
      <c r="I1419" s="154"/>
      <c r="J1419" s="5"/>
    </row>
    <row r="1420" spans="2:10" ht="15">
      <c r="B1420" s="257">
        <v>42941.670648148</v>
      </c>
      <c r="C1420" s="258">
        <v>150</v>
      </c>
      <c r="D1420" s="204">
        <f t="shared" si="22"/>
        <v>7.5</v>
      </c>
      <c r="E1420" s="258">
        <v>142.5</v>
      </c>
      <c r="F1420" s="155" t="s">
        <v>3195</v>
      </c>
      <c r="G1420" s="259"/>
      <c r="H1420" s="5"/>
      <c r="I1420" s="154"/>
      <c r="J1420" s="5"/>
    </row>
    <row r="1421" spans="2:10" ht="15">
      <c r="B1421" s="257">
        <v>42941.741099537001</v>
      </c>
      <c r="C1421" s="258">
        <v>100</v>
      </c>
      <c r="D1421" s="204">
        <f t="shared" si="22"/>
        <v>5</v>
      </c>
      <c r="E1421" s="258">
        <v>95</v>
      </c>
      <c r="F1421" s="155" t="s">
        <v>2132</v>
      </c>
      <c r="G1421" s="259"/>
      <c r="H1421" s="5"/>
      <c r="I1421" s="154"/>
      <c r="J1421" s="5"/>
    </row>
    <row r="1422" spans="2:10" ht="15">
      <c r="B1422" s="257">
        <v>42941.753009259002</v>
      </c>
      <c r="C1422" s="258">
        <v>100</v>
      </c>
      <c r="D1422" s="204">
        <f t="shared" si="22"/>
        <v>8</v>
      </c>
      <c r="E1422" s="258">
        <v>92</v>
      </c>
      <c r="F1422" s="155" t="s">
        <v>3196</v>
      </c>
      <c r="G1422" s="259"/>
      <c r="H1422" s="5"/>
      <c r="I1422" s="154"/>
      <c r="J1422" s="5"/>
    </row>
    <row r="1423" spans="2:10" ht="15">
      <c r="B1423" s="257">
        <v>42941.788298610998</v>
      </c>
      <c r="C1423" s="258">
        <v>100</v>
      </c>
      <c r="D1423" s="204">
        <f t="shared" si="22"/>
        <v>8</v>
      </c>
      <c r="E1423" s="258">
        <v>92</v>
      </c>
      <c r="F1423" s="155" t="s">
        <v>2709</v>
      </c>
      <c r="G1423" s="259"/>
      <c r="H1423" s="5"/>
      <c r="I1423" s="154"/>
      <c r="J1423" s="5"/>
    </row>
    <row r="1424" spans="2:10" ht="15">
      <c r="B1424" s="257">
        <v>42941.814062500001</v>
      </c>
      <c r="C1424" s="258">
        <v>20</v>
      </c>
      <c r="D1424" s="204">
        <f t="shared" si="22"/>
        <v>1</v>
      </c>
      <c r="E1424" s="258">
        <v>19</v>
      </c>
      <c r="F1424" s="155" t="s">
        <v>3141</v>
      </c>
      <c r="G1424" s="259"/>
      <c r="H1424" s="5"/>
      <c r="I1424" s="154"/>
      <c r="J1424" s="5"/>
    </row>
    <row r="1425" spans="2:10" ht="15">
      <c r="B1425" s="257">
        <v>42941.84537037</v>
      </c>
      <c r="C1425" s="258">
        <v>100</v>
      </c>
      <c r="D1425" s="204">
        <f t="shared" si="22"/>
        <v>5</v>
      </c>
      <c r="E1425" s="258">
        <v>95</v>
      </c>
      <c r="F1425" s="155" t="s">
        <v>3197</v>
      </c>
      <c r="G1425" s="259"/>
      <c r="H1425" s="5"/>
      <c r="I1425" s="154"/>
      <c r="J1425" s="5"/>
    </row>
    <row r="1426" spans="2:10" ht="15">
      <c r="B1426" s="257">
        <v>42941.873865740999</v>
      </c>
      <c r="C1426" s="258">
        <v>500</v>
      </c>
      <c r="D1426" s="204">
        <f t="shared" si="22"/>
        <v>35</v>
      </c>
      <c r="E1426" s="258">
        <v>465</v>
      </c>
      <c r="F1426" s="155" t="s">
        <v>3198</v>
      </c>
      <c r="G1426" s="259"/>
      <c r="H1426" s="5"/>
      <c r="I1426" s="154"/>
      <c r="J1426" s="5"/>
    </row>
    <row r="1427" spans="2:10" ht="15">
      <c r="B1427" s="257">
        <v>42941.874710648</v>
      </c>
      <c r="C1427" s="258">
        <v>100</v>
      </c>
      <c r="D1427" s="204">
        <f t="shared" si="22"/>
        <v>5</v>
      </c>
      <c r="E1427" s="258">
        <v>95</v>
      </c>
      <c r="F1427" s="155" t="s">
        <v>3199</v>
      </c>
      <c r="G1427" s="259"/>
      <c r="H1427" s="5"/>
      <c r="I1427" s="154"/>
      <c r="J1427" s="5"/>
    </row>
    <row r="1428" spans="2:10" ht="15">
      <c r="B1428" s="257">
        <v>42941.904201388999</v>
      </c>
      <c r="C1428" s="258">
        <v>350</v>
      </c>
      <c r="D1428" s="204">
        <f t="shared" si="22"/>
        <v>24.5</v>
      </c>
      <c r="E1428" s="258">
        <v>325.5</v>
      </c>
      <c r="F1428" s="155" t="s">
        <v>3200</v>
      </c>
      <c r="G1428" s="259"/>
      <c r="H1428" s="5"/>
      <c r="I1428" s="154"/>
      <c r="J1428" s="5"/>
    </row>
    <row r="1429" spans="2:10" ht="15">
      <c r="B1429" s="257">
        <v>42941.98599537</v>
      </c>
      <c r="C1429" s="258">
        <v>100</v>
      </c>
      <c r="D1429" s="204">
        <f t="shared" si="22"/>
        <v>7</v>
      </c>
      <c r="E1429" s="258">
        <v>93</v>
      </c>
      <c r="F1429" s="155" t="s">
        <v>3201</v>
      </c>
      <c r="G1429" s="259"/>
      <c r="H1429" s="5"/>
      <c r="I1429" s="154"/>
      <c r="J1429" s="5"/>
    </row>
    <row r="1430" spans="2:10" ht="15">
      <c r="B1430" s="257">
        <v>42942.014409722004</v>
      </c>
      <c r="C1430" s="258">
        <v>40</v>
      </c>
      <c r="D1430" s="204">
        <f t="shared" si="22"/>
        <v>2</v>
      </c>
      <c r="E1430" s="258">
        <v>38</v>
      </c>
      <c r="F1430" s="155" t="s">
        <v>3202</v>
      </c>
      <c r="G1430" s="259"/>
      <c r="H1430" s="5"/>
      <c r="I1430" s="154"/>
      <c r="J1430" s="5"/>
    </row>
    <row r="1431" spans="2:10" ht="15">
      <c r="B1431" s="257">
        <v>42942.103634259001</v>
      </c>
      <c r="C1431" s="258">
        <v>20</v>
      </c>
      <c r="D1431" s="204">
        <f t="shared" si="22"/>
        <v>1.3999999999999986</v>
      </c>
      <c r="E1431" s="258">
        <v>18.600000000000001</v>
      </c>
      <c r="F1431" s="155" t="s">
        <v>3088</v>
      </c>
      <c r="G1431" s="259"/>
      <c r="H1431" s="5"/>
      <c r="I1431" s="154"/>
      <c r="J1431" s="5"/>
    </row>
    <row r="1432" spans="2:10" ht="15">
      <c r="B1432" s="257">
        <v>42942.155185185002</v>
      </c>
      <c r="C1432" s="258">
        <v>300</v>
      </c>
      <c r="D1432" s="204">
        <f t="shared" si="22"/>
        <v>15</v>
      </c>
      <c r="E1432" s="258">
        <v>285</v>
      </c>
      <c r="F1432" s="155" t="s">
        <v>3203</v>
      </c>
      <c r="G1432" s="259"/>
      <c r="H1432" s="5"/>
      <c r="I1432" s="154"/>
      <c r="J1432" s="5"/>
    </row>
    <row r="1433" spans="2:10" ht="15">
      <c r="B1433" s="257">
        <v>42942.215879629999</v>
      </c>
      <c r="C1433" s="258">
        <v>150</v>
      </c>
      <c r="D1433" s="204">
        <f t="shared" si="22"/>
        <v>10.5</v>
      </c>
      <c r="E1433" s="258">
        <v>139.5</v>
      </c>
      <c r="F1433" s="155" t="s">
        <v>3204</v>
      </c>
      <c r="G1433" s="259"/>
      <c r="H1433" s="5"/>
      <c r="I1433" s="154"/>
      <c r="J1433" s="5"/>
    </row>
    <row r="1434" spans="2:10" ht="15">
      <c r="B1434" s="257">
        <v>42942.311192130001</v>
      </c>
      <c r="C1434" s="258">
        <v>850</v>
      </c>
      <c r="D1434" s="204">
        <f t="shared" si="22"/>
        <v>42.5</v>
      </c>
      <c r="E1434" s="258">
        <v>807.5</v>
      </c>
      <c r="F1434" s="155" t="s">
        <v>2928</v>
      </c>
      <c r="G1434" s="259"/>
      <c r="H1434" s="5"/>
      <c r="I1434" s="154"/>
      <c r="J1434" s="5"/>
    </row>
    <row r="1435" spans="2:10" ht="15">
      <c r="B1435" s="257">
        <v>42942.367893518996</v>
      </c>
      <c r="C1435" s="258">
        <v>50</v>
      </c>
      <c r="D1435" s="204">
        <f t="shared" si="22"/>
        <v>4</v>
      </c>
      <c r="E1435" s="258">
        <v>46</v>
      </c>
      <c r="F1435" s="155" t="s">
        <v>3205</v>
      </c>
      <c r="G1435" s="259"/>
      <c r="H1435" s="5"/>
      <c r="I1435" s="154"/>
      <c r="J1435" s="5"/>
    </row>
    <row r="1436" spans="2:10" ht="15">
      <c r="B1436" s="257">
        <v>42942.376331018997</v>
      </c>
      <c r="C1436" s="258">
        <v>50</v>
      </c>
      <c r="D1436" s="204">
        <f t="shared" si="22"/>
        <v>4</v>
      </c>
      <c r="E1436" s="258">
        <v>46</v>
      </c>
      <c r="F1436" s="155" t="s">
        <v>2388</v>
      </c>
      <c r="G1436" s="259"/>
      <c r="H1436" s="5"/>
      <c r="I1436" s="154"/>
      <c r="J1436" s="5"/>
    </row>
    <row r="1437" spans="2:10" ht="15">
      <c r="B1437" s="257">
        <v>42942.387129629999</v>
      </c>
      <c r="C1437" s="258">
        <v>190</v>
      </c>
      <c r="D1437" s="204">
        <f t="shared" si="22"/>
        <v>9.5</v>
      </c>
      <c r="E1437" s="258">
        <v>180.5</v>
      </c>
      <c r="F1437" s="155" t="s">
        <v>3206</v>
      </c>
      <c r="G1437" s="259"/>
      <c r="H1437" s="5"/>
      <c r="I1437" s="154"/>
      <c r="J1437" s="5"/>
    </row>
    <row r="1438" spans="2:10" ht="15">
      <c r="B1438" s="257">
        <v>42942.409953704002</v>
      </c>
      <c r="C1438" s="258">
        <v>250</v>
      </c>
      <c r="D1438" s="204">
        <f t="shared" si="22"/>
        <v>17.5</v>
      </c>
      <c r="E1438" s="258">
        <v>232.5</v>
      </c>
      <c r="F1438" s="155" t="s">
        <v>3207</v>
      </c>
      <c r="G1438" s="259"/>
      <c r="H1438" s="5"/>
      <c r="I1438" s="154"/>
      <c r="J1438" s="5"/>
    </row>
    <row r="1439" spans="2:10" ht="15">
      <c r="B1439" s="257">
        <v>42942.444606481004</v>
      </c>
      <c r="C1439" s="258">
        <v>100</v>
      </c>
      <c r="D1439" s="204">
        <f t="shared" si="22"/>
        <v>5</v>
      </c>
      <c r="E1439" s="258">
        <v>95</v>
      </c>
      <c r="F1439" s="155" t="s">
        <v>2720</v>
      </c>
      <c r="G1439" s="259"/>
      <c r="H1439" s="5"/>
      <c r="I1439" s="154"/>
      <c r="J1439" s="5"/>
    </row>
    <row r="1440" spans="2:10" ht="15">
      <c r="B1440" s="257">
        <v>42942.458460647998</v>
      </c>
      <c r="C1440" s="258">
        <v>50</v>
      </c>
      <c r="D1440" s="204">
        <f t="shared" si="22"/>
        <v>2.5</v>
      </c>
      <c r="E1440" s="258">
        <v>47.5</v>
      </c>
      <c r="F1440" s="155" t="s">
        <v>3208</v>
      </c>
      <c r="G1440" s="259"/>
      <c r="H1440" s="5"/>
      <c r="I1440" s="154"/>
      <c r="J1440" s="5"/>
    </row>
    <row r="1441" spans="2:10" ht="15">
      <c r="B1441" s="257">
        <v>42942.458680556003</v>
      </c>
      <c r="C1441" s="258">
        <v>500</v>
      </c>
      <c r="D1441" s="204">
        <f t="shared" si="22"/>
        <v>25</v>
      </c>
      <c r="E1441" s="258">
        <v>475</v>
      </c>
      <c r="F1441" s="155" t="s">
        <v>3209</v>
      </c>
      <c r="G1441" s="259"/>
      <c r="H1441" s="5"/>
      <c r="I1441" s="154"/>
      <c r="J1441" s="5"/>
    </row>
    <row r="1442" spans="2:10" ht="15">
      <c r="B1442" s="257">
        <v>42942.45869213</v>
      </c>
      <c r="C1442" s="258">
        <v>100</v>
      </c>
      <c r="D1442" s="204">
        <f t="shared" si="22"/>
        <v>8</v>
      </c>
      <c r="E1442" s="258">
        <v>92</v>
      </c>
      <c r="F1442" s="155" t="s">
        <v>2091</v>
      </c>
      <c r="G1442" s="259"/>
      <c r="H1442" s="5"/>
      <c r="I1442" s="154"/>
      <c r="J1442" s="5"/>
    </row>
    <row r="1443" spans="2:10" ht="15">
      <c r="B1443" s="257">
        <v>42942.458958333002</v>
      </c>
      <c r="C1443" s="258">
        <v>100</v>
      </c>
      <c r="D1443" s="204">
        <f t="shared" si="22"/>
        <v>5</v>
      </c>
      <c r="E1443" s="258">
        <v>95</v>
      </c>
      <c r="F1443" s="155" t="s">
        <v>3023</v>
      </c>
      <c r="G1443" s="259"/>
      <c r="H1443" s="5"/>
      <c r="I1443" s="154"/>
      <c r="J1443" s="5"/>
    </row>
    <row r="1444" spans="2:10" ht="15">
      <c r="B1444" s="257">
        <v>42942.459050926002</v>
      </c>
      <c r="C1444" s="258">
        <v>100</v>
      </c>
      <c r="D1444" s="204">
        <f t="shared" si="22"/>
        <v>5</v>
      </c>
      <c r="E1444" s="258">
        <v>95</v>
      </c>
      <c r="F1444" s="155" t="s">
        <v>3210</v>
      </c>
      <c r="G1444" s="259"/>
      <c r="H1444" s="5"/>
      <c r="I1444" s="154"/>
      <c r="J1444" s="5"/>
    </row>
    <row r="1445" spans="2:10" ht="15">
      <c r="B1445" s="257">
        <v>42942.459247685001</v>
      </c>
      <c r="C1445" s="258">
        <v>10</v>
      </c>
      <c r="D1445" s="204">
        <f t="shared" si="22"/>
        <v>0.5</v>
      </c>
      <c r="E1445" s="258">
        <v>9.5</v>
      </c>
      <c r="F1445" s="155" t="s">
        <v>3211</v>
      </c>
      <c r="G1445" s="259"/>
      <c r="H1445" s="5"/>
      <c r="I1445" s="154"/>
      <c r="J1445" s="5"/>
    </row>
    <row r="1446" spans="2:10" ht="15">
      <c r="B1446" s="257">
        <v>42942.459386574003</v>
      </c>
      <c r="C1446" s="258">
        <v>200</v>
      </c>
      <c r="D1446" s="204">
        <f t="shared" si="22"/>
        <v>10</v>
      </c>
      <c r="E1446" s="258">
        <v>190</v>
      </c>
      <c r="F1446" s="155" t="s">
        <v>607</v>
      </c>
      <c r="G1446" s="259"/>
      <c r="H1446" s="5"/>
      <c r="I1446" s="154"/>
      <c r="J1446" s="5"/>
    </row>
    <row r="1447" spans="2:10" ht="15">
      <c r="B1447" s="257">
        <v>42942.459432869997</v>
      </c>
      <c r="C1447" s="258">
        <v>100</v>
      </c>
      <c r="D1447" s="204">
        <f t="shared" si="22"/>
        <v>5</v>
      </c>
      <c r="E1447" s="258">
        <v>95</v>
      </c>
      <c r="F1447" s="155" t="s">
        <v>1713</v>
      </c>
      <c r="G1447" s="259"/>
      <c r="H1447" s="5"/>
      <c r="I1447" s="154"/>
      <c r="J1447" s="5"/>
    </row>
    <row r="1448" spans="2:10" ht="15">
      <c r="B1448" s="257">
        <v>42942.459594906999</v>
      </c>
      <c r="C1448" s="258">
        <v>100</v>
      </c>
      <c r="D1448" s="204">
        <f t="shared" si="22"/>
        <v>5</v>
      </c>
      <c r="E1448" s="258">
        <v>95</v>
      </c>
      <c r="F1448" s="155" t="s">
        <v>3212</v>
      </c>
      <c r="G1448" s="259"/>
      <c r="H1448" s="5"/>
      <c r="I1448" s="154"/>
      <c r="J1448" s="5"/>
    </row>
    <row r="1449" spans="2:10" ht="15">
      <c r="B1449" s="257">
        <v>42942.459814815003</v>
      </c>
      <c r="C1449" s="258">
        <v>300</v>
      </c>
      <c r="D1449" s="204">
        <f t="shared" si="22"/>
        <v>24</v>
      </c>
      <c r="E1449" s="258">
        <v>276</v>
      </c>
      <c r="F1449" s="155" t="s">
        <v>3213</v>
      </c>
      <c r="G1449" s="259"/>
      <c r="H1449" s="5"/>
      <c r="I1449" s="154"/>
      <c r="J1449" s="5"/>
    </row>
    <row r="1450" spans="2:10" ht="15">
      <c r="B1450" s="257">
        <v>42942.460300926003</v>
      </c>
      <c r="C1450" s="258">
        <v>50</v>
      </c>
      <c r="D1450" s="204">
        <f t="shared" si="22"/>
        <v>2.5</v>
      </c>
      <c r="E1450" s="258">
        <v>47.5</v>
      </c>
      <c r="F1450" s="155" t="s">
        <v>3214</v>
      </c>
      <c r="G1450" s="259"/>
      <c r="H1450" s="5"/>
      <c r="I1450" s="154"/>
      <c r="J1450" s="5"/>
    </row>
    <row r="1451" spans="2:10" ht="15">
      <c r="B1451" s="257">
        <v>42942.460613426003</v>
      </c>
      <c r="C1451" s="258">
        <v>100</v>
      </c>
      <c r="D1451" s="204">
        <f t="shared" si="22"/>
        <v>5</v>
      </c>
      <c r="E1451" s="258">
        <v>95</v>
      </c>
      <c r="F1451" s="155" t="s">
        <v>3215</v>
      </c>
      <c r="G1451" s="259"/>
      <c r="H1451" s="5"/>
      <c r="I1451" s="154"/>
      <c r="J1451" s="5"/>
    </row>
    <row r="1452" spans="2:10" ht="15">
      <c r="B1452" s="257">
        <v>42942.460682869998</v>
      </c>
      <c r="C1452" s="258">
        <v>100</v>
      </c>
      <c r="D1452" s="204">
        <f t="shared" si="22"/>
        <v>7</v>
      </c>
      <c r="E1452" s="258">
        <v>93</v>
      </c>
      <c r="F1452" s="155" t="s">
        <v>3216</v>
      </c>
      <c r="G1452" s="259"/>
      <c r="H1452" s="5"/>
      <c r="I1452" s="154"/>
      <c r="J1452" s="5"/>
    </row>
    <row r="1453" spans="2:10" ht="15">
      <c r="B1453" s="257">
        <v>42942.460752314997</v>
      </c>
      <c r="C1453" s="258">
        <v>100</v>
      </c>
      <c r="D1453" s="204">
        <f t="shared" si="22"/>
        <v>7</v>
      </c>
      <c r="E1453" s="258">
        <v>93</v>
      </c>
      <c r="F1453" s="155" t="s">
        <v>885</v>
      </c>
      <c r="G1453" s="259"/>
      <c r="H1453" s="5"/>
      <c r="I1453" s="154"/>
      <c r="J1453" s="5"/>
    </row>
    <row r="1454" spans="2:10" ht="15">
      <c r="B1454" s="257">
        <v>42942.460752314997</v>
      </c>
      <c r="C1454" s="258">
        <v>100</v>
      </c>
      <c r="D1454" s="204">
        <f t="shared" si="22"/>
        <v>8</v>
      </c>
      <c r="E1454" s="258">
        <v>92</v>
      </c>
      <c r="F1454" s="155" t="s">
        <v>3217</v>
      </c>
      <c r="G1454" s="259"/>
      <c r="H1454" s="5"/>
      <c r="I1454" s="154"/>
      <c r="J1454" s="5"/>
    </row>
    <row r="1455" spans="2:10" ht="15">
      <c r="B1455" s="257">
        <v>42942.479837963001</v>
      </c>
      <c r="C1455" s="258">
        <v>675</v>
      </c>
      <c r="D1455" s="204">
        <f t="shared" si="22"/>
        <v>33.75</v>
      </c>
      <c r="E1455" s="258">
        <v>641.25</v>
      </c>
      <c r="F1455" s="155" t="s">
        <v>3218</v>
      </c>
      <c r="G1455" s="259"/>
      <c r="H1455" s="5"/>
      <c r="I1455" s="154"/>
      <c r="J1455" s="5"/>
    </row>
    <row r="1456" spans="2:10" ht="15">
      <c r="B1456" s="257">
        <v>42942.497604167002</v>
      </c>
      <c r="C1456" s="258">
        <v>150</v>
      </c>
      <c r="D1456" s="204">
        <f t="shared" si="22"/>
        <v>7.5</v>
      </c>
      <c r="E1456" s="258">
        <v>142.5</v>
      </c>
      <c r="F1456" s="155" t="s">
        <v>2132</v>
      </c>
      <c r="G1456" s="259"/>
      <c r="H1456" s="5"/>
      <c r="I1456" s="154"/>
      <c r="J1456" s="5"/>
    </row>
    <row r="1457" spans="2:10" ht="15">
      <c r="B1457" s="257">
        <v>42942.533888888996</v>
      </c>
      <c r="C1457" s="258">
        <v>100</v>
      </c>
      <c r="D1457" s="204">
        <f t="shared" si="22"/>
        <v>5</v>
      </c>
      <c r="E1457" s="258">
        <v>95</v>
      </c>
      <c r="F1457" s="155" t="s">
        <v>2894</v>
      </c>
      <c r="G1457" s="259"/>
      <c r="H1457" s="5"/>
      <c r="I1457" s="154"/>
      <c r="J1457" s="5"/>
    </row>
    <row r="1458" spans="2:10" ht="15">
      <c r="B1458" s="257">
        <v>42942.541111111001</v>
      </c>
      <c r="C1458" s="258">
        <v>300</v>
      </c>
      <c r="D1458" s="204">
        <f t="shared" si="22"/>
        <v>15</v>
      </c>
      <c r="E1458" s="258">
        <v>285</v>
      </c>
      <c r="F1458" s="155" t="s">
        <v>3219</v>
      </c>
      <c r="G1458" s="259"/>
      <c r="H1458" s="5"/>
      <c r="I1458" s="154"/>
      <c r="J1458" s="5"/>
    </row>
    <row r="1459" spans="2:10" ht="15">
      <c r="B1459" s="257">
        <v>42942.550289352002</v>
      </c>
      <c r="C1459" s="258">
        <v>230</v>
      </c>
      <c r="D1459" s="204">
        <f t="shared" si="22"/>
        <v>16.099999999999994</v>
      </c>
      <c r="E1459" s="258">
        <v>213.9</v>
      </c>
      <c r="F1459" s="155" t="s">
        <v>2975</v>
      </c>
      <c r="G1459" s="259"/>
      <c r="H1459" s="5"/>
      <c r="I1459" s="154"/>
      <c r="J1459" s="5"/>
    </row>
    <row r="1460" spans="2:10" ht="15">
      <c r="B1460" s="257">
        <v>42942.603831018998</v>
      </c>
      <c r="C1460" s="258">
        <v>500</v>
      </c>
      <c r="D1460" s="204">
        <f t="shared" si="22"/>
        <v>25</v>
      </c>
      <c r="E1460" s="258">
        <v>475</v>
      </c>
      <c r="F1460" s="155" t="s">
        <v>3126</v>
      </c>
      <c r="G1460" s="259"/>
      <c r="H1460" s="5"/>
      <c r="I1460" s="154"/>
      <c r="J1460" s="5"/>
    </row>
    <row r="1461" spans="2:10" ht="15">
      <c r="B1461" s="257">
        <v>42942.630983796</v>
      </c>
      <c r="C1461" s="258">
        <v>250</v>
      </c>
      <c r="D1461" s="204">
        <f t="shared" si="22"/>
        <v>20</v>
      </c>
      <c r="E1461" s="258">
        <v>230</v>
      </c>
      <c r="F1461" s="155" t="s">
        <v>3220</v>
      </c>
      <c r="G1461" s="259"/>
      <c r="H1461" s="5"/>
      <c r="I1461" s="154"/>
      <c r="J1461" s="5"/>
    </row>
    <row r="1462" spans="2:10" ht="15">
      <c r="B1462" s="257">
        <v>42942.676053240997</v>
      </c>
      <c r="C1462" s="258">
        <v>100</v>
      </c>
      <c r="D1462" s="204">
        <f t="shared" si="22"/>
        <v>5</v>
      </c>
      <c r="E1462" s="258">
        <v>95</v>
      </c>
      <c r="F1462" s="155" t="s">
        <v>934</v>
      </c>
      <c r="G1462" s="259"/>
      <c r="H1462" s="5"/>
      <c r="I1462" s="154"/>
      <c r="J1462" s="5"/>
    </row>
    <row r="1463" spans="2:10" ht="15">
      <c r="B1463" s="257">
        <v>42942.682592593002</v>
      </c>
      <c r="C1463" s="258">
        <v>100</v>
      </c>
      <c r="D1463" s="204">
        <f t="shared" si="22"/>
        <v>7</v>
      </c>
      <c r="E1463" s="258">
        <v>93</v>
      </c>
      <c r="F1463" s="155" t="s">
        <v>1881</v>
      </c>
      <c r="G1463" s="259"/>
      <c r="H1463" s="5"/>
      <c r="I1463" s="154"/>
      <c r="J1463" s="5"/>
    </row>
    <row r="1464" spans="2:10" ht="15">
      <c r="B1464" s="257">
        <v>42942.711261573997</v>
      </c>
      <c r="C1464" s="258">
        <v>180</v>
      </c>
      <c r="D1464" s="204">
        <f t="shared" si="22"/>
        <v>14.400000000000006</v>
      </c>
      <c r="E1464" s="258">
        <v>165.6</v>
      </c>
      <c r="F1464" s="155" t="s">
        <v>2299</v>
      </c>
      <c r="G1464" s="259"/>
      <c r="H1464" s="5"/>
      <c r="I1464" s="154"/>
      <c r="J1464" s="5"/>
    </row>
    <row r="1465" spans="2:10" ht="15">
      <c r="B1465" s="257">
        <v>42942.712291666998</v>
      </c>
      <c r="C1465" s="258">
        <v>100</v>
      </c>
      <c r="D1465" s="204">
        <f t="shared" si="22"/>
        <v>5</v>
      </c>
      <c r="E1465" s="258">
        <v>95</v>
      </c>
      <c r="F1465" s="155" t="s">
        <v>3114</v>
      </c>
      <c r="G1465" s="259"/>
      <c r="H1465" s="5"/>
      <c r="I1465" s="154"/>
      <c r="J1465" s="5"/>
    </row>
    <row r="1466" spans="2:10" ht="15">
      <c r="B1466" s="257">
        <v>42942.732013888999</v>
      </c>
      <c r="C1466" s="258">
        <v>100</v>
      </c>
      <c r="D1466" s="204">
        <f t="shared" si="22"/>
        <v>5</v>
      </c>
      <c r="E1466" s="258">
        <v>95</v>
      </c>
      <c r="F1466" s="155" t="s">
        <v>2722</v>
      </c>
      <c r="G1466" s="259"/>
      <c r="H1466" s="5"/>
      <c r="I1466" s="154"/>
      <c r="J1466" s="5"/>
    </row>
    <row r="1467" spans="2:10" ht="15">
      <c r="B1467" s="257">
        <v>42942.739363426001</v>
      </c>
      <c r="C1467" s="258">
        <v>1400</v>
      </c>
      <c r="D1467" s="204">
        <f t="shared" si="22"/>
        <v>70</v>
      </c>
      <c r="E1467" s="258">
        <v>1330</v>
      </c>
      <c r="F1467" s="155" t="s">
        <v>2383</v>
      </c>
      <c r="G1467" s="259"/>
      <c r="H1467" s="5"/>
      <c r="I1467" s="154"/>
      <c r="J1467" s="5"/>
    </row>
    <row r="1468" spans="2:10" ht="15">
      <c r="B1468" s="257">
        <v>42942.771064815002</v>
      </c>
      <c r="C1468" s="258">
        <v>200</v>
      </c>
      <c r="D1468" s="204">
        <f t="shared" si="22"/>
        <v>10</v>
      </c>
      <c r="E1468" s="258">
        <v>190</v>
      </c>
      <c r="F1468" s="155" t="s">
        <v>2293</v>
      </c>
      <c r="G1468" s="259"/>
      <c r="H1468" s="5"/>
      <c r="I1468" s="154"/>
      <c r="J1468" s="5"/>
    </row>
    <row r="1469" spans="2:10" ht="15">
      <c r="B1469" s="257">
        <v>42942.81443287</v>
      </c>
      <c r="C1469" s="258">
        <v>350</v>
      </c>
      <c r="D1469" s="204">
        <f t="shared" si="22"/>
        <v>17.5</v>
      </c>
      <c r="E1469" s="258">
        <v>332.5</v>
      </c>
      <c r="F1469" s="155" t="s">
        <v>1816</v>
      </c>
      <c r="G1469" s="259"/>
      <c r="H1469" s="5"/>
      <c r="I1469" s="154"/>
      <c r="J1469" s="5"/>
    </row>
    <row r="1470" spans="2:10" ht="15">
      <c r="B1470" s="257">
        <v>42942.817638888999</v>
      </c>
      <c r="C1470" s="258">
        <v>400</v>
      </c>
      <c r="D1470" s="204">
        <f t="shared" si="22"/>
        <v>20</v>
      </c>
      <c r="E1470" s="258">
        <v>380</v>
      </c>
      <c r="F1470" s="155" t="s">
        <v>1816</v>
      </c>
      <c r="G1470" s="259"/>
      <c r="H1470" s="5"/>
      <c r="I1470" s="154"/>
      <c r="J1470" s="5"/>
    </row>
    <row r="1471" spans="2:10" ht="15">
      <c r="B1471" s="257">
        <v>42942.840972222002</v>
      </c>
      <c r="C1471" s="258">
        <v>5</v>
      </c>
      <c r="D1471" s="204">
        <f t="shared" si="22"/>
        <v>0.25</v>
      </c>
      <c r="E1471" s="258">
        <v>4.75</v>
      </c>
      <c r="F1471" s="155" t="s">
        <v>2341</v>
      </c>
      <c r="G1471" s="259"/>
      <c r="H1471" s="5"/>
      <c r="I1471" s="154"/>
      <c r="J1471" s="5"/>
    </row>
    <row r="1472" spans="2:10" ht="15">
      <c r="B1472" s="257">
        <v>42942.88837963</v>
      </c>
      <c r="C1472" s="258">
        <v>300</v>
      </c>
      <c r="D1472" s="204">
        <f t="shared" si="22"/>
        <v>15</v>
      </c>
      <c r="E1472" s="258">
        <v>285</v>
      </c>
      <c r="F1472" s="155" t="s">
        <v>3221</v>
      </c>
      <c r="G1472" s="259"/>
      <c r="H1472" s="5"/>
      <c r="I1472" s="154"/>
      <c r="J1472" s="5"/>
    </row>
    <row r="1473" spans="2:10" ht="15">
      <c r="B1473" s="257">
        <v>42942.909143518998</v>
      </c>
      <c r="C1473" s="258">
        <v>30</v>
      </c>
      <c r="D1473" s="204">
        <f t="shared" si="22"/>
        <v>2.3999999999999986</v>
      </c>
      <c r="E1473" s="258">
        <v>27.6</v>
      </c>
      <c r="F1473" s="155" t="s">
        <v>2351</v>
      </c>
      <c r="G1473" s="259"/>
      <c r="H1473" s="5"/>
      <c r="I1473" s="154"/>
      <c r="J1473" s="5"/>
    </row>
    <row r="1474" spans="2:10" ht="15">
      <c r="B1474" s="257">
        <v>42943.046435185002</v>
      </c>
      <c r="C1474" s="258">
        <v>100</v>
      </c>
      <c r="D1474" s="204">
        <f t="shared" si="22"/>
        <v>8</v>
      </c>
      <c r="E1474" s="258">
        <v>92</v>
      </c>
      <c r="F1474" s="155" t="s">
        <v>2709</v>
      </c>
      <c r="G1474" s="259"/>
      <c r="H1474" s="5"/>
      <c r="I1474" s="154"/>
      <c r="J1474" s="5"/>
    </row>
    <row r="1475" spans="2:10" ht="15">
      <c r="B1475" s="257">
        <v>42943.056041666998</v>
      </c>
      <c r="C1475" s="258">
        <v>300</v>
      </c>
      <c r="D1475" s="204">
        <f t="shared" si="22"/>
        <v>15</v>
      </c>
      <c r="E1475" s="258">
        <v>285</v>
      </c>
      <c r="F1475" s="155" t="s">
        <v>2210</v>
      </c>
      <c r="G1475" s="259"/>
      <c r="H1475" s="5"/>
      <c r="I1475" s="154"/>
      <c r="J1475" s="5"/>
    </row>
    <row r="1476" spans="2:10" ht="15">
      <c r="B1476" s="257">
        <v>42943.091423610997</v>
      </c>
      <c r="C1476" s="258">
        <v>100</v>
      </c>
      <c r="D1476" s="204">
        <f t="shared" si="22"/>
        <v>8</v>
      </c>
      <c r="E1476" s="258">
        <v>92</v>
      </c>
      <c r="F1476" s="155" t="s">
        <v>3222</v>
      </c>
      <c r="G1476" s="259"/>
      <c r="H1476" s="5"/>
      <c r="I1476" s="154"/>
      <c r="J1476" s="5"/>
    </row>
    <row r="1477" spans="2:10" ht="15">
      <c r="B1477" s="257">
        <v>42943.174791666999</v>
      </c>
      <c r="C1477" s="258">
        <v>100</v>
      </c>
      <c r="D1477" s="204">
        <f t="shared" si="22"/>
        <v>5</v>
      </c>
      <c r="E1477" s="258">
        <v>95</v>
      </c>
      <c r="F1477" s="155" t="s">
        <v>891</v>
      </c>
      <c r="G1477" s="259"/>
      <c r="H1477" s="5"/>
      <c r="I1477" s="154"/>
      <c r="J1477" s="5"/>
    </row>
    <row r="1478" spans="2:10" ht="15">
      <c r="B1478" s="257">
        <v>42943.265798610999</v>
      </c>
      <c r="C1478" s="258">
        <v>35</v>
      </c>
      <c r="D1478" s="204">
        <f t="shared" ref="D1478:D1541" si="23">C1478-E1478</f>
        <v>2.7999999999999972</v>
      </c>
      <c r="E1478" s="258">
        <v>32.200000000000003</v>
      </c>
      <c r="F1478" s="155" t="s">
        <v>2572</v>
      </c>
      <c r="G1478" s="259"/>
      <c r="H1478" s="5"/>
      <c r="I1478" s="154"/>
      <c r="J1478" s="5"/>
    </row>
    <row r="1479" spans="2:10" ht="15">
      <c r="B1479" s="257">
        <v>42943.288229167003</v>
      </c>
      <c r="C1479" s="258">
        <v>100</v>
      </c>
      <c r="D1479" s="204">
        <f t="shared" si="23"/>
        <v>5</v>
      </c>
      <c r="E1479" s="258">
        <v>95</v>
      </c>
      <c r="F1479" s="155" t="s">
        <v>1803</v>
      </c>
      <c r="G1479" s="259"/>
      <c r="H1479" s="5"/>
      <c r="I1479" s="154"/>
      <c r="J1479" s="5"/>
    </row>
    <row r="1480" spans="2:10" ht="15">
      <c r="B1480" s="257">
        <v>42943.335949073997</v>
      </c>
      <c r="C1480" s="258">
        <v>100</v>
      </c>
      <c r="D1480" s="204">
        <f t="shared" si="23"/>
        <v>7</v>
      </c>
      <c r="E1480" s="258">
        <v>93</v>
      </c>
      <c r="F1480" s="155" t="s">
        <v>3107</v>
      </c>
      <c r="G1480" s="259"/>
      <c r="H1480" s="5"/>
      <c r="I1480" s="154"/>
      <c r="J1480" s="5"/>
    </row>
    <row r="1481" spans="2:10" ht="15">
      <c r="B1481" s="257">
        <v>42943.356111111003</v>
      </c>
      <c r="C1481" s="258">
        <v>100</v>
      </c>
      <c r="D1481" s="204">
        <f t="shared" si="23"/>
        <v>5</v>
      </c>
      <c r="E1481" s="258">
        <v>95</v>
      </c>
      <c r="F1481" s="155" t="s">
        <v>2427</v>
      </c>
      <c r="G1481" s="259"/>
      <c r="H1481" s="5"/>
      <c r="I1481" s="154"/>
      <c r="J1481" s="5"/>
    </row>
    <row r="1482" spans="2:10" ht="15">
      <c r="B1482" s="257">
        <v>42943.401863425999</v>
      </c>
      <c r="C1482" s="258">
        <v>300</v>
      </c>
      <c r="D1482" s="204">
        <f t="shared" si="23"/>
        <v>15</v>
      </c>
      <c r="E1482" s="258">
        <v>285</v>
      </c>
      <c r="F1482" s="155" t="s">
        <v>2491</v>
      </c>
      <c r="G1482" s="259"/>
      <c r="H1482" s="5"/>
      <c r="I1482" s="154"/>
      <c r="J1482" s="5"/>
    </row>
    <row r="1483" spans="2:10" ht="15">
      <c r="B1483" s="257">
        <v>42943.402465277999</v>
      </c>
      <c r="C1483" s="258">
        <v>200</v>
      </c>
      <c r="D1483" s="204">
        <f t="shared" si="23"/>
        <v>10</v>
      </c>
      <c r="E1483" s="258">
        <v>190</v>
      </c>
      <c r="F1483" s="155" t="s">
        <v>3223</v>
      </c>
      <c r="G1483" s="259"/>
      <c r="H1483" s="5"/>
      <c r="I1483" s="154"/>
      <c r="J1483" s="5"/>
    </row>
    <row r="1484" spans="2:10" ht="15">
      <c r="B1484" s="257">
        <v>42943.432094907002</v>
      </c>
      <c r="C1484" s="258">
        <v>50</v>
      </c>
      <c r="D1484" s="204">
        <f t="shared" si="23"/>
        <v>2.5</v>
      </c>
      <c r="E1484" s="258">
        <v>47.5</v>
      </c>
      <c r="F1484" s="155" t="s">
        <v>3224</v>
      </c>
      <c r="G1484" s="259"/>
      <c r="H1484" s="5"/>
      <c r="I1484" s="154"/>
      <c r="J1484" s="5"/>
    </row>
    <row r="1485" spans="2:10" ht="15">
      <c r="B1485" s="257">
        <v>42943.445694444003</v>
      </c>
      <c r="C1485" s="258">
        <v>250</v>
      </c>
      <c r="D1485" s="204">
        <f t="shared" si="23"/>
        <v>12.5</v>
      </c>
      <c r="E1485" s="258">
        <v>237.5</v>
      </c>
      <c r="F1485" s="155" t="s">
        <v>3225</v>
      </c>
      <c r="G1485" s="259"/>
      <c r="H1485" s="5"/>
      <c r="I1485" s="154"/>
      <c r="J1485" s="5"/>
    </row>
    <row r="1486" spans="2:10" ht="15">
      <c r="B1486" s="257">
        <v>42943.455752315</v>
      </c>
      <c r="C1486" s="258">
        <v>100</v>
      </c>
      <c r="D1486" s="204">
        <f t="shared" si="23"/>
        <v>8</v>
      </c>
      <c r="E1486" s="258">
        <v>92</v>
      </c>
      <c r="F1486" s="155" t="s">
        <v>2709</v>
      </c>
      <c r="G1486" s="259"/>
      <c r="H1486" s="5"/>
      <c r="I1486" s="154"/>
      <c r="J1486" s="5"/>
    </row>
    <row r="1487" spans="2:10" ht="15">
      <c r="B1487" s="257">
        <v>42943.458148147998</v>
      </c>
      <c r="C1487" s="258">
        <v>400</v>
      </c>
      <c r="D1487" s="204">
        <f t="shared" si="23"/>
        <v>32</v>
      </c>
      <c r="E1487" s="258">
        <v>368</v>
      </c>
      <c r="F1487" s="155" t="s">
        <v>3226</v>
      </c>
      <c r="G1487" s="259"/>
      <c r="H1487" s="5"/>
      <c r="I1487" s="154"/>
      <c r="J1487" s="5"/>
    </row>
    <row r="1488" spans="2:10" ht="15">
      <c r="B1488" s="257">
        <v>42943.458576388999</v>
      </c>
      <c r="C1488" s="258">
        <v>100</v>
      </c>
      <c r="D1488" s="204">
        <f t="shared" si="23"/>
        <v>7</v>
      </c>
      <c r="E1488" s="258">
        <v>93</v>
      </c>
      <c r="F1488" s="155" t="s">
        <v>2613</v>
      </c>
      <c r="G1488" s="259"/>
      <c r="H1488" s="5"/>
      <c r="I1488" s="154"/>
      <c r="J1488" s="5"/>
    </row>
    <row r="1489" spans="2:10" ht="15">
      <c r="B1489" s="257">
        <v>42943.458981481002</v>
      </c>
      <c r="C1489" s="258">
        <v>200</v>
      </c>
      <c r="D1489" s="204">
        <f t="shared" si="23"/>
        <v>16</v>
      </c>
      <c r="E1489" s="258">
        <v>184</v>
      </c>
      <c r="F1489" s="155" t="s">
        <v>3227</v>
      </c>
      <c r="G1489" s="259"/>
      <c r="H1489" s="5"/>
      <c r="I1489" s="154"/>
      <c r="J1489" s="5"/>
    </row>
    <row r="1490" spans="2:10" ht="15">
      <c r="B1490" s="257">
        <v>42943.458981481002</v>
      </c>
      <c r="C1490" s="258">
        <v>50</v>
      </c>
      <c r="D1490" s="204">
        <f t="shared" si="23"/>
        <v>3.5</v>
      </c>
      <c r="E1490" s="258">
        <v>46.5</v>
      </c>
      <c r="F1490" s="155" t="s">
        <v>3228</v>
      </c>
      <c r="G1490" s="259"/>
      <c r="H1490" s="5"/>
      <c r="I1490" s="154"/>
      <c r="J1490" s="5"/>
    </row>
    <row r="1491" spans="2:10" ht="15">
      <c r="B1491" s="257">
        <v>42943.459027778001</v>
      </c>
      <c r="C1491" s="258">
        <v>100</v>
      </c>
      <c r="D1491" s="204">
        <f t="shared" si="23"/>
        <v>5</v>
      </c>
      <c r="E1491" s="258">
        <v>95</v>
      </c>
      <c r="F1491" s="155" t="s">
        <v>3229</v>
      </c>
      <c r="G1491" s="259"/>
      <c r="H1491" s="5"/>
      <c r="I1491" s="154"/>
      <c r="J1491" s="5"/>
    </row>
    <row r="1492" spans="2:10" ht="15">
      <c r="B1492" s="257">
        <v>42943.459236110997</v>
      </c>
      <c r="C1492" s="258">
        <v>50</v>
      </c>
      <c r="D1492" s="204">
        <f t="shared" si="23"/>
        <v>2.5</v>
      </c>
      <c r="E1492" s="258">
        <v>47.5</v>
      </c>
      <c r="F1492" s="155" t="s">
        <v>2308</v>
      </c>
      <c r="G1492" s="259"/>
      <c r="H1492" s="5"/>
      <c r="I1492" s="154"/>
      <c r="J1492" s="5"/>
    </row>
    <row r="1493" spans="2:10" ht="15">
      <c r="B1493" s="257">
        <v>42943.459432869997</v>
      </c>
      <c r="C1493" s="258">
        <v>128</v>
      </c>
      <c r="D1493" s="204">
        <f t="shared" si="23"/>
        <v>8.9599999999999937</v>
      </c>
      <c r="E1493" s="258">
        <v>119.04</v>
      </c>
      <c r="F1493" s="155" t="s">
        <v>3230</v>
      </c>
      <c r="G1493" s="259"/>
      <c r="H1493" s="5"/>
      <c r="I1493" s="154"/>
      <c r="J1493" s="5"/>
    </row>
    <row r="1494" spans="2:10" ht="15">
      <c r="B1494" s="257">
        <v>42943.459641203997</v>
      </c>
      <c r="C1494" s="258">
        <v>50</v>
      </c>
      <c r="D1494" s="204">
        <f t="shared" si="23"/>
        <v>3.5</v>
      </c>
      <c r="E1494" s="258">
        <v>46.5</v>
      </c>
      <c r="F1494" s="155" t="s">
        <v>3231</v>
      </c>
      <c r="G1494" s="259"/>
      <c r="H1494" s="5"/>
      <c r="I1494" s="154"/>
      <c r="J1494" s="5"/>
    </row>
    <row r="1495" spans="2:10" ht="15">
      <c r="B1495" s="257">
        <v>42943.459641203997</v>
      </c>
      <c r="C1495" s="258">
        <v>50</v>
      </c>
      <c r="D1495" s="204">
        <f t="shared" si="23"/>
        <v>4</v>
      </c>
      <c r="E1495" s="258">
        <v>46</v>
      </c>
      <c r="F1495" s="155" t="s">
        <v>3232</v>
      </c>
      <c r="G1495" s="259"/>
      <c r="H1495" s="5"/>
      <c r="I1495" s="154"/>
      <c r="J1495" s="5"/>
    </row>
    <row r="1496" spans="2:10" ht="15">
      <c r="B1496" s="257">
        <v>42943.459814815003</v>
      </c>
      <c r="C1496" s="258">
        <v>50</v>
      </c>
      <c r="D1496" s="204">
        <f t="shared" si="23"/>
        <v>2.5</v>
      </c>
      <c r="E1496" s="258">
        <v>47.5</v>
      </c>
      <c r="F1496" s="155" t="s">
        <v>3233</v>
      </c>
      <c r="G1496" s="259"/>
      <c r="H1496" s="5"/>
      <c r="I1496" s="154"/>
      <c r="J1496" s="5"/>
    </row>
    <row r="1497" spans="2:10" ht="15">
      <c r="B1497" s="257">
        <v>42943.460104167003</v>
      </c>
      <c r="C1497" s="258">
        <v>150</v>
      </c>
      <c r="D1497" s="204">
        <f t="shared" si="23"/>
        <v>7.5</v>
      </c>
      <c r="E1497" s="258">
        <v>142.5</v>
      </c>
      <c r="F1497" s="155" t="s">
        <v>3234</v>
      </c>
      <c r="G1497" s="259"/>
      <c r="H1497" s="5"/>
      <c r="I1497" s="154"/>
      <c r="J1497" s="5"/>
    </row>
    <row r="1498" spans="2:10" ht="15">
      <c r="B1498" s="257">
        <v>42943.460972221998</v>
      </c>
      <c r="C1498" s="258">
        <v>500</v>
      </c>
      <c r="D1498" s="204">
        <f t="shared" si="23"/>
        <v>25</v>
      </c>
      <c r="E1498" s="258">
        <v>475</v>
      </c>
      <c r="F1498" s="155" t="s">
        <v>3235</v>
      </c>
      <c r="G1498" s="259"/>
      <c r="H1498" s="5"/>
      <c r="I1498" s="154"/>
      <c r="J1498" s="5"/>
    </row>
    <row r="1499" spans="2:10" ht="15">
      <c r="B1499" s="257">
        <v>42943.461215278003</v>
      </c>
      <c r="C1499" s="258">
        <v>300</v>
      </c>
      <c r="D1499" s="204">
        <f t="shared" si="23"/>
        <v>15</v>
      </c>
      <c r="E1499" s="258">
        <v>285</v>
      </c>
      <c r="F1499" s="155" t="s">
        <v>3236</v>
      </c>
      <c r="G1499" s="259"/>
      <c r="H1499" s="5"/>
      <c r="I1499" s="154"/>
      <c r="J1499" s="5"/>
    </row>
    <row r="1500" spans="2:10" ht="15">
      <c r="B1500" s="257">
        <v>42943.461284721998</v>
      </c>
      <c r="C1500" s="258">
        <v>50</v>
      </c>
      <c r="D1500" s="204">
        <f t="shared" si="23"/>
        <v>2.5</v>
      </c>
      <c r="E1500" s="258">
        <v>47.5</v>
      </c>
      <c r="F1500" s="155" t="s">
        <v>3237</v>
      </c>
      <c r="G1500" s="259"/>
      <c r="H1500" s="5"/>
      <c r="I1500" s="154"/>
      <c r="J1500" s="5"/>
    </row>
    <row r="1501" spans="2:10" ht="15">
      <c r="B1501" s="257">
        <v>42943.461307869999</v>
      </c>
      <c r="C1501" s="258">
        <v>50</v>
      </c>
      <c r="D1501" s="204">
        <f t="shared" si="23"/>
        <v>2.5</v>
      </c>
      <c r="E1501" s="258">
        <v>47.5</v>
      </c>
      <c r="F1501" s="155" t="s">
        <v>3238</v>
      </c>
      <c r="G1501" s="259"/>
      <c r="H1501" s="5"/>
      <c r="I1501" s="154"/>
      <c r="J1501" s="5"/>
    </row>
    <row r="1502" spans="2:10" ht="15">
      <c r="B1502" s="257">
        <v>42943.500231480997</v>
      </c>
      <c r="C1502" s="258">
        <v>100</v>
      </c>
      <c r="D1502" s="204">
        <f t="shared" si="23"/>
        <v>8</v>
      </c>
      <c r="E1502" s="258">
        <v>92</v>
      </c>
      <c r="F1502" s="155" t="s">
        <v>2534</v>
      </c>
      <c r="G1502" s="259"/>
      <c r="H1502" s="5"/>
      <c r="I1502" s="154"/>
      <c r="J1502" s="5"/>
    </row>
    <row r="1503" spans="2:10" ht="15">
      <c r="B1503" s="257">
        <v>42943.528692129999</v>
      </c>
      <c r="C1503" s="258">
        <v>50</v>
      </c>
      <c r="D1503" s="204">
        <f t="shared" si="23"/>
        <v>2.5</v>
      </c>
      <c r="E1503" s="258">
        <v>47.5</v>
      </c>
      <c r="F1503" s="155" t="s">
        <v>3239</v>
      </c>
      <c r="G1503" s="259"/>
      <c r="H1503" s="5"/>
      <c r="I1503" s="154"/>
      <c r="J1503" s="5"/>
    </row>
    <row r="1504" spans="2:10" ht="15">
      <c r="B1504" s="257">
        <v>42943.552893519001</v>
      </c>
      <c r="C1504" s="258">
        <v>100</v>
      </c>
      <c r="D1504" s="204">
        <f t="shared" si="23"/>
        <v>7</v>
      </c>
      <c r="E1504" s="258">
        <v>93</v>
      </c>
      <c r="F1504" s="155" t="s">
        <v>3240</v>
      </c>
      <c r="G1504" s="259"/>
      <c r="H1504" s="5"/>
      <c r="I1504" s="154"/>
      <c r="J1504" s="5"/>
    </row>
    <row r="1505" spans="2:10" ht="15">
      <c r="B1505" s="257">
        <v>42943.557395832999</v>
      </c>
      <c r="C1505" s="258">
        <v>150</v>
      </c>
      <c r="D1505" s="204">
        <f t="shared" si="23"/>
        <v>7.5</v>
      </c>
      <c r="E1505" s="258">
        <v>142.5</v>
      </c>
      <c r="F1505" s="155" t="s">
        <v>2635</v>
      </c>
      <c r="G1505" s="259"/>
      <c r="H1505" s="5"/>
      <c r="I1505" s="154"/>
      <c r="J1505" s="5"/>
    </row>
    <row r="1506" spans="2:10" ht="15">
      <c r="B1506" s="257">
        <v>42943.601736110999</v>
      </c>
      <c r="C1506" s="258">
        <v>1700</v>
      </c>
      <c r="D1506" s="204">
        <f t="shared" si="23"/>
        <v>85</v>
      </c>
      <c r="E1506" s="258">
        <v>1615</v>
      </c>
      <c r="F1506" s="155" t="s">
        <v>3241</v>
      </c>
      <c r="G1506" s="259"/>
      <c r="H1506" s="5"/>
      <c r="I1506" s="154"/>
      <c r="J1506" s="5"/>
    </row>
    <row r="1507" spans="2:10" ht="15">
      <c r="B1507" s="257">
        <v>42943.630358795999</v>
      </c>
      <c r="C1507" s="258">
        <v>50</v>
      </c>
      <c r="D1507" s="204">
        <f t="shared" si="23"/>
        <v>3.5</v>
      </c>
      <c r="E1507" s="258">
        <v>46.5</v>
      </c>
      <c r="F1507" s="155" t="s">
        <v>3242</v>
      </c>
      <c r="G1507" s="259"/>
      <c r="H1507" s="5"/>
      <c r="I1507" s="154"/>
      <c r="J1507" s="5"/>
    </row>
    <row r="1508" spans="2:10" ht="15">
      <c r="B1508" s="257">
        <v>42943.643287036997</v>
      </c>
      <c r="C1508" s="258">
        <v>300</v>
      </c>
      <c r="D1508" s="204">
        <f t="shared" si="23"/>
        <v>24</v>
      </c>
      <c r="E1508" s="258">
        <v>276</v>
      </c>
      <c r="F1508" s="155" t="s">
        <v>2545</v>
      </c>
      <c r="G1508" s="259"/>
      <c r="H1508" s="5"/>
      <c r="I1508" s="154"/>
      <c r="J1508" s="5"/>
    </row>
    <row r="1509" spans="2:10" ht="15">
      <c r="B1509" s="257">
        <v>42943.703993055999</v>
      </c>
      <c r="C1509" s="258">
        <v>500</v>
      </c>
      <c r="D1509" s="204">
        <f t="shared" si="23"/>
        <v>25</v>
      </c>
      <c r="E1509" s="258">
        <v>475</v>
      </c>
      <c r="F1509" s="155" t="s">
        <v>3243</v>
      </c>
      <c r="G1509" s="259"/>
      <c r="H1509" s="5"/>
      <c r="I1509" s="154"/>
      <c r="J1509" s="5"/>
    </row>
    <row r="1510" spans="2:10" ht="15">
      <c r="B1510" s="257">
        <v>42943.704618055999</v>
      </c>
      <c r="C1510" s="258">
        <v>1500</v>
      </c>
      <c r="D1510" s="204">
        <f t="shared" si="23"/>
        <v>75</v>
      </c>
      <c r="E1510" s="258">
        <v>1425</v>
      </c>
      <c r="F1510" s="155" t="s">
        <v>2813</v>
      </c>
      <c r="G1510" s="259"/>
      <c r="H1510" s="5"/>
      <c r="I1510" s="154"/>
      <c r="J1510" s="5"/>
    </row>
    <row r="1511" spans="2:10" ht="15">
      <c r="B1511" s="257">
        <v>42943.705277777997</v>
      </c>
      <c r="C1511" s="258">
        <v>50</v>
      </c>
      <c r="D1511" s="204">
        <f t="shared" si="23"/>
        <v>2.5</v>
      </c>
      <c r="E1511" s="258">
        <v>47.5</v>
      </c>
      <c r="F1511" s="155" t="s">
        <v>3244</v>
      </c>
      <c r="G1511" s="259"/>
      <c r="H1511" s="5"/>
      <c r="I1511" s="154"/>
      <c r="J1511" s="5"/>
    </row>
    <row r="1512" spans="2:10" ht="15">
      <c r="B1512" s="257">
        <v>42943.720949073999</v>
      </c>
      <c r="C1512" s="258">
        <v>300</v>
      </c>
      <c r="D1512" s="204">
        <f t="shared" si="23"/>
        <v>15</v>
      </c>
      <c r="E1512" s="258">
        <v>285</v>
      </c>
      <c r="F1512" s="155" t="s">
        <v>3105</v>
      </c>
      <c r="G1512" s="259"/>
      <c r="H1512" s="5"/>
      <c r="I1512" s="154"/>
      <c r="J1512" s="5"/>
    </row>
    <row r="1513" spans="2:10" ht="15">
      <c r="B1513" s="257">
        <v>42943.721770832999</v>
      </c>
      <c r="C1513" s="258">
        <v>50</v>
      </c>
      <c r="D1513" s="204">
        <f t="shared" si="23"/>
        <v>2.5</v>
      </c>
      <c r="E1513" s="258">
        <v>47.5</v>
      </c>
      <c r="F1513" s="155" t="s">
        <v>3244</v>
      </c>
      <c r="G1513" s="259"/>
      <c r="H1513" s="5"/>
      <c r="I1513" s="154"/>
      <c r="J1513" s="5"/>
    </row>
    <row r="1514" spans="2:10" ht="15">
      <c r="B1514" s="257">
        <v>42943.726064814997</v>
      </c>
      <c r="C1514" s="258">
        <v>150</v>
      </c>
      <c r="D1514" s="204">
        <f t="shared" si="23"/>
        <v>7.5</v>
      </c>
      <c r="E1514" s="258">
        <v>142.5</v>
      </c>
      <c r="F1514" s="155" t="s">
        <v>2132</v>
      </c>
      <c r="G1514" s="259"/>
      <c r="H1514" s="5"/>
      <c r="I1514" s="154"/>
      <c r="J1514" s="5"/>
    </row>
    <row r="1515" spans="2:10" ht="15">
      <c r="B1515" s="257">
        <v>42943.731423611003</v>
      </c>
      <c r="C1515" s="258">
        <v>200</v>
      </c>
      <c r="D1515" s="204">
        <f t="shared" si="23"/>
        <v>14</v>
      </c>
      <c r="E1515" s="258">
        <v>186</v>
      </c>
      <c r="F1515" s="155" t="s">
        <v>3245</v>
      </c>
      <c r="G1515" s="259"/>
      <c r="H1515" s="5"/>
      <c r="I1515" s="154"/>
      <c r="J1515" s="5"/>
    </row>
    <row r="1516" spans="2:10" ht="15">
      <c r="B1516" s="257">
        <v>42943.895902778</v>
      </c>
      <c r="C1516" s="258">
        <v>100</v>
      </c>
      <c r="D1516" s="204">
        <f t="shared" si="23"/>
        <v>8</v>
      </c>
      <c r="E1516" s="258">
        <v>92</v>
      </c>
      <c r="F1516" s="155" t="s">
        <v>3217</v>
      </c>
      <c r="G1516" s="259"/>
      <c r="H1516" s="5"/>
      <c r="I1516" s="154"/>
      <c r="J1516" s="5"/>
    </row>
    <row r="1517" spans="2:10" ht="15">
      <c r="B1517" s="257">
        <v>42943.899305555999</v>
      </c>
      <c r="C1517" s="258">
        <v>50</v>
      </c>
      <c r="D1517" s="204">
        <f t="shared" si="23"/>
        <v>2.5</v>
      </c>
      <c r="E1517" s="258">
        <v>47.5</v>
      </c>
      <c r="F1517" s="155" t="s">
        <v>3246</v>
      </c>
      <c r="G1517" s="259"/>
      <c r="H1517" s="5"/>
      <c r="I1517" s="154"/>
      <c r="J1517" s="5"/>
    </row>
    <row r="1518" spans="2:10" ht="15">
      <c r="B1518" s="257">
        <v>42943.910092593003</v>
      </c>
      <c r="C1518" s="258">
        <v>50</v>
      </c>
      <c r="D1518" s="204">
        <f t="shared" si="23"/>
        <v>2.5</v>
      </c>
      <c r="E1518" s="258">
        <v>47.5</v>
      </c>
      <c r="F1518" s="155" t="s">
        <v>3247</v>
      </c>
      <c r="G1518" s="259"/>
      <c r="H1518" s="5"/>
      <c r="I1518" s="154"/>
      <c r="J1518" s="5"/>
    </row>
    <row r="1519" spans="2:10" ht="15">
      <c r="B1519" s="257">
        <v>42943.910358795998</v>
      </c>
      <c r="C1519" s="258">
        <v>100</v>
      </c>
      <c r="D1519" s="204">
        <f t="shared" si="23"/>
        <v>5</v>
      </c>
      <c r="E1519" s="258">
        <v>95</v>
      </c>
      <c r="F1519" s="155" t="s">
        <v>3248</v>
      </c>
      <c r="G1519" s="259"/>
      <c r="H1519" s="5"/>
      <c r="I1519" s="154"/>
      <c r="J1519" s="5"/>
    </row>
    <row r="1520" spans="2:10" ht="15">
      <c r="B1520" s="257">
        <v>42943.950891203996</v>
      </c>
      <c r="C1520" s="258">
        <v>50</v>
      </c>
      <c r="D1520" s="204">
        <f t="shared" si="23"/>
        <v>3.5</v>
      </c>
      <c r="E1520" s="258">
        <v>46.5</v>
      </c>
      <c r="F1520" s="155" t="s">
        <v>3249</v>
      </c>
      <c r="G1520" s="259"/>
      <c r="H1520" s="5"/>
      <c r="I1520" s="154"/>
      <c r="J1520" s="5"/>
    </row>
    <row r="1521" spans="2:10" ht="15">
      <c r="B1521" s="257">
        <v>42943.970266204</v>
      </c>
      <c r="C1521" s="258">
        <v>500</v>
      </c>
      <c r="D1521" s="204">
        <f t="shared" si="23"/>
        <v>40</v>
      </c>
      <c r="E1521" s="258">
        <v>460</v>
      </c>
      <c r="F1521" s="155" t="s">
        <v>3250</v>
      </c>
      <c r="G1521" s="259"/>
      <c r="H1521" s="5"/>
      <c r="I1521" s="154"/>
      <c r="J1521" s="5"/>
    </row>
    <row r="1522" spans="2:10" ht="15">
      <c r="B1522" s="257">
        <v>42944.168553240997</v>
      </c>
      <c r="C1522" s="258">
        <v>100</v>
      </c>
      <c r="D1522" s="204">
        <f t="shared" si="23"/>
        <v>8</v>
      </c>
      <c r="E1522" s="258">
        <v>92</v>
      </c>
      <c r="F1522" s="155" t="s">
        <v>3222</v>
      </c>
      <c r="G1522" s="259"/>
      <c r="H1522" s="5"/>
      <c r="I1522" s="154"/>
      <c r="J1522" s="5"/>
    </row>
    <row r="1523" spans="2:10" ht="15">
      <c r="B1523" s="257">
        <v>42944.222523147997</v>
      </c>
      <c r="C1523" s="258">
        <v>100</v>
      </c>
      <c r="D1523" s="204">
        <f t="shared" si="23"/>
        <v>8</v>
      </c>
      <c r="E1523" s="258">
        <v>92</v>
      </c>
      <c r="F1523" s="155" t="s">
        <v>2299</v>
      </c>
      <c r="G1523" s="259"/>
      <c r="H1523" s="5"/>
      <c r="I1523" s="154"/>
      <c r="J1523" s="5"/>
    </row>
    <row r="1524" spans="2:10" ht="15">
      <c r="B1524" s="257">
        <v>42944.322187500002</v>
      </c>
      <c r="C1524" s="258">
        <v>100</v>
      </c>
      <c r="D1524" s="204">
        <f t="shared" si="23"/>
        <v>8</v>
      </c>
      <c r="E1524" s="258">
        <v>92</v>
      </c>
      <c r="F1524" s="155" t="s">
        <v>2709</v>
      </c>
      <c r="G1524" s="259"/>
      <c r="H1524" s="5"/>
      <c r="I1524" s="154"/>
      <c r="J1524" s="5"/>
    </row>
    <row r="1525" spans="2:10" ht="15">
      <c r="B1525" s="257">
        <v>42944.397557869997</v>
      </c>
      <c r="C1525" s="258">
        <v>50</v>
      </c>
      <c r="D1525" s="204">
        <f t="shared" si="23"/>
        <v>2.5</v>
      </c>
      <c r="E1525" s="258">
        <v>47.5</v>
      </c>
      <c r="F1525" s="155" t="s">
        <v>3251</v>
      </c>
      <c r="G1525" s="259"/>
      <c r="H1525" s="5"/>
      <c r="I1525" s="154"/>
      <c r="J1525" s="5"/>
    </row>
    <row r="1526" spans="2:10" ht="15">
      <c r="B1526" s="257">
        <v>42944.440057870001</v>
      </c>
      <c r="C1526" s="258">
        <v>10</v>
      </c>
      <c r="D1526" s="204">
        <f t="shared" si="23"/>
        <v>0.5</v>
      </c>
      <c r="E1526" s="258">
        <v>9.5</v>
      </c>
      <c r="F1526" s="155" t="s">
        <v>411</v>
      </c>
      <c r="G1526" s="259"/>
      <c r="H1526" s="5"/>
      <c r="I1526" s="154"/>
      <c r="J1526" s="5"/>
    </row>
    <row r="1527" spans="2:10" ht="15">
      <c r="B1527" s="257">
        <v>42944.458587963003</v>
      </c>
      <c r="C1527" s="258">
        <v>200</v>
      </c>
      <c r="D1527" s="204">
        <f t="shared" si="23"/>
        <v>10</v>
      </c>
      <c r="E1527" s="258">
        <v>190</v>
      </c>
      <c r="F1527" s="155" t="s">
        <v>3252</v>
      </c>
      <c r="G1527" s="259"/>
      <c r="H1527" s="5"/>
      <c r="I1527" s="154"/>
      <c r="J1527" s="5"/>
    </row>
    <row r="1528" spans="2:10" ht="15">
      <c r="B1528" s="257">
        <v>42944.458680556003</v>
      </c>
      <c r="C1528" s="258">
        <v>160</v>
      </c>
      <c r="D1528" s="204">
        <f t="shared" si="23"/>
        <v>12.800000000000011</v>
      </c>
      <c r="E1528" s="258">
        <v>147.19999999999999</v>
      </c>
      <c r="F1528" s="155" t="s">
        <v>2054</v>
      </c>
      <c r="G1528" s="259"/>
      <c r="H1528" s="5"/>
      <c r="I1528" s="154"/>
      <c r="J1528" s="5"/>
    </row>
    <row r="1529" spans="2:10" ht="15">
      <c r="B1529" s="257">
        <v>42944.458865740999</v>
      </c>
      <c r="C1529" s="258">
        <v>500</v>
      </c>
      <c r="D1529" s="204">
        <f t="shared" si="23"/>
        <v>25</v>
      </c>
      <c r="E1529" s="258">
        <v>475</v>
      </c>
      <c r="F1529" s="155" t="s">
        <v>3253</v>
      </c>
      <c r="G1529" s="259"/>
      <c r="H1529" s="5"/>
      <c r="I1529" s="154"/>
      <c r="J1529" s="5"/>
    </row>
    <row r="1530" spans="2:10" ht="15">
      <c r="B1530" s="257">
        <v>42944.459016203997</v>
      </c>
      <c r="C1530" s="258">
        <v>300</v>
      </c>
      <c r="D1530" s="204">
        <f t="shared" si="23"/>
        <v>15</v>
      </c>
      <c r="E1530" s="258">
        <v>285</v>
      </c>
      <c r="F1530" s="155" t="s">
        <v>2822</v>
      </c>
      <c r="G1530" s="259"/>
      <c r="H1530" s="5"/>
      <c r="I1530" s="154"/>
      <c r="J1530" s="5"/>
    </row>
    <row r="1531" spans="2:10" ht="15">
      <c r="B1531" s="257">
        <v>42944.459166667002</v>
      </c>
      <c r="C1531" s="258">
        <v>100</v>
      </c>
      <c r="D1531" s="204">
        <f t="shared" si="23"/>
        <v>8</v>
      </c>
      <c r="E1531" s="258">
        <v>92</v>
      </c>
      <c r="F1531" s="155" t="s">
        <v>3254</v>
      </c>
      <c r="G1531" s="259"/>
      <c r="H1531" s="5"/>
      <c r="I1531" s="154"/>
      <c r="J1531" s="5"/>
    </row>
    <row r="1532" spans="2:10" ht="15">
      <c r="B1532" s="257">
        <v>42944.459247685001</v>
      </c>
      <c r="C1532" s="258">
        <v>50</v>
      </c>
      <c r="D1532" s="204">
        <f t="shared" si="23"/>
        <v>2.5</v>
      </c>
      <c r="E1532" s="258">
        <v>47.5</v>
      </c>
      <c r="F1532" s="155" t="s">
        <v>3255</v>
      </c>
      <c r="G1532" s="259"/>
      <c r="H1532" s="5"/>
      <c r="I1532" s="154"/>
      <c r="J1532" s="5"/>
    </row>
    <row r="1533" spans="2:10" ht="15">
      <c r="B1533" s="257">
        <v>42944.459409722003</v>
      </c>
      <c r="C1533" s="258">
        <v>500</v>
      </c>
      <c r="D1533" s="204">
        <f t="shared" si="23"/>
        <v>25</v>
      </c>
      <c r="E1533" s="258">
        <v>475</v>
      </c>
      <c r="F1533" s="155" t="s">
        <v>465</v>
      </c>
      <c r="G1533" s="259"/>
      <c r="H1533" s="5"/>
      <c r="I1533" s="154"/>
      <c r="J1533" s="5"/>
    </row>
    <row r="1534" spans="2:10" ht="15">
      <c r="B1534" s="257">
        <v>42944.459456019002</v>
      </c>
      <c r="C1534" s="258">
        <v>50</v>
      </c>
      <c r="D1534" s="204">
        <f t="shared" si="23"/>
        <v>2.5</v>
      </c>
      <c r="E1534" s="258">
        <v>47.5</v>
      </c>
      <c r="F1534" s="155" t="s">
        <v>3256</v>
      </c>
      <c r="G1534" s="259"/>
      <c r="H1534" s="5"/>
      <c r="I1534" s="154"/>
      <c r="J1534" s="5"/>
    </row>
    <row r="1535" spans="2:10" ht="15">
      <c r="B1535" s="257">
        <v>42944.459467592998</v>
      </c>
      <c r="C1535" s="258">
        <v>50</v>
      </c>
      <c r="D1535" s="204">
        <f t="shared" si="23"/>
        <v>4</v>
      </c>
      <c r="E1535" s="258">
        <v>46</v>
      </c>
      <c r="F1535" s="155" t="s">
        <v>3257</v>
      </c>
      <c r="G1535" s="259"/>
      <c r="H1535" s="5"/>
      <c r="I1535" s="154"/>
      <c r="J1535" s="5"/>
    </row>
    <row r="1536" spans="2:10" ht="15">
      <c r="B1536" s="257">
        <v>42944.459687499999</v>
      </c>
      <c r="C1536" s="258">
        <v>100</v>
      </c>
      <c r="D1536" s="204">
        <f t="shared" si="23"/>
        <v>5</v>
      </c>
      <c r="E1536" s="258">
        <v>95</v>
      </c>
      <c r="F1536" s="155" t="s">
        <v>1768</v>
      </c>
      <c r="G1536" s="259"/>
      <c r="H1536" s="5"/>
      <c r="I1536" s="154"/>
      <c r="J1536" s="5"/>
    </row>
    <row r="1537" spans="2:10" ht="15">
      <c r="B1537" s="257">
        <v>42944.459733796</v>
      </c>
      <c r="C1537" s="258">
        <v>100</v>
      </c>
      <c r="D1537" s="204">
        <f t="shared" si="23"/>
        <v>8</v>
      </c>
      <c r="E1537" s="258">
        <v>92</v>
      </c>
      <c r="F1537" s="155" t="s">
        <v>1650</v>
      </c>
      <c r="G1537" s="259"/>
      <c r="H1537" s="5"/>
      <c r="I1537" s="154"/>
      <c r="J1537" s="5"/>
    </row>
    <row r="1538" spans="2:10" ht="15">
      <c r="B1538" s="257">
        <v>42944.459745369997</v>
      </c>
      <c r="C1538" s="258">
        <v>100</v>
      </c>
      <c r="D1538" s="204">
        <f t="shared" si="23"/>
        <v>8</v>
      </c>
      <c r="E1538" s="258">
        <v>92</v>
      </c>
      <c r="F1538" s="155" t="s">
        <v>3258</v>
      </c>
      <c r="G1538" s="259"/>
      <c r="H1538" s="5"/>
      <c r="I1538" s="154"/>
      <c r="J1538" s="5"/>
    </row>
    <row r="1539" spans="2:10" ht="15">
      <c r="B1539" s="257">
        <v>42944.459745369997</v>
      </c>
      <c r="C1539" s="258">
        <v>100</v>
      </c>
      <c r="D1539" s="204">
        <f t="shared" si="23"/>
        <v>5</v>
      </c>
      <c r="E1539" s="258">
        <v>95</v>
      </c>
      <c r="F1539" s="155" t="s">
        <v>3259</v>
      </c>
      <c r="G1539" s="259"/>
      <c r="H1539" s="5"/>
      <c r="I1539" s="154"/>
      <c r="J1539" s="5"/>
    </row>
    <row r="1540" spans="2:10" ht="15">
      <c r="B1540" s="257">
        <v>42944.459849537001</v>
      </c>
      <c r="C1540" s="258">
        <v>100</v>
      </c>
      <c r="D1540" s="204">
        <f t="shared" si="23"/>
        <v>8</v>
      </c>
      <c r="E1540" s="258">
        <v>92</v>
      </c>
      <c r="F1540" s="155" t="s">
        <v>3260</v>
      </c>
      <c r="G1540" s="259"/>
      <c r="H1540" s="5"/>
      <c r="I1540" s="154"/>
      <c r="J1540" s="5"/>
    </row>
    <row r="1541" spans="2:10" ht="15">
      <c r="B1541" s="257">
        <v>42944.460393519003</v>
      </c>
      <c r="C1541" s="258">
        <v>200</v>
      </c>
      <c r="D1541" s="204">
        <f t="shared" si="23"/>
        <v>10</v>
      </c>
      <c r="E1541" s="258">
        <v>190</v>
      </c>
      <c r="F1541" s="155" t="s">
        <v>3261</v>
      </c>
      <c r="G1541" s="259"/>
      <c r="H1541" s="5"/>
      <c r="I1541" s="154"/>
      <c r="J1541" s="5"/>
    </row>
    <row r="1542" spans="2:10" ht="15">
      <c r="B1542" s="257">
        <v>42944.460613426003</v>
      </c>
      <c r="C1542" s="258">
        <v>100</v>
      </c>
      <c r="D1542" s="204">
        <f t="shared" ref="D1542:D1605" si="24">C1542-E1542</f>
        <v>8</v>
      </c>
      <c r="E1542" s="258">
        <v>92</v>
      </c>
      <c r="F1542" s="155" t="s">
        <v>3262</v>
      </c>
      <c r="G1542" s="259"/>
      <c r="H1542" s="5"/>
      <c r="I1542" s="154"/>
      <c r="J1542" s="5"/>
    </row>
    <row r="1543" spans="2:10" ht="15">
      <c r="B1543" s="257">
        <v>42944.460636573996</v>
      </c>
      <c r="C1543" s="258">
        <v>100</v>
      </c>
      <c r="D1543" s="204">
        <f t="shared" si="24"/>
        <v>8</v>
      </c>
      <c r="E1543" s="258">
        <v>92</v>
      </c>
      <c r="F1543" s="155" t="s">
        <v>2292</v>
      </c>
      <c r="G1543" s="259"/>
      <c r="H1543" s="5"/>
      <c r="I1543" s="154"/>
      <c r="J1543" s="5"/>
    </row>
    <row r="1544" spans="2:10" ht="15">
      <c r="B1544" s="257">
        <v>42944.460648148</v>
      </c>
      <c r="C1544" s="258">
        <v>50</v>
      </c>
      <c r="D1544" s="204">
        <f t="shared" si="24"/>
        <v>4</v>
      </c>
      <c r="E1544" s="258">
        <v>46</v>
      </c>
      <c r="F1544" s="155" t="s">
        <v>595</v>
      </c>
      <c r="G1544" s="259"/>
      <c r="H1544" s="5"/>
      <c r="I1544" s="154"/>
      <c r="J1544" s="5"/>
    </row>
    <row r="1545" spans="2:10" ht="15">
      <c r="B1545" s="257">
        <v>42944.460682869998</v>
      </c>
      <c r="C1545" s="258">
        <v>100</v>
      </c>
      <c r="D1545" s="204">
        <f t="shared" si="24"/>
        <v>5</v>
      </c>
      <c r="E1545" s="258">
        <v>95</v>
      </c>
      <c r="F1545" s="155" t="s">
        <v>3263</v>
      </c>
      <c r="G1545" s="259"/>
      <c r="H1545" s="5"/>
      <c r="I1545" s="154"/>
      <c r="J1545" s="5"/>
    </row>
    <row r="1546" spans="2:10" ht="15">
      <c r="B1546" s="257">
        <v>42944.460717593</v>
      </c>
      <c r="C1546" s="258">
        <v>100</v>
      </c>
      <c r="D1546" s="204">
        <f t="shared" si="24"/>
        <v>5</v>
      </c>
      <c r="E1546" s="258">
        <v>95</v>
      </c>
      <c r="F1546" s="155" t="s">
        <v>3264</v>
      </c>
      <c r="G1546" s="259"/>
      <c r="H1546" s="5"/>
      <c r="I1546" s="154"/>
      <c r="J1546" s="5"/>
    </row>
    <row r="1547" spans="2:10" ht="15">
      <c r="B1547" s="257">
        <v>42944.460821758999</v>
      </c>
      <c r="C1547" s="258">
        <v>100</v>
      </c>
      <c r="D1547" s="204">
        <f t="shared" si="24"/>
        <v>7</v>
      </c>
      <c r="E1547" s="258">
        <v>93</v>
      </c>
      <c r="F1547" s="155" t="s">
        <v>3265</v>
      </c>
      <c r="G1547" s="259"/>
      <c r="H1547" s="5"/>
      <c r="I1547" s="154"/>
      <c r="J1547" s="5"/>
    </row>
    <row r="1548" spans="2:10" ht="15">
      <c r="B1548" s="257">
        <v>42944.460891203998</v>
      </c>
      <c r="C1548" s="258">
        <v>50</v>
      </c>
      <c r="D1548" s="204">
        <f t="shared" si="24"/>
        <v>2.5</v>
      </c>
      <c r="E1548" s="258">
        <v>47.5</v>
      </c>
      <c r="F1548" s="155" t="s">
        <v>3266</v>
      </c>
      <c r="G1548" s="259"/>
      <c r="H1548" s="5"/>
      <c r="I1548" s="154"/>
      <c r="J1548" s="5"/>
    </row>
    <row r="1549" spans="2:10" ht="15">
      <c r="B1549" s="257">
        <v>42944.4609375</v>
      </c>
      <c r="C1549" s="258">
        <v>200</v>
      </c>
      <c r="D1549" s="204">
        <f t="shared" si="24"/>
        <v>10</v>
      </c>
      <c r="E1549" s="258">
        <v>190</v>
      </c>
      <c r="F1549" s="155" t="s">
        <v>3267</v>
      </c>
      <c r="G1549" s="259"/>
      <c r="H1549" s="5"/>
      <c r="I1549" s="154"/>
      <c r="J1549" s="5"/>
    </row>
    <row r="1550" spans="2:10" ht="15">
      <c r="B1550" s="257">
        <v>42944.464386574</v>
      </c>
      <c r="C1550" s="258">
        <v>300</v>
      </c>
      <c r="D1550" s="204">
        <f t="shared" si="24"/>
        <v>15</v>
      </c>
      <c r="E1550" s="258">
        <v>285</v>
      </c>
      <c r="F1550" s="155" t="s">
        <v>2296</v>
      </c>
      <c r="G1550" s="259"/>
      <c r="H1550" s="5"/>
      <c r="I1550" s="154"/>
      <c r="J1550" s="5"/>
    </row>
    <row r="1551" spans="2:10" ht="15">
      <c r="B1551" s="257">
        <v>42944.472210647997</v>
      </c>
      <c r="C1551" s="258">
        <v>150</v>
      </c>
      <c r="D1551" s="204">
        <f t="shared" si="24"/>
        <v>7.5</v>
      </c>
      <c r="E1551" s="258">
        <v>142.5</v>
      </c>
      <c r="F1551" s="155" t="s">
        <v>3268</v>
      </c>
      <c r="G1551" s="259"/>
      <c r="H1551" s="5"/>
      <c r="I1551" s="154"/>
      <c r="J1551" s="5"/>
    </row>
    <row r="1552" spans="2:10" ht="15">
      <c r="B1552" s="257">
        <v>42944.539293980997</v>
      </c>
      <c r="C1552" s="258">
        <v>50</v>
      </c>
      <c r="D1552" s="204">
        <f t="shared" si="24"/>
        <v>2.5</v>
      </c>
      <c r="E1552" s="258">
        <v>47.5</v>
      </c>
      <c r="F1552" s="155" t="s">
        <v>2132</v>
      </c>
      <c r="G1552" s="259"/>
      <c r="H1552" s="5"/>
      <c r="I1552" s="154"/>
      <c r="J1552" s="5"/>
    </row>
    <row r="1553" spans="2:10" ht="15">
      <c r="B1553" s="257">
        <v>42944.541805556</v>
      </c>
      <c r="C1553" s="258">
        <v>30</v>
      </c>
      <c r="D1553" s="204">
        <f t="shared" si="24"/>
        <v>2.1000000000000014</v>
      </c>
      <c r="E1553" s="258">
        <v>27.9</v>
      </c>
      <c r="F1553" s="155" t="s">
        <v>1776</v>
      </c>
      <c r="G1553" s="259"/>
      <c r="H1553" s="5"/>
      <c r="I1553" s="154"/>
      <c r="J1553" s="5"/>
    </row>
    <row r="1554" spans="2:10" ht="15">
      <c r="B1554" s="257">
        <v>42944.556689814999</v>
      </c>
      <c r="C1554" s="258">
        <v>200</v>
      </c>
      <c r="D1554" s="204">
        <f t="shared" si="24"/>
        <v>14</v>
      </c>
      <c r="E1554" s="258">
        <v>186</v>
      </c>
      <c r="F1554" s="155" t="s">
        <v>3269</v>
      </c>
      <c r="G1554" s="259"/>
      <c r="H1554" s="5"/>
      <c r="I1554" s="154"/>
      <c r="J1554" s="5"/>
    </row>
    <row r="1555" spans="2:10" ht="15">
      <c r="B1555" s="257">
        <v>42944.574432870002</v>
      </c>
      <c r="C1555" s="258">
        <v>50</v>
      </c>
      <c r="D1555" s="204">
        <f t="shared" si="24"/>
        <v>2.5</v>
      </c>
      <c r="E1555" s="258">
        <v>47.5</v>
      </c>
      <c r="F1555" s="155" t="s">
        <v>3270</v>
      </c>
      <c r="G1555" s="259"/>
      <c r="H1555" s="5"/>
      <c r="I1555" s="154"/>
      <c r="J1555" s="5"/>
    </row>
    <row r="1556" spans="2:10" ht="15">
      <c r="B1556" s="257">
        <v>42944.589467593003</v>
      </c>
      <c r="C1556" s="258">
        <v>150</v>
      </c>
      <c r="D1556" s="204">
        <f t="shared" si="24"/>
        <v>7.5</v>
      </c>
      <c r="E1556" s="258">
        <v>142.5</v>
      </c>
      <c r="F1556" s="155" t="s">
        <v>3021</v>
      </c>
      <c r="G1556" s="259"/>
      <c r="H1556" s="5"/>
      <c r="I1556" s="154"/>
      <c r="J1556" s="5"/>
    </row>
    <row r="1557" spans="2:10" ht="15">
      <c r="B1557" s="257">
        <v>42944.596909722</v>
      </c>
      <c r="C1557" s="258">
        <v>300</v>
      </c>
      <c r="D1557" s="204">
        <f t="shared" si="24"/>
        <v>15</v>
      </c>
      <c r="E1557" s="258">
        <v>285</v>
      </c>
      <c r="F1557" s="155" t="s">
        <v>3271</v>
      </c>
      <c r="G1557" s="259"/>
      <c r="H1557" s="5"/>
      <c r="I1557" s="154"/>
      <c r="J1557" s="5"/>
    </row>
    <row r="1558" spans="2:10" ht="15">
      <c r="B1558" s="257">
        <v>42944.639618055997</v>
      </c>
      <c r="C1558" s="258">
        <v>10</v>
      </c>
      <c r="D1558" s="204">
        <f t="shared" si="24"/>
        <v>0.69999999999999929</v>
      </c>
      <c r="E1558" s="258">
        <v>9.3000000000000007</v>
      </c>
      <c r="F1558" s="155" t="s">
        <v>2429</v>
      </c>
      <c r="G1558" s="259"/>
      <c r="H1558" s="5"/>
      <c r="I1558" s="154"/>
      <c r="J1558" s="5"/>
    </row>
    <row r="1559" spans="2:10" ht="15">
      <c r="B1559" s="257">
        <v>42944.666597222</v>
      </c>
      <c r="C1559" s="258">
        <v>50</v>
      </c>
      <c r="D1559" s="204">
        <f t="shared" si="24"/>
        <v>3.5</v>
      </c>
      <c r="E1559" s="258">
        <v>46.5</v>
      </c>
      <c r="F1559" s="155" t="s">
        <v>2400</v>
      </c>
      <c r="G1559" s="259"/>
      <c r="H1559" s="5"/>
      <c r="I1559" s="154"/>
      <c r="J1559" s="5"/>
    </row>
    <row r="1560" spans="2:10" ht="15">
      <c r="B1560" s="257">
        <v>42944.693865740999</v>
      </c>
      <c r="C1560" s="258">
        <v>150</v>
      </c>
      <c r="D1560" s="204">
        <f t="shared" si="24"/>
        <v>10.5</v>
      </c>
      <c r="E1560" s="258">
        <v>139.5</v>
      </c>
      <c r="F1560" s="155" t="s">
        <v>2400</v>
      </c>
      <c r="G1560" s="259"/>
      <c r="H1560" s="5"/>
      <c r="I1560" s="154"/>
      <c r="J1560" s="5"/>
    </row>
    <row r="1561" spans="2:10" ht="15">
      <c r="B1561" s="257">
        <v>42944.700532406998</v>
      </c>
      <c r="C1561" s="258">
        <v>100</v>
      </c>
      <c r="D1561" s="204">
        <f t="shared" si="24"/>
        <v>5</v>
      </c>
      <c r="E1561" s="258">
        <v>95</v>
      </c>
      <c r="F1561" s="155" t="s">
        <v>2316</v>
      </c>
      <c r="G1561" s="259"/>
      <c r="H1561" s="5"/>
      <c r="I1561" s="154"/>
      <c r="J1561" s="5"/>
    </row>
    <row r="1562" spans="2:10" ht="15">
      <c r="B1562" s="257">
        <v>42944.742013889001</v>
      </c>
      <c r="C1562" s="258">
        <v>150</v>
      </c>
      <c r="D1562" s="204">
        <f t="shared" si="24"/>
        <v>12</v>
      </c>
      <c r="E1562" s="258">
        <v>138</v>
      </c>
      <c r="F1562" s="155" t="s">
        <v>2330</v>
      </c>
      <c r="G1562" s="259"/>
      <c r="H1562" s="5"/>
      <c r="I1562" s="154"/>
      <c r="J1562" s="5"/>
    </row>
    <row r="1563" spans="2:10" ht="15">
      <c r="B1563" s="257">
        <v>42944.776631943998</v>
      </c>
      <c r="C1563" s="258">
        <v>100</v>
      </c>
      <c r="D1563" s="204">
        <f t="shared" si="24"/>
        <v>5</v>
      </c>
      <c r="E1563" s="258">
        <v>95</v>
      </c>
      <c r="F1563" s="155" t="s">
        <v>2650</v>
      </c>
      <c r="G1563" s="259"/>
      <c r="H1563" s="5"/>
      <c r="I1563" s="154"/>
      <c r="J1563" s="5"/>
    </row>
    <row r="1564" spans="2:10" ht="15">
      <c r="B1564" s="257">
        <v>42944.804201389001</v>
      </c>
      <c r="C1564" s="258">
        <v>5</v>
      </c>
      <c r="D1564" s="204">
        <f t="shared" si="24"/>
        <v>0.25</v>
      </c>
      <c r="E1564" s="258">
        <v>4.75</v>
      </c>
      <c r="F1564" s="155" t="s">
        <v>2341</v>
      </c>
      <c r="G1564" s="259"/>
      <c r="H1564" s="5"/>
      <c r="I1564" s="154"/>
      <c r="J1564" s="5"/>
    </row>
    <row r="1565" spans="2:10" ht="15">
      <c r="B1565" s="257">
        <v>42944.805578703999</v>
      </c>
      <c r="C1565" s="258">
        <v>700</v>
      </c>
      <c r="D1565" s="204">
        <f t="shared" si="24"/>
        <v>35</v>
      </c>
      <c r="E1565" s="258">
        <v>665</v>
      </c>
      <c r="F1565" s="155" t="s">
        <v>2400</v>
      </c>
      <c r="G1565" s="259"/>
      <c r="H1565" s="5"/>
      <c r="I1565" s="154"/>
      <c r="J1565" s="5"/>
    </row>
    <row r="1566" spans="2:10" ht="15">
      <c r="B1566" s="257">
        <v>42944.808981481001</v>
      </c>
      <c r="C1566" s="258">
        <v>100</v>
      </c>
      <c r="D1566" s="204">
        <f t="shared" si="24"/>
        <v>8</v>
      </c>
      <c r="E1566" s="258">
        <v>92</v>
      </c>
      <c r="F1566" s="155" t="s">
        <v>1860</v>
      </c>
      <c r="G1566" s="259"/>
      <c r="H1566" s="5"/>
      <c r="I1566" s="154"/>
      <c r="J1566" s="5"/>
    </row>
    <row r="1567" spans="2:10" ht="15">
      <c r="B1567" s="257">
        <v>42944.809918981002</v>
      </c>
      <c r="C1567" s="258">
        <v>100</v>
      </c>
      <c r="D1567" s="204">
        <f t="shared" si="24"/>
        <v>5</v>
      </c>
      <c r="E1567" s="258">
        <v>95</v>
      </c>
      <c r="F1567" s="155" t="s">
        <v>2832</v>
      </c>
      <c r="G1567" s="259"/>
      <c r="H1567" s="5"/>
      <c r="I1567" s="154"/>
      <c r="J1567" s="5"/>
    </row>
    <row r="1568" spans="2:10" ht="15">
      <c r="B1568" s="257">
        <v>42944.846724536997</v>
      </c>
      <c r="C1568" s="258">
        <v>100</v>
      </c>
      <c r="D1568" s="204">
        <f t="shared" si="24"/>
        <v>8</v>
      </c>
      <c r="E1568" s="258">
        <v>92</v>
      </c>
      <c r="F1568" s="155" t="s">
        <v>3272</v>
      </c>
      <c r="G1568" s="259"/>
      <c r="H1568" s="5"/>
      <c r="I1568" s="154"/>
      <c r="J1568" s="5"/>
    </row>
    <row r="1569" spans="2:10" ht="15">
      <c r="B1569" s="257">
        <v>42944.854305556</v>
      </c>
      <c r="C1569" s="258">
        <v>450</v>
      </c>
      <c r="D1569" s="204">
        <f t="shared" si="24"/>
        <v>22.5</v>
      </c>
      <c r="E1569" s="258">
        <v>427.5</v>
      </c>
      <c r="F1569" s="155" t="s">
        <v>3273</v>
      </c>
      <c r="G1569" s="259"/>
      <c r="H1569" s="5"/>
      <c r="I1569" s="154"/>
      <c r="J1569" s="5"/>
    </row>
    <row r="1570" spans="2:10" ht="15">
      <c r="B1570" s="257">
        <v>42944.873969906999</v>
      </c>
      <c r="C1570" s="258">
        <v>53</v>
      </c>
      <c r="D1570" s="204">
        <f t="shared" si="24"/>
        <v>4.240000000000002</v>
      </c>
      <c r="E1570" s="258">
        <v>48.76</v>
      </c>
      <c r="F1570" s="155" t="s">
        <v>3274</v>
      </c>
      <c r="G1570" s="259"/>
      <c r="H1570" s="5"/>
      <c r="I1570" s="154"/>
      <c r="J1570" s="5"/>
    </row>
    <row r="1571" spans="2:10" ht="15">
      <c r="B1571" s="257">
        <v>42944.875173610999</v>
      </c>
      <c r="C1571" s="258">
        <v>500</v>
      </c>
      <c r="D1571" s="204">
        <f t="shared" si="24"/>
        <v>25</v>
      </c>
      <c r="E1571" s="258">
        <v>475</v>
      </c>
      <c r="F1571" s="155" t="s">
        <v>845</v>
      </c>
      <c r="G1571" s="259"/>
      <c r="H1571" s="5"/>
      <c r="I1571" s="154"/>
      <c r="J1571" s="5"/>
    </row>
    <row r="1572" spans="2:10" ht="15">
      <c r="B1572" s="257">
        <v>42944.875625000001</v>
      </c>
      <c r="C1572" s="258">
        <v>500</v>
      </c>
      <c r="D1572" s="204">
        <f t="shared" si="24"/>
        <v>40</v>
      </c>
      <c r="E1572" s="258">
        <v>460</v>
      </c>
      <c r="F1572" s="155" t="s">
        <v>3274</v>
      </c>
      <c r="G1572" s="259"/>
      <c r="H1572" s="5"/>
      <c r="I1572" s="154"/>
      <c r="J1572" s="5"/>
    </row>
    <row r="1573" spans="2:10" ht="15">
      <c r="B1573" s="257">
        <v>42944.877673611001</v>
      </c>
      <c r="C1573" s="258">
        <v>1160</v>
      </c>
      <c r="D1573" s="204">
        <f t="shared" si="24"/>
        <v>92.799999999999955</v>
      </c>
      <c r="E1573" s="258">
        <v>1067.2</v>
      </c>
      <c r="F1573" s="155" t="s">
        <v>3274</v>
      </c>
      <c r="G1573" s="259"/>
      <c r="H1573" s="5"/>
      <c r="I1573" s="154"/>
      <c r="J1573" s="5"/>
    </row>
    <row r="1574" spans="2:10" ht="15">
      <c r="B1574" s="257">
        <v>42944.896527778001</v>
      </c>
      <c r="C1574" s="258">
        <v>100</v>
      </c>
      <c r="D1574" s="204">
        <f t="shared" si="24"/>
        <v>5</v>
      </c>
      <c r="E1574" s="258">
        <v>95</v>
      </c>
      <c r="F1574" s="155" t="s">
        <v>3275</v>
      </c>
      <c r="G1574" s="259"/>
      <c r="H1574" s="5"/>
      <c r="I1574" s="154"/>
      <c r="J1574" s="5"/>
    </row>
    <row r="1575" spans="2:10" ht="15">
      <c r="B1575" s="257">
        <v>42945.013946758998</v>
      </c>
      <c r="C1575" s="258">
        <v>100</v>
      </c>
      <c r="D1575" s="204">
        <f t="shared" si="24"/>
        <v>8</v>
      </c>
      <c r="E1575" s="258">
        <v>92</v>
      </c>
      <c r="F1575" s="155" t="s">
        <v>3276</v>
      </c>
      <c r="G1575" s="259"/>
      <c r="H1575" s="5"/>
      <c r="I1575" s="154"/>
      <c r="J1575" s="5"/>
    </row>
    <row r="1576" spans="2:10" ht="15">
      <c r="B1576" s="257">
        <v>42945.041053241002</v>
      </c>
      <c r="C1576" s="258">
        <v>100</v>
      </c>
      <c r="D1576" s="204">
        <f t="shared" si="24"/>
        <v>5</v>
      </c>
      <c r="E1576" s="258">
        <v>95</v>
      </c>
      <c r="F1576" s="155" t="s">
        <v>3277</v>
      </c>
      <c r="G1576" s="259"/>
      <c r="H1576" s="5"/>
      <c r="I1576" s="154"/>
      <c r="J1576" s="5"/>
    </row>
    <row r="1577" spans="2:10" ht="15">
      <c r="B1577" s="257">
        <v>42945.043124999997</v>
      </c>
      <c r="C1577" s="258">
        <v>500</v>
      </c>
      <c r="D1577" s="204">
        <f t="shared" si="24"/>
        <v>25</v>
      </c>
      <c r="E1577" s="258">
        <v>475</v>
      </c>
      <c r="F1577" s="155" t="s">
        <v>2882</v>
      </c>
      <c r="G1577" s="259"/>
      <c r="H1577" s="5"/>
      <c r="I1577" s="154"/>
      <c r="J1577" s="5"/>
    </row>
    <row r="1578" spans="2:10" ht="15">
      <c r="B1578" s="257">
        <v>42945.074340277999</v>
      </c>
      <c r="C1578" s="258">
        <v>100</v>
      </c>
      <c r="D1578" s="204">
        <f t="shared" si="24"/>
        <v>5</v>
      </c>
      <c r="E1578" s="258">
        <v>95</v>
      </c>
      <c r="F1578" s="155" t="s">
        <v>2272</v>
      </c>
      <c r="G1578" s="259"/>
      <c r="H1578" s="5"/>
      <c r="I1578" s="154"/>
      <c r="J1578" s="5"/>
    </row>
    <row r="1579" spans="2:10" ht="15">
      <c r="B1579" s="257">
        <v>42945.106157406997</v>
      </c>
      <c r="C1579" s="258">
        <v>75</v>
      </c>
      <c r="D1579" s="204">
        <f t="shared" si="24"/>
        <v>6</v>
      </c>
      <c r="E1579" s="258">
        <v>69</v>
      </c>
      <c r="F1579" s="155" t="s">
        <v>3046</v>
      </c>
      <c r="G1579" s="259"/>
      <c r="H1579" s="5"/>
      <c r="I1579" s="154"/>
      <c r="J1579" s="5"/>
    </row>
    <row r="1580" spans="2:10" ht="15">
      <c r="B1580" s="257">
        <v>42945.110706018997</v>
      </c>
      <c r="C1580" s="258">
        <v>30</v>
      </c>
      <c r="D1580" s="204">
        <f t="shared" si="24"/>
        <v>2.3999999999999986</v>
      </c>
      <c r="E1580" s="258">
        <v>27.6</v>
      </c>
      <c r="F1580" s="155" t="s">
        <v>3046</v>
      </c>
      <c r="G1580" s="259"/>
      <c r="H1580" s="5"/>
      <c r="I1580" s="154"/>
      <c r="J1580" s="5"/>
    </row>
    <row r="1581" spans="2:10" ht="15">
      <c r="B1581" s="257">
        <v>42945.190416666999</v>
      </c>
      <c r="C1581" s="258">
        <v>100</v>
      </c>
      <c r="D1581" s="204">
        <f t="shared" si="24"/>
        <v>5</v>
      </c>
      <c r="E1581" s="258">
        <v>95</v>
      </c>
      <c r="F1581" s="155" t="s">
        <v>3278</v>
      </c>
      <c r="G1581" s="259"/>
      <c r="H1581" s="5"/>
      <c r="I1581" s="154"/>
      <c r="J1581" s="5"/>
    </row>
    <row r="1582" spans="2:10" ht="15">
      <c r="B1582" s="257">
        <v>42945.260659722</v>
      </c>
      <c r="C1582" s="258">
        <v>30</v>
      </c>
      <c r="D1582" s="204">
        <f t="shared" si="24"/>
        <v>1.5</v>
      </c>
      <c r="E1582" s="258">
        <v>28.5</v>
      </c>
      <c r="F1582" s="155" t="s">
        <v>918</v>
      </c>
      <c r="G1582" s="259"/>
      <c r="H1582" s="5"/>
      <c r="I1582" s="154"/>
      <c r="J1582" s="5"/>
    </row>
    <row r="1583" spans="2:10" ht="15">
      <c r="B1583" s="257">
        <v>42945.306423611</v>
      </c>
      <c r="C1583" s="258">
        <v>50</v>
      </c>
      <c r="D1583" s="204">
        <f t="shared" si="24"/>
        <v>3.5</v>
      </c>
      <c r="E1583" s="258">
        <v>46.5</v>
      </c>
      <c r="F1583" s="155" t="s">
        <v>2619</v>
      </c>
      <c r="G1583" s="259"/>
      <c r="H1583" s="5"/>
      <c r="I1583" s="154"/>
      <c r="J1583" s="5"/>
    </row>
    <row r="1584" spans="2:10" ht="15">
      <c r="B1584" s="257">
        <v>42945.311990741</v>
      </c>
      <c r="C1584" s="258">
        <v>200</v>
      </c>
      <c r="D1584" s="204">
        <f t="shared" si="24"/>
        <v>16</v>
      </c>
      <c r="E1584" s="258">
        <v>184</v>
      </c>
      <c r="F1584" s="155" t="s">
        <v>2936</v>
      </c>
      <c r="G1584" s="259"/>
      <c r="H1584" s="5"/>
      <c r="I1584" s="154"/>
      <c r="J1584" s="5"/>
    </row>
    <row r="1585" spans="2:10" ht="15">
      <c r="B1585" s="257">
        <v>42945.322291666998</v>
      </c>
      <c r="C1585" s="258">
        <v>100</v>
      </c>
      <c r="D1585" s="204">
        <f t="shared" si="24"/>
        <v>8</v>
      </c>
      <c r="E1585" s="258">
        <v>92</v>
      </c>
      <c r="F1585" s="155" t="s">
        <v>2709</v>
      </c>
      <c r="G1585" s="259"/>
      <c r="H1585" s="5"/>
      <c r="I1585" s="154"/>
      <c r="J1585" s="5"/>
    </row>
    <row r="1586" spans="2:10" ht="15">
      <c r="B1586" s="257">
        <v>42945.342395833002</v>
      </c>
      <c r="C1586" s="258">
        <v>160</v>
      </c>
      <c r="D1586" s="204">
        <f t="shared" si="24"/>
        <v>11.199999999999989</v>
      </c>
      <c r="E1586" s="258">
        <v>148.80000000000001</v>
      </c>
      <c r="F1586" s="155" t="s">
        <v>3107</v>
      </c>
      <c r="G1586" s="259"/>
      <c r="H1586" s="5"/>
      <c r="I1586" s="154"/>
      <c r="J1586" s="5"/>
    </row>
    <row r="1587" spans="2:10" ht="15">
      <c r="B1587" s="257">
        <v>42945.381747685002</v>
      </c>
      <c r="C1587" s="258">
        <v>80</v>
      </c>
      <c r="D1587" s="204">
        <f t="shared" si="24"/>
        <v>5.5999999999999943</v>
      </c>
      <c r="E1587" s="258">
        <v>74.400000000000006</v>
      </c>
      <c r="F1587" s="155" t="s">
        <v>3279</v>
      </c>
      <c r="G1587" s="259"/>
      <c r="H1587" s="5"/>
      <c r="I1587" s="154"/>
      <c r="J1587" s="5"/>
    </row>
    <row r="1588" spans="2:10" ht="15">
      <c r="B1588" s="257">
        <v>42945.399027778003</v>
      </c>
      <c r="C1588" s="258">
        <v>100</v>
      </c>
      <c r="D1588" s="204">
        <f t="shared" si="24"/>
        <v>7</v>
      </c>
      <c r="E1588" s="258">
        <v>93</v>
      </c>
      <c r="F1588" s="155" t="s">
        <v>3280</v>
      </c>
      <c r="G1588" s="259"/>
      <c r="H1588" s="5"/>
      <c r="I1588" s="154"/>
      <c r="J1588" s="5"/>
    </row>
    <row r="1589" spans="2:10" ht="15">
      <c r="B1589" s="257">
        <v>42945.416458332998</v>
      </c>
      <c r="C1589" s="258">
        <v>50</v>
      </c>
      <c r="D1589" s="204">
        <f t="shared" si="24"/>
        <v>2.5</v>
      </c>
      <c r="E1589" s="258">
        <v>47.5</v>
      </c>
      <c r="F1589" s="155" t="s">
        <v>2895</v>
      </c>
      <c r="G1589" s="259"/>
      <c r="H1589" s="5"/>
      <c r="I1589" s="154"/>
      <c r="J1589" s="5"/>
    </row>
    <row r="1590" spans="2:10" ht="15">
      <c r="B1590" s="257">
        <v>42945.420034722003</v>
      </c>
      <c r="C1590" s="258">
        <v>10</v>
      </c>
      <c r="D1590" s="204">
        <f t="shared" si="24"/>
        <v>0.80000000000000071</v>
      </c>
      <c r="E1590" s="258">
        <v>9.1999999999999993</v>
      </c>
      <c r="F1590" s="155" t="s">
        <v>3281</v>
      </c>
      <c r="G1590" s="259"/>
      <c r="H1590" s="5"/>
      <c r="I1590" s="154"/>
      <c r="J1590" s="5"/>
    </row>
    <row r="1591" spans="2:10" ht="15">
      <c r="B1591" s="257">
        <v>42945.432546295997</v>
      </c>
      <c r="C1591" s="258">
        <v>500</v>
      </c>
      <c r="D1591" s="204">
        <f t="shared" si="24"/>
        <v>35</v>
      </c>
      <c r="E1591" s="258">
        <v>465</v>
      </c>
      <c r="F1591" s="155" t="s">
        <v>3282</v>
      </c>
      <c r="G1591" s="259"/>
      <c r="H1591" s="5"/>
      <c r="I1591" s="154"/>
      <c r="J1591" s="5"/>
    </row>
    <row r="1592" spans="2:10" ht="15">
      <c r="B1592" s="257">
        <v>42945.436782407</v>
      </c>
      <c r="C1592" s="258">
        <v>100</v>
      </c>
      <c r="D1592" s="204">
        <f t="shared" si="24"/>
        <v>5</v>
      </c>
      <c r="E1592" s="258">
        <v>95</v>
      </c>
      <c r="F1592" s="155" t="s">
        <v>3283</v>
      </c>
      <c r="G1592" s="259"/>
      <c r="H1592" s="5"/>
      <c r="I1592" s="154"/>
      <c r="J1592" s="5"/>
    </row>
    <row r="1593" spans="2:10" ht="15">
      <c r="B1593" s="257">
        <v>42945.439074073998</v>
      </c>
      <c r="C1593" s="258">
        <v>100</v>
      </c>
      <c r="D1593" s="204">
        <f t="shared" si="24"/>
        <v>5</v>
      </c>
      <c r="E1593" s="258">
        <v>95</v>
      </c>
      <c r="F1593" s="155" t="s">
        <v>2278</v>
      </c>
      <c r="G1593" s="259"/>
      <c r="H1593" s="5"/>
      <c r="I1593" s="154"/>
      <c r="J1593" s="5"/>
    </row>
    <row r="1594" spans="2:10" ht="15">
      <c r="B1594" s="257">
        <v>42945.454849537004</v>
      </c>
      <c r="C1594" s="258">
        <v>200</v>
      </c>
      <c r="D1594" s="204">
        <f t="shared" si="24"/>
        <v>14</v>
      </c>
      <c r="E1594" s="258">
        <v>186</v>
      </c>
      <c r="F1594" s="155" t="s">
        <v>2323</v>
      </c>
      <c r="G1594" s="259"/>
      <c r="H1594" s="5"/>
      <c r="I1594" s="154"/>
      <c r="J1594" s="5"/>
    </row>
    <row r="1595" spans="2:10" ht="15">
      <c r="B1595" s="257">
        <v>42945.458495370003</v>
      </c>
      <c r="C1595" s="258">
        <v>100</v>
      </c>
      <c r="D1595" s="204">
        <f t="shared" si="24"/>
        <v>7</v>
      </c>
      <c r="E1595" s="258">
        <v>93</v>
      </c>
      <c r="F1595" s="155" t="s">
        <v>3284</v>
      </c>
      <c r="G1595" s="259"/>
      <c r="H1595" s="5"/>
      <c r="I1595" s="154"/>
      <c r="J1595" s="5"/>
    </row>
    <row r="1596" spans="2:10" ht="15">
      <c r="B1596" s="257">
        <v>42945.458495370003</v>
      </c>
      <c r="C1596" s="258">
        <v>100</v>
      </c>
      <c r="D1596" s="204">
        <f t="shared" si="24"/>
        <v>5</v>
      </c>
      <c r="E1596" s="258">
        <v>95</v>
      </c>
      <c r="F1596" s="155" t="s">
        <v>3285</v>
      </c>
      <c r="G1596" s="259"/>
      <c r="H1596" s="5"/>
      <c r="I1596" s="154"/>
      <c r="J1596" s="5"/>
    </row>
    <row r="1597" spans="2:10" ht="15">
      <c r="B1597" s="257">
        <v>42945.458622685001</v>
      </c>
      <c r="C1597" s="258">
        <v>300</v>
      </c>
      <c r="D1597" s="204">
        <f t="shared" si="24"/>
        <v>15</v>
      </c>
      <c r="E1597" s="258">
        <v>285</v>
      </c>
      <c r="F1597" s="155" t="s">
        <v>3286</v>
      </c>
      <c r="G1597" s="259"/>
      <c r="H1597" s="5"/>
      <c r="I1597" s="154"/>
      <c r="J1597" s="5"/>
    </row>
    <row r="1598" spans="2:10" ht="15">
      <c r="B1598" s="257">
        <v>42945.458831019001</v>
      </c>
      <c r="C1598" s="258">
        <v>100</v>
      </c>
      <c r="D1598" s="204">
        <f t="shared" si="24"/>
        <v>5</v>
      </c>
      <c r="E1598" s="258">
        <v>95</v>
      </c>
      <c r="F1598" s="155" t="s">
        <v>3287</v>
      </c>
      <c r="G1598" s="259"/>
      <c r="H1598" s="5"/>
      <c r="I1598" s="154"/>
      <c r="J1598" s="5"/>
    </row>
    <row r="1599" spans="2:10" ht="15">
      <c r="B1599" s="257">
        <v>42945.491956019003</v>
      </c>
      <c r="C1599" s="258">
        <v>1100</v>
      </c>
      <c r="D1599" s="204">
        <f t="shared" si="24"/>
        <v>77</v>
      </c>
      <c r="E1599" s="258">
        <v>1023</v>
      </c>
      <c r="F1599" s="155" t="s">
        <v>791</v>
      </c>
      <c r="G1599" s="259"/>
      <c r="H1599" s="5"/>
      <c r="I1599" s="154"/>
      <c r="J1599" s="5"/>
    </row>
    <row r="1600" spans="2:10" ht="15">
      <c r="B1600" s="257">
        <v>42945.637430556002</v>
      </c>
      <c r="C1600" s="258">
        <v>100</v>
      </c>
      <c r="D1600" s="204">
        <f t="shared" si="24"/>
        <v>7</v>
      </c>
      <c r="E1600" s="258">
        <v>93</v>
      </c>
      <c r="F1600" s="155" t="s">
        <v>2228</v>
      </c>
      <c r="G1600" s="259"/>
      <c r="H1600" s="5"/>
      <c r="I1600" s="154"/>
      <c r="J1600" s="5"/>
    </row>
    <row r="1601" spans="2:10" ht="15">
      <c r="B1601" s="257">
        <v>42945.676296295998</v>
      </c>
      <c r="C1601" s="258">
        <v>100</v>
      </c>
      <c r="D1601" s="204">
        <f t="shared" si="24"/>
        <v>5</v>
      </c>
      <c r="E1601" s="258">
        <v>95</v>
      </c>
      <c r="F1601" s="155" t="s">
        <v>1742</v>
      </c>
      <c r="G1601" s="259"/>
      <c r="H1601" s="5"/>
      <c r="I1601" s="154"/>
      <c r="J1601" s="5"/>
    </row>
    <row r="1602" spans="2:10" ht="15">
      <c r="B1602" s="257">
        <v>42945.692094906997</v>
      </c>
      <c r="C1602" s="258">
        <v>150</v>
      </c>
      <c r="D1602" s="204">
        <f t="shared" si="24"/>
        <v>12</v>
      </c>
      <c r="E1602" s="258">
        <v>138</v>
      </c>
      <c r="F1602" s="155" t="s">
        <v>2054</v>
      </c>
      <c r="G1602" s="259"/>
      <c r="H1602" s="5"/>
      <c r="I1602" s="154"/>
      <c r="J1602" s="5"/>
    </row>
    <row r="1603" spans="2:10" ht="15">
      <c r="B1603" s="257">
        <v>42945.692916667002</v>
      </c>
      <c r="C1603" s="258">
        <v>150</v>
      </c>
      <c r="D1603" s="204">
        <f t="shared" si="24"/>
        <v>12</v>
      </c>
      <c r="E1603" s="258">
        <v>138</v>
      </c>
      <c r="F1603" s="155" t="s">
        <v>2054</v>
      </c>
      <c r="G1603" s="259"/>
      <c r="H1603" s="5"/>
      <c r="I1603" s="154"/>
      <c r="J1603" s="5"/>
    </row>
    <row r="1604" spans="2:10" ht="15">
      <c r="B1604" s="257">
        <v>42945.757442130001</v>
      </c>
      <c r="C1604" s="258">
        <v>200</v>
      </c>
      <c r="D1604" s="204">
        <f t="shared" si="24"/>
        <v>14</v>
      </c>
      <c r="E1604" s="258">
        <v>186</v>
      </c>
      <c r="F1604" s="155" t="s">
        <v>3288</v>
      </c>
      <c r="G1604" s="259"/>
      <c r="H1604" s="5"/>
      <c r="I1604" s="154"/>
      <c r="J1604" s="5"/>
    </row>
    <row r="1605" spans="2:10" ht="15">
      <c r="B1605" s="257">
        <v>42945.814502314999</v>
      </c>
      <c r="C1605" s="258">
        <v>10</v>
      </c>
      <c r="D1605" s="204">
        <f t="shared" si="24"/>
        <v>0.69999999999999929</v>
      </c>
      <c r="E1605" s="258">
        <v>9.3000000000000007</v>
      </c>
      <c r="F1605" s="155" t="s">
        <v>2658</v>
      </c>
      <c r="G1605" s="259"/>
      <c r="H1605" s="5"/>
      <c r="I1605" s="154"/>
      <c r="J1605" s="5"/>
    </row>
    <row r="1606" spans="2:10" ht="15">
      <c r="B1606" s="257">
        <v>42945.819467592999</v>
      </c>
      <c r="C1606" s="258">
        <v>150</v>
      </c>
      <c r="D1606" s="204">
        <f t="shared" ref="D1606:D1658" si="25">C1606-E1606</f>
        <v>7.5</v>
      </c>
      <c r="E1606" s="258">
        <v>142.5</v>
      </c>
      <c r="F1606" s="155" t="s">
        <v>2132</v>
      </c>
      <c r="G1606" s="259"/>
      <c r="H1606" s="5"/>
      <c r="I1606" s="154"/>
      <c r="J1606" s="5"/>
    </row>
    <row r="1607" spans="2:10" ht="15">
      <c r="B1607" s="257">
        <v>42945.916550925998</v>
      </c>
      <c r="C1607" s="258">
        <v>50</v>
      </c>
      <c r="D1607" s="204">
        <f t="shared" si="25"/>
        <v>2.5</v>
      </c>
      <c r="E1607" s="258">
        <v>47.5</v>
      </c>
      <c r="F1607" s="155" t="s">
        <v>3289</v>
      </c>
      <c r="G1607" s="259"/>
      <c r="H1607" s="5"/>
      <c r="I1607" s="154"/>
      <c r="J1607" s="5"/>
    </row>
    <row r="1608" spans="2:10" ht="15">
      <c r="B1608" s="257">
        <v>42945.918958333001</v>
      </c>
      <c r="C1608" s="258">
        <v>300</v>
      </c>
      <c r="D1608" s="204">
        <f t="shared" si="25"/>
        <v>15</v>
      </c>
      <c r="E1608" s="258">
        <v>285</v>
      </c>
      <c r="F1608" s="155" t="s">
        <v>3290</v>
      </c>
      <c r="G1608" s="259"/>
      <c r="H1608" s="5"/>
      <c r="I1608" s="154"/>
      <c r="J1608" s="5"/>
    </row>
    <row r="1609" spans="2:10" ht="15">
      <c r="B1609" s="257">
        <v>42945.928171296</v>
      </c>
      <c r="C1609" s="258">
        <v>500</v>
      </c>
      <c r="D1609" s="204">
        <f t="shared" si="25"/>
        <v>25</v>
      </c>
      <c r="E1609" s="258">
        <v>475</v>
      </c>
      <c r="F1609" s="155" t="s">
        <v>3291</v>
      </c>
      <c r="G1609" s="259"/>
      <c r="H1609" s="5"/>
      <c r="I1609" s="154"/>
      <c r="J1609" s="5"/>
    </row>
    <row r="1610" spans="2:10" ht="15">
      <c r="B1610" s="257">
        <v>42945.977789352</v>
      </c>
      <c r="C1610" s="258">
        <v>5</v>
      </c>
      <c r="D1610" s="204">
        <f t="shared" si="25"/>
        <v>0.25</v>
      </c>
      <c r="E1610" s="258">
        <v>4.75</v>
      </c>
      <c r="F1610" s="155" t="s">
        <v>2341</v>
      </c>
      <c r="G1610" s="259"/>
      <c r="H1610" s="5"/>
      <c r="I1610" s="154"/>
      <c r="J1610" s="5"/>
    </row>
    <row r="1611" spans="2:10" ht="15">
      <c r="B1611" s="257">
        <v>42946.073333332999</v>
      </c>
      <c r="C1611" s="258">
        <v>20</v>
      </c>
      <c r="D1611" s="204">
        <f t="shared" si="25"/>
        <v>1</v>
      </c>
      <c r="E1611" s="258">
        <v>19</v>
      </c>
      <c r="F1611" s="155" t="s">
        <v>3292</v>
      </c>
      <c r="G1611" s="259"/>
      <c r="H1611" s="5"/>
      <c r="I1611" s="154"/>
      <c r="J1611" s="5"/>
    </row>
    <row r="1612" spans="2:10" ht="15">
      <c r="B1612" s="257">
        <v>42946.151817129998</v>
      </c>
      <c r="C1612" s="258">
        <v>75</v>
      </c>
      <c r="D1612" s="204">
        <f t="shared" si="25"/>
        <v>6</v>
      </c>
      <c r="E1612" s="258">
        <v>69</v>
      </c>
      <c r="F1612" s="155" t="s">
        <v>3046</v>
      </c>
      <c r="G1612" s="259"/>
      <c r="H1612" s="5"/>
      <c r="I1612" s="154"/>
      <c r="J1612" s="5"/>
    </row>
    <row r="1613" spans="2:10" ht="15">
      <c r="B1613" s="257">
        <v>42946.154305556003</v>
      </c>
      <c r="C1613" s="258">
        <v>75</v>
      </c>
      <c r="D1613" s="204">
        <f t="shared" si="25"/>
        <v>6</v>
      </c>
      <c r="E1613" s="258">
        <v>69</v>
      </c>
      <c r="F1613" s="155" t="s">
        <v>3046</v>
      </c>
      <c r="G1613" s="259"/>
      <c r="H1613" s="5"/>
      <c r="I1613" s="154"/>
      <c r="J1613" s="5"/>
    </row>
    <row r="1614" spans="2:10" ht="15">
      <c r="B1614" s="257">
        <v>42946.262372685</v>
      </c>
      <c r="C1614" s="258">
        <v>500</v>
      </c>
      <c r="D1614" s="204">
        <f t="shared" si="25"/>
        <v>25</v>
      </c>
      <c r="E1614" s="258">
        <v>475</v>
      </c>
      <c r="F1614" s="155" t="s">
        <v>2073</v>
      </c>
      <c r="G1614" s="259"/>
      <c r="H1614" s="5"/>
      <c r="I1614" s="154"/>
      <c r="J1614" s="5"/>
    </row>
    <row r="1615" spans="2:10" ht="15">
      <c r="B1615" s="257">
        <v>42946.391099537002</v>
      </c>
      <c r="C1615" s="258">
        <v>100</v>
      </c>
      <c r="D1615" s="204">
        <f t="shared" si="25"/>
        <v>7</v>
      </c>
      <c r="E1615" s="258">
        <v>93</v>
      </c>
      <c r="F1615" s="155" t="s">
        <v>1679</v>
      </c>
      <c r="G1615" s="259"/>
      <c r="H1615" s="5"/>
      <c r="I1615" s="154"/>
      <c r="J1615" s="5"/>
    </row>
    <row r="1616" spans="2:10" ht="15">
      <c r="B1616" s="257">
        <v>42946.429583333003</v>
      </c>
      <c r="C1616" s="258">
        <v>200</v>
      </c>
      <c r="D1616" s="204">
        <f t="shared" si="25"/>
        <v>10</v>
      </c>
      <c r="E1616" s="258">
        <v>190</v>
      </c>
      <c r="F1616" s="155" t="s">
        <v>3293</v>
      </c>
      <c r="G1616" s="259"/>
      <c r="H1616" s="5"/>
      <c r="I1616" s="154"/>
      <c r="J1616" s="5"/>
    </row>
    <row r="1617" spans="2:10" ht="15">
      <c r="B1617" s="257">
        <v>42946.439548611001</v>
      </c>
      <c r="C1617" s="258">
        <v>299</v>
      </c>
      <c r="D1617" s="204">
        <f t="shared" si="25"/>
        <v>20.930000000000007</v>
      </c>
      <c r="E1617" s="258">
        <v>278.07</v>
      </c>
      <c r="F1617" s="155" t="s">
        <v>3106</v>
      </c>
      <c r="G1617" s="259"/>
      <c r="H1617" s="5"/>
      <c r="I1617" s="154"/>
      <c r="J1617" s="5"/>
    </row>
    <row r="1618" spans="2:10" ht="15">
      <c r="B1618" s="257">
        <v>42946.454652777997</v>
      </c>
      <c r="C1618" s="258">
        <v>50</v>
      </c>
      <c r="D1618" s="204">
        <f t="shared" si="25"/>
        <v>4</v>
      </c>
      <c r="E1618" s="258">
        <v>46</v>
      </c>
      <c r="F1618" s="155" t="s">
        <v>1679</v>
      </c>
      <c r="G1618" s="259"/>
      <c r="H1618" s="5"/>
      <c r="I1618" s="154"/>
      <c r="J1618" s="5"/>
    </row>
    <row r="1619" spans="2:10" ht="15">
      <c r="B1619" s="257">
        <v>42946.455497684998</v>
      </c>
      <c r="C1619" s="258">
        <v>100</v>
      </c>
      <c r="D1619" s="204">
        <f t="shared" si="25"/>
        <v>5</v>
      </c>
      <c r="E1619" s="258">
        <v>95</v>
      </c>
      <c r="F1619" s="155" t="s">
        <v>3083</v>
      </c>
      <c r="G1619" s="259"/>
      <c r="H1619" s="5"/>
      <c r="I1619" s="154"/>
      <c r="J1619" s="5"/>
    </row>
    <row r="1620" spans="2:10" ht="15">
      <c r="B1620" s="257">
        <v>42946.456446759003</v>
      </c>
      <c r="C1620" s="258">
        <v>100</v>
      </c>
      <c r="D1620" s="204">
        <f t="shared" si="25"/>
        <v>5</v>
      </c>
      <c r="E1620" s="258">
        <v>95</v>
      </c>
      <c r="F1620" s="155" t="s">
        <v>2474</v>
      </c>
      <c r="G1620" s="259"/>
      <c r="H1620" s="5"/>
      <c r="I1620" s="154"/>
      <c r="J1620" s="5"/>
    </row>
    <row r="1621" spans="2:10" ht="15">
      <c r="B1621" s="257">
        <v>42946.458553240998</v>
      </c>
      <c r="C1621" s="258">
        <v>100</v>
      </c>
      <c r="D1621" s="204">
        <f t="shared" si="25"/>
        <v>8</v>
      </c>
      <c r="E1621" s="258">
        <v>92</v>
      </c>
      <c r="F1621" s="155" t="s">
        <v>2119</v>
      </c>
      <c r="G1621" s="259"/>
      <c r="H1621" s="5"/>
      <c r="I1621" s="154"/>
      <c r="J1621" s="5"/>
    </row>
    <row r="1622" spans="2:10" ht="15">
      <c r="B1622" s="257">
        <v>42946.458553240998</v>
      </c>
      <c r="C1622" s="258">
        <v>20</v>
      </c>
      <c r="D1622" s="204">
        <f t="shared" si="25"/>
        <v>1.3999999999999986</v>
      </c>
      <c r="E1622" s="258">
        <v>18.600000000000001</v>
      </c>
      <c r="F1622" s="155" t="s">
        <v>3294</v>
      </c>
      <c r="G1622" s="259"/>
      <c r="H1622" s="5"/>
      <c r="I1622" s="154"/>
      <c r="J1622" s="5"/>
    </row>
    <row r="1623" spans="2:10" ht="15">
      <c r="B1623" s="257">
        <v>42946.458819444</v>
      </c>
      <c r="C1623" s="258">
        <v>50</v>
      </c>
      <c r="D1623" s="204">
        <f t="shared" si="25"/>
        <v>2.5</v>
      </c>
      <c r="E1623" s="258">
        <v>47.5</v>
      </c>
      <c r="F1623" s="155" t="s">
        <v>3295</v>
      </c>
      <c r="G1623" s="259"/>
      <c r="H1623" s="5"/>
      <c r="I1623" s="154"/>
      <c r="J1623" s="5"/>
    </row>
    <row r="1624" spans="2:10" ht="15">
      <c r="B1624" s="257">
        <v>42946.458819444</v>
      </c>
      <c r="C1624" s="258">
        <v>50</v>
      </c>
      <c r="D1624" s="204">
        <f t="shared" si="25"/>
        <v>2.5</v>
      </c>
      <c r="E1624" s="258">
        <v>47.5</v>
      </c>
      <c r="F1624" s="155" t="s">
        <v>3296</v>
      </c>
      <c r="G1624" s="259"/>
      <c r="H1624" s="5"/>
      <c r="I1624" s="154"/>
      <c r="J1624" s="5"/>
    </row>
    <row r="1625" spans="2:10" ht="15">
      <c r="B1625" s="257">
        <v>42946.487152777998</v>
      </c>
      <c r="C1625" s="258">
        <v>500</v>
      </c>
      <c r="D1625" s="204">
        <f t="shared" si="25"/>
        <v>25</v>
      </c>
      <c r="E1625" s="258">
        <v>475</v>
      </c>
      <c r="F1625" s="155" t="s">
        <v>3297</v>
      </c>
      <c r="G1625" s="259"/>
      <c r="H1625" s="5"/>
      <c r="I1625" s="154"/>
      <c r="J1625" s="5"/>
    </row>
    <row r="1626" spans="2:10" ht="15">
      <c r="B1626" s="257">
        <v>42946.527615740997</v>
      </c>
      <c r="C1626" s="258">
        <v>100</v>
      </c>
      <c r="D1626" s="204">
        <f t="shared" si="25"/>
        <v>5</v>
      </c>
      <c r="E1626" s="258">
        <v>95</v>
      </c>
      <c r="F1626" s="155" t="s">
        <v>3298</v>
      </c>
      <c r="G1626" s="259"/>
      <c r="H1626" s="5"/>
      <c r="I1626" s="154"/>
      <c r="J1626" s="5"/>
    </row>
    <row r="1627" spans="2:10" ht="15">
      <c r="B1627" s="257">
        <v>42946.553738426002</v>
      </c>
      <c r="C1627" s="258">
        <v>300</v>
      </c>
      <c r="D1627" s="204">
        <f t="shared" si="25"/>
        <v>15</v>
      </c>
      <c r="E1627" s="258">
        <v>285</v>
      </c>
      <c r="F1627" s="155" t="s">
        <v>3299</v>
      </c>
      <c r="G1627" s="259"/>
      <c r="H1627" s="5"/>
      <c r="I1627" s="154"/>
      <c r="J1627" s="5"/>
    </row>
    <row r="1628" spans="2:10" ht="15">
      <c r="B1628" s="257">
        <v>42946.556944443997</v>
      </c>
      <c r="C1628" s="258">
        <v>300</v>
      </c>
      <c r="D1628" s="204">
        <f t="shared" si="25"/>
        <v>21</v>
      </c>
      <c r="E1628" s="258">
        <v>279</v>
      </c>
      <c r="F1628" s="155" t="s">
        <v>3300</v>
      </c>
      <c r="G1628" s="259"/>
      <c r="H1628" s="5"/>
      <c r="I1628" s="154"/>
      <c r="J1628" s="5"/>
    </row>
    <row r="1629" spans="2:10" ht="15">
      <c r="B1629" s="257">
        <v>42946.571354166997</v>
      </c>
      <c r="C1629" s="258">
        <v>300</v>
      </c>
      <c r="D1629" s="204">
        <f t="shared" si="25"/>
        <v>15</v>
      </c>
      <c r="E1629" s="258">
        <v>285</v>
      </c>
      <c r="F1629" s="155" t="s">
        <v>3301</v>
      </c>
      <c r="G1629" s="259"/>
      <c r="H1629" s="5"/>
      <c r="I1629" s="154"/>
      <c r="J1629" s="5"/>
    </row>
    <row r="1630" spans="2:10" ht="15">
      <c r="B1630" s="257">
        <v>42946.638611110997</v>
      </c>
      <c r="C1630" s="258">
        <v>100</v>
      </c>
      <c r="D1630" s="204">
        <f t="shared" si="25"/>
        <v>8</v>
      </c>
      <c r="E1630" s="258">
        <v>92</v>
      </c>
      <c r="F1630" s="155" t="s">
        <v>3302</v>
      </c>
      <c r="G1630" s="259"/>
      <c r="H1630" s="5"/>
      <c r="I1630" s="154"/>
      <c r="J1630" s="5"/>
    </row>
    <row r="1631" spans="2:10" ht="15">
      <c r="B1631" s="257">
        <v>42946.641689814998</v>
      </c>
      <c r="C1631" s="258">
        <v>300</v>
      </c>
      <c r="D1631" s="204">
        <f t="shared" si="25"/>
        <v>15</v>
      </c>
      <c r="E1631" s="258">
        <v>285</v>
      </c>
      <c r="F1631" s="155" t="s">
        <v>3303</v>
      </c>
      <c r="G1631" s="259"/>
      <c r="H1631" s="5"/>
      <c r="I1631" s="154"/>
      <c r="J1631" s="5"/>
    </row>
    <row r="1632" spans="2:10" ht="15">
      <c r="B1632" s="257">
        <v>42946.751030093001</v>
      </c>
      <c r="C1632" s="258">
        <v>100</v>
      </c>
      <c r="D1632" s="204">
        <f t="shared" si="25"/>
        <v>8</v>
      </c>
      <c r="E1632" s="258">
        <v>92</v>
      </c>
      <c r="F1632" s="155" t="s">
        <v>2673</v>
      </c>
      <c r="G1632" s="259"/>
      <c r="H1632" s="5"/>
      <c r="I1632" s="154"/>
      <c r="J1632" s="5"/>
    </row>
    <row r="1633" spans="2:10" ht="15">
      <c r="B1633" s="257">
        <v>42946.763912037</v>
      </c>
      <c r="C1633" s="258">
        <v>100</v>
      </c>
      <c r="D1633" s="204">
        <f t="shared" si="25"/>
        <v>8</v>
      </c>
      <c r="E1633" s="258">
        <v>92</v>
      </c>
      <c r="F1633" s="155" t="s">
        <v>2934</v>
      </c>
      <c r="G1633" s="259"/>
      <c r="H1633" s="5"/>
      <c r="I1633" s="154"/>
      <c r="J1633" s="5"/>
    </row>
    <row r="1634" spans="2:10" ht="15">
      <c r="B1634" s="257">
        <v>42946.771805556004</v>
      </c>
      <c r="C1634" s="258">
        <v>200</v>
      </c>
      <c r="D1634" s="204">
        <f t="shared" si="25"/>
        <v>10</v>
      </c>
      <c r="E1634" s="258">
        <v>190</v>
      </c>
      <c r="F1634" s="155" t="s">
        <v>3304</v>
      </c>
      <c r="G1634" s="259"/>
      <c r="H1634" s="5"/>
      <c r="I1634" s="154"/>
      <c r="J1634" s="5"/>
    </row>
    <row r="1635" spans="2:10" ht="15">
      <c r="B1635" s="257">
        <v>42946.774120369999</v>
      </c>
      <c r="C1635" s="258">
        <v>200</v>
      </c>
      <c r="D1635" s="204">
        <f t="shared" si="25"/>
        <v>10</v>
      </c>
      <c r="E1635" s="258">
        <v>190</v>
      </c>
      <c r="F1635" s="155" t="s">
        <v>932</v>
      </c>
      <c r="G1635" s="259"/>
      <c r="H1635" s="5"/>
      <c r="I1635" s="154"/>
      <c r="J1635" s="5"/>
    </row>
    <row r="1636" spans="2:10" ht="15">
      <c r="B1636" s="257">
        <v>42946.804409721997</v>
      </c>
      <c r="C1636" s="258">
        <v>75</v>
      </c>
      <c r="D1636" s="204">
        <f t="shared" si="25"/>
        <v>3.75</v>
      </c>
      <c r="E1636" s="258">
        <v>71.25</v>
      </c>
      <c r="F1636" s="155" t="s">
        <v>2204</v>
      </c>
      <c r="G1636" s="259"/>
      <c r="H1636" s="5"/>
      <c r="I1636" s="154"/>
      <c r="J1636" s="5"/>
    </row>
    <row r="1637" spans="2:10" ht="15">
      <c r="B1637" s="257">
        <v>42946.834444444001</v>
      </c>
      <c r="C1637" s="258">
        <v>50</v>
      </c>
      <c r="D1637" s="204">
        <f t="shared" si="25"/>
        <v>2.5</v>
      </c>
      <c r="E1637" s="258">
        <v>47.5</v>
      </c>
      <c r="F1637" s="155" t="s">
        <v>3305</v>
      </c>
      <c r="G1637" s="259"/>
      <c r="H1637" s="5"/>
      <c r="I1637" s="154"/>
      <c r="J1637" s="5"/>
    </row>
    <row r="1638" spans="2:10" ht="15">
      <c r="B1638" s="257">
        <v>42946.870532407003</v>
      </c>
      <c r="C1638" s="258">
        <v>1000</v>
      </c>
      <c r="D1638" s="204">
        <f t="shared" si="25"/>
        <v>80</v>
      </c>
      <c r="E1638" s="258">
        <v>920</v>
      </c>
      <c r="F1638" s="155" t="s">
        <v>2734</v>
      </c>
      <c r="G1638" s="259"/>
      <c r="H1638" s="5"/>
      <c r="I1638" s="154"/>
      <c r="J1638" s="5"/>
    </row>
    <row r="1639" spans="2:10" ht="15">
      <c r="B1639" s="257">
        <v>42946.892986111001</v>
      </c>
      <c r="C1639" s="258">
        <v>1000</v>
      </c>
      <c r="D1639" s="204">
        <f t="shared" si="25"/>
        <v>80</v>
      </c>
      <c r="E1639" s="258">
        <v>920</v>
      </c>
      <c r="F1639" s="155" t="s">
        <v>3306</v>
      </c>
      <c r="G1639" s="259"/>
      <c r="H1639" s="5"/>
      <c r="I1639" s="154"/>
      <c r="J1639" s="5"/>
    </row>
    <row r="1640" spans="2:10" ht="15">
      <c r="B1640" s="257">
        <v>42946.978055555999</v>
      </c>
      <c r="C1640" s="258">
        <v>1.25</v>
      </c>
      <c r="D1640" s="204">
        <f t="shared" si="25"/>
        <v>6.0000000000000053E-2</v>
      </c>
      <c r="E1640" s="258">
        <v>1.19</v>
      </c>
      <c r="F1640" s="155" t="s">
        <v>2929</v>
      </c>
      <c r="G1640" s="259"/>
      <c r="H1640" s="5"/>
      <c r="I1640" s="154"/>
      <c r="J1640" s="5"/>
    </row>
    <row r="1641" spans="2:10" ht="15">
      <c r="B1641" s="257">
        <v>42947.263726851997</v>
      </c>
      <c r="C1641" s="258">
        <v>200</v>
      </c>
      <c r="D1641" s="204">
        <f t="shared" si="25"/>
        <v>10</v>
      </c>
      <c r="E1641" s="258">
        <v>190</v>
      </c>
      <c r="F1641" s="155" t="s">
        <v>3307</v>
      </c>
      <c r="G1641" s="259"/>
      <c r="H1641" s="5"/>
      <c r="I1641" s="154"/>
      <c r="J1641" s="5"/>
    </row>
    <row r="1642" spans="2:10" ht="15">
      <c r="B1642" s="257">
        <v>42947.335173610998</v>
      </c>
      <c r="C1642" s="258">
        <v>100</v>
      </c>
      <c r="D1642" s="204">
        <f t="shared" si="25"/>
        <v>8</v>
      </c>
      <c r="E1642" s="258">
        <v>92</v>
      </c>
      <c r="F1642" s="155" t="s">
        <v>2709</v>
      </c>
      <c r="G1642" s="259"/>
      <c r="H1642" s="5"/>
      <c r="I1642" s="154"/>
      <c r="J1642" s="5"/>
    </row>
    <row r="1643" spans="2:10" ht="15">
      <c r="B1643" s="257">
        <v>42947.422476852</v>
      </c>
      <c r="C1643" s="258">
        <v>500</v>
      </c>
      <c r="D1643" s="204">
        <f t="shared" si="25"/>
        <v>25</v>
      </c>
      <c r="E1643" s="258">
        <v>475</v>
      </c>
      <c r="F1643" s="155" t="s">
        <v>562</v>
      </c>
      <c r="G1643" s="259"/>
      <c r="H1643" s="5"/>
      <c r="I1643" s="154"/>
      <c r="J1643" s="5"/>
    </row>
    <row r="1644" spans="2:10" ht="15">
      <c r="B1644" s="257">
        <v>42947.437546296002</v>
      </c>
      <c r="C1644" s="258">
        <v>100</v>
      </c>
      <c r="D1644" s="204">
        <f t="shared" si="25"/>
        <v>8</v>
      </c>
      <c r="E1644" s="258">
        <v>92</v>
      </c>
      <c r="F1644" s="155" t="s">
        <v>3308</v>
      </c>
      <c r="G1644" s="259"/>
      <c r="H1644" s="5"/>
      <c r="I1644" s="154"/>
      <c r="J1644" s="5"/>
    </row>
    <row r="1645" spans="2:10" ht="15">
      <c r="B1645" s="257">
        <v>42947.519745370002</v>
      </c>
      <c r="C1645" s="258">
        <v>150</v>
      </c>
      <c r="D1645" s="204">
        <f t="shared" si="25"/>
        <v>7.5</v>
      </c>
      <c r="E1645" s="258">
        <v>142.5</v>
      </c>
      <c r="F1645" s="155" t="s">
        <v>2132</v>
      </c>
      <c r="G1645" s="259"/>
      <c r="H1645" s="5"/>
      <c r="I1645" s="154"/>
      <c r="J1645" s="5"/>
    </row>
    <row r="1646" spans="2:10" ht="15">
      <c r="B1646" s="257">
        <v>42947.521087963003</v>
      </c>
      <c r="C1646" s="258">
        <v>100</v>
      </c>
      <c r="D1646" s="204">
        <f t="shared" si="25"/>
        <v>7</v>
      </c>
      <c r="E1646" s="258">
        <v>93</v>
      </c>
      <c r="F1646" s="155" t="s">
        <v>3309</v>
      </c>
      <c r="G1646" s="259"/>
      <c r="H1646" s="5"/>
      <c r="I1646" s="154"/>
      <c r="J1646" s="5"/>
    </row>
    <row r="1647" spans="2:10" ht="15">
      <c r="B1647" s="257">
        <v>42947.528749999998</v>
      </c>
      <c r="C1647" s="258">
        <v>200</v>
      </c>
      <c r="D1647" s="204">
        <f t="shared" si="25"/>
        <v>10</v>
      </c>
      <c r="E1647" s="258">
        <v>190</v>
      </c>
      <c r="F1647" s="155" t="s">
        <v>3310</v>
      </c>
      <c r="G1647" s="259"/>
      <c r="H1647" s="5"/>
      <c r="I1647" s="154"/>
      <c r="J1647" s="5"/>
    </row>
    <row r="1648" spans="2:10" ht="15">
      <c r="B1648" s="257">
        <v>42947.558449074</v>
      </c>
      <c r="C1648" s="258">
        <v>50</v>
      </c>
      <c r="D1648" s="204">
        <f t="shared" si="25"/>
        <v>3.5</v>
      </c>
      <c r="E1648" s="258">
        <v>46.5</v>
      </c>
      <c r="F1648" s="155" t="s">
        <v>3311</v>
      </c>
      <c r="G1648" s="259"/>
      <c r="H1648" s="5"/>
      <c r="I1648" s="154"/>
      <c r="J1648" s="5"/>
    </row>
    <row r="1649" spans="2:10" ht="15">
      <c r="B1649" s="257">
        <v>42947.568622685001</v>
      </c>
      <c r="C1649" s="258">
        <v>600</v>
      </c>
      <c r="D1649" s="204">
        <f t="shared" si="25"/>
        <v>30</v>
      </c>
      <c r="E1649" s="258">
        <v>570</v>
      </c>
      <c r="F1649" s="155" t="s">
        <v>3312</v>
      </c>
      <c r="G1649" s="259"/>
      <c r="H1649" s="5"/>
      <c r="I1649" s="154"/>
      <c r="J1649" s="5"/>
    </row>
    <row r="1650" spans="2:10" ht="15">
      <c r="B1650" s="257">
        <v>42947.608784721997</v>
      </c>
      <c r="C1650" s="258">
        <v>200</v>
      </c>
      <c r="D1650" s="204">
        <f t="shared" si="25"/>
        <v>10</v>
      </c>
      <c r="E1650" s="258">
        <v>190</v>
      </c>
      <c r="F1650" s="155" t="s">
        <v>3313</v>
      </c>
      <c r="G1650" s="259"/>
      <c r="H1650" s="5"/>
      <c r="I1650" s="154"/>
      <c r="J1650" s="5"/>
    </row>
    <row r="1651" spans="2:10" ht="15">
      <c r="B1651" s="257">
        <v>42947.783425925998</v>
      </c>
      <c r="C1651" s="258">
        <v>150</v>
      </c>
      <c r="D1651" s="204">
        <f t="shared" si="25"/>
        <v>7.5</v>
      </c>
      <c r="E1651" s="258">
        <v>142.5</v>
      </c>
      <c r="F1651" s="155" t="s">
        <v>3314</v>
      </c>
      <c r="G1651" s="259"/>
      <c r="H1651" s="5"/>
      <c r="I1651" s="154"/>
      <c r="J1651" s="5"/>
    </row>
    <row r="1652" spans="2:10" ht="15">
      <c r="B1652" s="257">
        <v>42947.789895832997</v>
      </c>
      <c r="C1652" s="258">
        <v>100</v>
      </c>
      <c r="D1652" s="204">
        <f t="shared" si="25"/>
        <v>8</v>
      </c>
      <c r="E1652" s="258">
        <v>92</v>
      </c>
      <c r="F1652" s="155" t="s">
        <v>2459</v>
      </c>
      <c r="G1652" s="259"/>
      <c r="H1652" s="5"/>
      <c r="I1652" s="154"/>
      <c r="J1652" s="5"/>
    </row>
    <row r="1653" spans="2:10" ht="15">
      <c r="B1653" s="257">
        <v>42947.867731480997</v>
      </c>
      <c r="C1653" s="258">
        <v>1000</v>
      </c>
      <c r="D1653" s="204">
        <f t="shared" si="25"/>
        <v>70</v>
      </c>
      <c r="E1653" s="258">
        <v>930</v>
      </c>
      <c r="F1653" s="155" t="s">
        <v>3315</v>
      </c>
      <c r="G1653" s="259"/>
      <c r="H1653" s="5"/>
      <c r="I1653" s="154"/>
      <c r="J1653" s="5"/>
    </row>
    <row r="1654" spans="2:10" ht="15">
      <c r="B1654" s="257">
        <v>42947.869837963</v>
      </c>
      <c r="C1654" s="258">
        <v>1500</v>
      </c>
      <c r="D1654" s="204">
        <f t="shared" si="25"/>
        <v>105</v>
      </c>
      <c r="E1654" s="258">
        <v>1395</v>
      </c>
      <c r="F1654" s="155" t="s">
        <v>2348</v>
      </c>
      <c r="G1654" s="259"/>
      <c r="H1654" s="5"/>
      <c r="I1654" s="154"/>
      <c r="J1654" s="5"/>
    </row>
    <row r="1655" spans="2:10" ht="15">
      <c r="B1655" s="257">
        <v>42947.914548610999</v>
      </c>
      <c r="C1655" s="258">
        <v>500</v>
      </c>
      <c r="D1655" s="204">
        <f t="shared" si="25"/>
        <v>25</v>
      </c>
      <c r="E1655" s="258">
        <v>475</v>
      </c>
      <c r="F1655" s="155" t="s">
        <v>3316</v>
      </c>
      <c r="G1655" s="259"/>
      <c r="H1655" s="5"/>
      <c r="I1655" s="154"/>
      <c r="J1655" s="5"/>
    </row>
    <row r="1656" spans="2:10" ht="15">
      <c r="B1656" s="257">
        <v>42947.933402777999</v>
      </c>
      <c r="C1656" s="258">
        <v>100</v>
      </c>
      <c r="D1656" s="204">
        <f t="shared" si="25"/>
        <v>5</v>
      </c>
      <c r="E1656" s="258">
        <v>95</v>
      </c>
      <c r="F1656" s="155" t="s">
        <v>3317</v>
      </c>
      <c r="G1656" s="259"/>
      <c r="H1656" s="5"/>
      <c r="I1656" s="154"/>
      <c r="J1656" s="5"/>
    </row>
    <row r="1657" spans="2:10" ht="15">
      <c r="B1657" s="257">
        <v>42947.937557869998</v>
      </c>
      <c r="C1657" s="258">
        <v>200</v>
      </c>
      <c r="D1657" s="204">
        <f t="shared" si="25"/>
        <v>10</v>
      </c>
      <c r="E1657" s="258">
        <v>190</v>
      </c>
      <c r="F1657" s="155" t="s">
        <v>3317</v>
      </c>
      <c r="G1657" s="259"/>
      <c r="H1657" s="5"/>
      <c r="I1657" s="154"/>
      <c r="J1657" s="5"/>
    </row>
    <row r="1658" spans="2:10" ht="15">
      <c r="B1658" s="257">
        <v>42947.992303241001</v>
      </c>
      <c r="C1658" s="258">
        <v>10</v>
      </c>
      <c r="D1658" s="204">
        <f t="shared" si="25"/>
        <v>0.5</v>
      </c>
      <c r="E1658" s="258">
        <v>9.5</v>
      </c>
      <c r="F1658" s="155" t="s">
        <v>3318</v>
      </c>
      <c r="G1658" s="259"/>
      <c r="H1658" s="5"/>
      <c r="I1658" s="154"/>
      <c r="J1658" s="5"/>
    </row>
    <row r="1659" spans="2:10" s="5" customFormat="1">
      <c r="B1659" s="205" t="s">
        <v>30</v>
      </c>
      <c r="C1659" s="206">
        <f>SUM(C5:C1658)</f>
        <v>376739.85</v>
      </c>
      <c r="D1659" s="206">
        <f>SUM(D5:D1658)</f>
        <v>22817.480000000021</v>
      </c>
      <c r="E1659" s="206">
        <f>+SUM(E5:E1658)</f>
        <v>353922.36999999976</v>
      </c>
      <c r="F1659" s="119"/>
    </row>
    <row r="1660" spans="2:10" s="5" customFormat="1">
      <c r="B1660" s="375" t="s">
        <v>4023</v>
      </c>
      <c r="C1660" s="376"/>
      <c r="D1660" s="328">
        <v>5571.4</v>
      </c>
      <c r="E1660" s="209"/>
      <c r="F1660" s="119"/>
    </row>
    <row r="1661" spans="2:10" s="5" customFormat="1">
      <c r="B1661" s="210" t="s">
        <v>34</v>
      </c>
      <c r="C1661" s="207"/>
      <c r="D1661" s="208">
        <v>36000</v>
      </c>
      <c r="E1661" s="209"/>
      <c r="F1661" s="119"/>
    </row>
    <row r="1662" spans="2:10" s="5" customFormat="1">
      <c r="B1662" s="117"/>
      <c r="C1662" s="117"/>
      <c r="D1662" s="117"/>
      <c r="E1662" s="118"/>
      <c r="F1662" s="119"/>
    </row>
    <row r="1663" spans="2:10" s="5" customFormat="1">
      <c r="B1663" s="117"/>
      <c r="C1663" s="117"/>
      <c r="D1663" s="117"/>
      <c r="E1663" s="118"/>
      <c r="F1663" s="119"/>
    </row>
    <row r="1664" spans="2:10" s="5" customFormat="1">
      <c r="B1664" s="117"/>
      <c r="C1664" s="117"/>
      <c r="D1664" s="117"/>
      <c r="E1664" s="118"/>
      <c r="F1664" s="119"/>
    </row>
    <row r="1665" spans="2:6" s="5" customFormat="1">
      <c r="B1665" s="117"/>
      <c r="C1665" s="117"/>
      <c r="D1665" s="287"/>
      <c r="E1665" s="118"/>
      <c r="F1665" s="119"/>
    </row>
    <row r="1666" spans="2:6" s="5" customFormat="1">
      <c r="B1666" s="117"/>
      <c r="C1666" s="117"/>
      <c r="D1666" s="117"/>
      <c r="E1666" s="118"/>
      <c r="F1666" s="119"/>
    </row>
    <row r="1667" spans="2:6" s="5" customFormat="1">
      <c r="B1667" s="117"/>
      <c r="C1667" s="117"/>
      <c r="D1667" s="117"/>
      <c r="E1667" s="118"/>
      <c r="F1667" s="119"/>
    </row>
    <row r="1668" spans="2:6" s="5" customFormat="1">
      <c r="B1668" s="117"/>
      <c r="C1668" s="117"/>
      <c r="D1668" s="117"/>
      <c r="E1668" s="118"/>
      <c r="F1668" s="119"/>
    </row>
    <row r="1669" spans="2:6" s="5" customFormat="1">
      <c r="B1669" s="117"/>
      <c r="C1669" s="117"/>
      <c r="D1669" s="117"/>
      <c r="E1669" s="118"/>
      <c r="F1669" s="119"/>
    </row>
    <row r="1670" spans="2:6" s="5" customFormat="1">
      <c r="B1670" s="117"/>
      <c r="C1670" s="117"/>
      <c r="D1670" s="117"/>
      <c r="E1670" s="118"/>
      <c r="F1670" s="119"/>
    </row>
    <row r="1671" spans="2:6" s="5" customFormat="1">
      <c r="B1671" s="117"/>
      <c r="C1671" s="117"/>
      <c r="D1671" s="117"/>
      <c r="E1671" s="118"/>
      <c r="F1671" s="119"/>
    </row>
    <row r="1672" spans="2:6" s="5" customFormat="1">
      <c r="B1672" s="117"/>
      <c r="C1672" s="117"/>
      <c r="D1672" s="117"/>
      <c r="E1672" s="118"/>
      <c r="F1672" s="119"/>
    </row>
    <row r="1673" spans="2:6" s="5" customFormat="1">
      <c r="B1673" s="117"/>
      <c r="C1673" s="117"/>
      <c r="D1673" s="117"/>
      <c r="E1673" s="118"/>
      <c r="F1673" s="119"/>
    </row>
    <row r="1674" spans="2:6" s="5" customFormat="1">
      <c r="B1674" s="117"/>
      <c r="C1674" s="117"/>
      <c r="D1674" s="117"/>
      <c r="E1674" s="118"/>
      <c r="F1674" s="119"/>
    </row>
    <row r="1675" spans="2:6" s="5" customFormat="1">
      <c r="B1675" s="117"/>
      <c r="C1675" s="117"/>
      <c r="D1675" s="117"/>
      <c r="E1675" s="118"/>
      <c r="F1675" s="119"/>
    </row>
    <row r="1676" spans="2:6" s="5" customFormat="1">
      <c r="B1676" s="117"/>
      <c r="C1676" s="117"/>
      <c r="D1676" s="117"/>
      <c r="E1676" s="118"/>
      <c r="F1676" s="119"/>
    </row>
    <row r="1677" spans="2:6" s="5" customFormat="1">
      <c r="B1677" s="117"/>
      <c r="C1677" s="117"/>
      <c r="D1677" s="117"/>
      <c r="E1677" s="118"/>
      <c r="F1677" s="119"/>
    </row>
    <row r="1678" spans="2:6" s="5" customFormat="1">
      <c r="B1678" s="117"/>
      <c r="C1678" s="117"/>
      <c r="D1678" s="117"/>
      <c r="E1678" s="118"/>
      <c r="F1678" s="119"/>
    </row>
    <row r="1679" spans="2:6" s="5" customFormat="1">
      <c r="B1679" s="117"/>
      <c r="C1679" s="117"/>
      <c r="D1679" s="117"/>
      <c r="E1679" s="118"/>
      <c r="F1679" s="119"/>
    </row>
    <row r="1680" spans="2:6" s="5" customFormat="1">
      <c r="B1680" s="117"/>
      <c r="C1680" s="117"/>
      <c r="D1680" s="117"/>
      <c r="E1680" s="118"/>
      <c r="F1680" s="119"/>
    </row>
    <row r="1681" spans="2:6" s="5" customFormat="1">
      <c r="B1681" s="117"/>
      <c r="C1681" s="117"/>
      <c r="D1681" s="117"/>
      <c r="E1681" s="118"/>
      <c r="F1681" s="119"/>
    </row>
    <row r="1682" spans="2:6" s="5" customFormat="1">
      <c r="B1682" s="117"/>
      <c r="C1682" s="117"/>
      <c r="D1682" s="117"/>
      <c r="E1682" s="118"/>
      <c r="F1682" s="119"/>
    </row>
    <row r="1683" spans="2:6" s="5" customFormat="1">
      <c r="B1683" s="117"/>
      <c r="C1683" s="117"/>
      <c r="D1683" s="117"/>
      <c r="E1683" s="118"/>
      <c r="F1683" s="119"/>
    </row>
    <row r="1684" spans="2:6" s="5" customFormat="1">
      <c r="B1684" s="117"/>
      <c r="C1684" s="117"/>
      <c r="D1684" s="117"/>
      <c r="E1684" s="118"/>
      <c r="F1684" s="119"/>
    </row>
    <row r="1685" spans="2:6" s="5" customFormat="1">
      <c r="B1685" s="117"/>
      <c r="C1685" s="117"/>
      <c r="D1685" s="117"/>
      <c r="E1685" s="118"/>
      <c r="F1685" s="119"/>
    </row>
    <row r="1686" spans="2:6" s="5" customFormat="1">
      <c r="B1686" s="117"/>
      <c r="C1686" s="117"/>
      <c r="D1686" s="117"/>
      <c r="E1686" s="118"/>
      <c r="F1686" s="119"/>
    </row>
    <row r="1687" spans="2:6" s="5" customFormat="1">
      <c r="B1687" s="117"/>
      <c r="C1687" s="117"/>
      <c r="D1687" s="117"/>
      <c r="E1687" s="118"/>
      <c r="F1687" s="119"/>
    </row>
    <row r="1688" spans="2:6" s="5" customFormat="1">
      <c r="B1688" s="117"/>
      <c r="C1688" s="117"/>
      <c r="D1688" s="117"/>
      <c r="E1688" s="118"/>
      <c r="F1688" s="119"/>
    </row>
    <row r="1689" spans="2:6" s="5" customFormat="1">
      <c r="B1689" s="117"/>
      <c r="C1689" s="117"/>
      <c r="D1689" s="117"/>
      <c r="E1689" s="118"/>
      <c r="F1689" s="119"/>
    </row>
    <row r="1690" spans="2:6" s="5" customFormat="1">
      <c r="B1690" s="117"/>
      <c r="C1690" s="117"/>
      <c r="D1690" s="117"/>
      <c r="E1690" s="118"/>
      <c r="F1690" s="119"/>
    </row>
    <row r="1691" spans="2:6" s="5" customFormat="1">
      <c r="B1691" s="117"/>
      <c r="C1691" s="117"/>
      <c r="D1691" s="117"/>
      <c r="E1691" s="118"/>
      <c r="F1691" s="119"/>
    </row>
    <row r="1692" spans="2:6" s="5" customFormat="1">
      <c r="B1692" s="117"/>
      <c r="C1692" s="117"/>
      <c r="D1692" s="117"/>
      <c r="E1692" s="118"/>
      <c r="F1692" s="119"/>
    </row>
    <row r="1693" spans="2:6" s="5" customFormat="1">
      <c r="B1693" s="117"/>
      <c r="C1693" s="117"/>
      <c r="D1693" s="117"/>
      <c r="E1693" s="118"/>
      <c r="F1693" s="119"/>
    </row>
    <row r="1694" spans="2:6" s="5" customFormat="1">
      <c r="B1694" s="117"/>
      <c r="C1694" s="117"/>
      <c r="D1694" s="117"/>
      <c r="E1694" s="118"/>
      <c r="F1694" s="119"/>
    </row>
    <row r="1695" spans="2:6" s="5" customFormat="1">
      <c r="B1695" s="117"/>
      <c r="C1695" s="117"/>
      <c r="D1695" s="117"/>
      <c r="E1695" s="118"/>
      <c r="F1695" s="119"/>
    </row>
    <row r="1696" spans="2:6" s="5" customFormat="1">
      <c r="B1696" s="117"/>
      <c r="C1696" s="117"/>
      <c r="D1696" s="117"/>
      <c r="E1696" s="118"/>
      <c r="F1696" s="119"/>
    </row>
    <row r="1697" spans="2:6" s="5" customFormat="1">
      <c r="B1697" s="117"/>
      <c r="C1697" s="117"/>
      <c r="D1697" s="117"/>
      <c r="E1697" s="118"/>
      <c r="F1697" s="119"/>
    </row>
    <row r="1698" spans="2:6" s="5" customFormat="1">
      <c r="B1698" s="117"/>
      <c r="C1698" s="117"/>
      <c r="D1698" s="117"/>
      <c r="E1698" s="118"/>
      <c r="F1698" s="119"/>
    </row>
    <row r="1699" spans="2:6" s="5" customFormat="1">
      <c r="B1699" s="117"/>
      <c r="C1699" s="117"/>
      <c r="D1699" s="117"/>
      <c r="E1699" s="118"/>
      <c r="F1699" s="119"/>
    </row>
    <row r="1700" spans="2:6" s="5" customFormat="1">
      <c r="B1700" s="117"/>
      <c r="C1700" s="117"/>
      <c r="D1700" s="117"/>
      <c r="E1700" s="118"/>
      <c r="F1700" s="119"/>
    </row>
    <row r="1701" spans="2:6" s="5" customFormat="1">
      <c r="B1701" s="117"/>
      <c r="C1701" s="117"/>
      <c r="D1701" s="117"/>
      <c r="E1701" s="118"/>
      <c r="F1701" s="119"/>
    </row>
    <row r="1702" spans="2:6" s="5" customFormat="1">
      <c r="B1702" s="117"/>
      <c r="C1702" s="117"/>
      <c r="D1702" s="117"/>
      <c r="E1702" s="118"/>
      <c r="F1702" s="119"/>
    </row>
    <row r="1703" spans="2:6" s="5" customFormat="1">
      <c r="B1703" s="117"/>
      <c r="C1703" s="117"/>
      <c r="D1703" s="117"/>
      <c r="E1703" s="118"/>
      <c r="F1703" s="119"/>
    </row>
    <row r="1704" spans="2:6" s="5" customFormat="1">
      <c r="B1704" s="117"/>
      <c r="C1704" s="117"/>
      <c r="D1704" s="117"/>
      <c r="E1704" s="118"/>
      <c r="F1704" s="119"/>
    </row>
    <row r="1705" spans="2:6" s="5" customFormat="1">
      <c r="B1705" s="117"/>
      <c r="C1705" s="117"/>
      <c r="D1705" s="117"/>
      <c r="E1705" s="118"/>
      <c r="F1705" s="119"/>
    </row>
    <row r="1706" spans="2:6" s="5" customFormat="1">
      <c r="B1706" s="117"/>
      <c r="C1706" s="117"/>
      <c r="D1706" s="117"/>
      <c r="E1706" s="118"/>
      <c r="F1706" s="119"/>
    </row>
    <row r="1707" spans="2:6" s="5" customFormat="1">
      <c r="B1707" s="117"/>
      <c r="C1707" s="117"/>
      <c r="D1707" s="117"/>
      <c r="E1707" s="118"/>
      <c r="F1707" s="119"/>
    </row>
    <row r="1708" spans="2:6" s="5" customFormat="1">
      <c r="B1708" s="117"/>
      <c r="C1708" s="117"/>
      <c r="D1708" s="117"/>
      <c r="E1708" s="118"/>
      <c r="F1708" s="119"/>
    </row>
    <row r="1709" spans="2:6" s="5" customFormat="1">
      <c r="B1709" s="117"/>
      <c r="C1709" s="117"/>
      <c r="D1709" s="117"/>
      <c r="E1709" s="118"/>
      <c r="F1709" s="119"/>
    </row>
    <row r="1710" spans="2:6" s="5" customFormat="1">
      <c r="B1710" s="117"/>
      <c r="C1710" s="117"/>
      <c r="D1710" s="117"/>
      <c r="E1710" s="118"/>
      <c r="F1710" s="119"/>
    </row>
    <row r="1711" spans="2:6" s="5" customFormat="1">
      <c r="B1711" s="117"/>
      <c r="C1711" s="117"/>
      <c r="D1711" s="117"/>
      <c r="E1711" s="118"/>
      <c r="F1711" s="119"/>
    </row>
    <row r="1712" spans="2:6" s="5" customFormat="1">
      <c r="B1712" s="117"/>
      <c r="C1712" s="117"/>
      <c r="D1712" s="117"/>
      <c r="E1712" s="118"/>
      <c r="F1712" s="119"/>
    </row>
    <row r="1713" spans="2:6" s="5" customFormat="1">
      <c r="B1713" s="117"/>
      <c r="C1713" s="117"/>
      <c r="D1713" s="117"/>
      <c r="E1713" s="118"/>
      <c r="F1713" s="119"/>
    </row>
    <row r="1714" spans="2:6" s="5" customFormat="1">
      <c r="B1714" s="117"/>
      <c r="C1714" s="117"/>
      <c r="D1714" s="117"/>
      <c r="E1714" s="118"/>
      <c r="F1714" s="119"/>
    </row>
    <row r="1715" spans="2:6" s="5" customFormat="1">
      <c r="B1715" s="117"/>
      <c r="C1715" s="117"/>
      <c r="D1715" s="117"/>
      <c r="E1715" s="118"/>
      <c r="F1715" s="119"/>
    </row>
    <row r="1716" spans="2:6" s="5" customFormat="1">
      <c r="B1716" s="117"/>
      <c r="C1716" s="117"/>
      <c r="D1716" s="117"/>
      <c r="E1716" s="118"/>
      <c r="F1716" s="119"/>
    </row>
    <row r="1717" spans="2:6" s="5" customFormat="1">
      <c r="B1717" s="117"/>
      <c r="C1717" s="117"/>
      <c r="D1717" s="117"/>
      <c r="E1717" s="118"/>
      <c r="F1717" s="119"/>
    </row>
    <row r="1718" spans="2:6" s="5" customFormat="1">
      <c r="B1718" s="117"/>
      <c r="C1718" s="117"/>
      <c r="D1718" s="117"/>
      <c r="E1718" s="118"/>
      <c r="F1718" s="119"/>
    </row>
    <row r="1719" spans="2:6" s="5" customFormat="1">
      <c r="B1719" s="117"/>
      <c r="C1719" s="117"/>
      <c r="D1719" s="117"/>
      <c r="E1719" s="118"/>
      <c r="F1719" s="119"/>
    </row>
    <row r="1720" spans="2:6" s="5" customFormat="1">
      <c r="B1720" s="117"/>
      <c r="C1720" s="117"/>
      <c r="D1720" s="117"/>
      <c r="E1720" s="118"/>
      <c r="F1720" s="119"/>
    </row>
    <row r="1721" spans="2:6" s="5" customFormat="1">
      <c r="B1721" s="117"/>
      <c r="C1721" s="117"/>
      <c r="D1721" s="117"/>
      <c r="E1721" s="118"/>
      <c r="F1721" s="119"/>
    </row>
    <row r="1722" spans="2:6" s="5" customFormat="1">
      <c r="B1722" s="117"/>
      <c r="C1722" s="117"/>
      <c r="D1722" s="117"/>
      <c r="E1722" s="118"/>
      <c r="F1722" s="119"/>
    </row>
    <row r="1723" spans="2:6" s="5" customFormat="1">
      <c r="B1723" s="117"/>
      <c r="C1723" s="117"/>
      <c r="D1723" s="117"/>
      <c r="E1723" s="118"/>
      <c r="F1723" s="119"/>
    </row>
    <row r="1724" spans="2:6" s="5" customFormat="1">
      <c r="B1724" s="117"/>
      <c r="C1724" s="117"/>
      <c r="D1724" s="117"/>
      <c r="E1724" s="118"/>
      <c r="F1724" s="119"/>
    </row>
    <row r="1725" spans="2:6" s="5" customFormat="1">
      <c r="B1725" s="117"/>
      <c r="C1725" s="117"/>
      <c r="D1725" s="117"/>
      <c r="E1725" s="118"/>
      <c r="F1725" s="119"/>
    </row>
    <row r="1726" spans="2:6" s="5" customFormat="1">
      <c r="B1726" s="117"/>
      <c r="C1726" s="117"/>
      <c r="D1726" s="117"/>
      <c r="E1726" s="118"/>
      <c r="F1726" s="119"/>
    </row>
    <row r="1727" spans="2:6" s="5" customFormat="1">
      <c r="B1727" s="117"/>
      <c r="C1727" s="117"/>
      <c r="D1727" s="117"/>
      <c r="E1727" s="118"/>
      <c r="F1727" s="119"/>
    </row>
    <row r="1728" spans="2:6" s="5" customFormat="1">
      <c r="B1728" s="117"/>
      <c r="C1728" s="117"/>
      <c r="D1728" s="117"/>
      <c r="E1728" s="118"/>
      <c r="F1728" s="119"/>
    </row>
    <row r="1729" spans="2:6" s="5" customFormat="1">
      <c r="B1729" s="117"/>
      <c r="C1729" s="117"/>
      <c r="D1729" s="117"/>
      <c r="E1729" s="118"/>
      <c r="F1729" s="119"/>
    </row>
    <row r="1730" spans="2:6" s="5" customFormat="1">
      <c r="B1730" s="117"/>
      <c r="C1730" s="117"/>
      <c r="D1730" s="117"/>
      <c r="E1730" s="118"/>
      <c r="F1730" s="119"/>
    </row>
    <row r="1731" spans="2:6" s="5" customFormat="1">
      <c r="B1731" s="117"/>
      <c r="C1731" s="117"/>
      <c r="D1731" s="117"/>
      <c r="E1731" s="118"/>
      <c r="F1731" s="119"/>
    </row>
    <row r="1732" spans="2:6" s="5" customFormat="1">
      <c r="B1732" s="117"/>
      <c r="C1732" s="117"/>
      <c r="D1732" s="117"/>
      <c r="E1732" s="118"/>
      <c r="F1732" s="119"/>
    </row>
    <row r="1733" spans="2:6" s="5" customFormat="1">
      <c r="B1733" s="117"/>
      <c r="C1733" s="117"/>
      <c r="D1733" s="117"/>
      <c r="E1733" s="118"/>
      <c r="F1733" s="119"/>
    </row>
    <row r="1734" spans="2:6" s="5" customFormat="1">
      <c r="B1734" s="117"/>
      <c r="C1734" s="117"/>
      <c r="D1734" s="117"/>
      <c r="E1734" s="118"/>
      <c r="F1734" s="119"/>
    </row>
    <row r="1735" spans="2:6" s="5" customFormat="1">
      <c r="B1735" s="117"/>
      <c r="C1735" s="117"/>
      <c r="D1735" s="117"/>
      <c r="E1735" s="118"/>
      <c r="F1735" s="119"/>
    </row>
    <row r="1736" spans="2:6" s="5" customFormat="1">
      <c r="B1736" s="117"/>
      <c r="C1736" s="117"/>
      <c r="D1736" s="117"/>
      <c r="E1736" s="118"/>
      <c r="F1736" s="119"/>
    </row>
    <row r="1737" spans="2:6" s="5" customFormat="1">
      <c r="B1737" s="117"/>
      <c r="C1737" s="117"/>
      <c r="D1737" s="117"/>
      <c r="E1737" s="118"/>
      <c r="F1737" s="119"/>
    </row>
    <row r="1738" spans="2:6" s="5" customFormat="1">
      <c r="B1738" s="117"/>
      <c r="C1738" s="117"/>
      <c r="D1738" s="117"/>
      <c r="E1738" s="118"/>
      <c r="F1738" s="119"/>
    </row>
    <row r="1739" spans="2:6" s="5" customFormat="1">
      <c r="B1739" s="117"/>
      <c r="C1739" s="117"/>
      <c r="D1739" s="117"/>
      <c r="E1739" s="118"/>
      <c r="F1739" s="119"/>
    </row>
    <row r="1740" spans="2:6" s="5" customFormat="1">
      <c r="B1740" s="117"/>
      <c r="C1740" s="117"/>
      <c r="D1740" s="117"/>
      <c r="E1740" s="118"/>
      <c r="F1740" s="119"/>
    </row>
    <row r="1741" spans="2:6" s="5" customFormat="1">
      <c r="B1741" s="117"/>
      <c r="C1741" s="117"/>
      <c r="D1741" s="117"/>
      <c r="E1741" s="118"/>
      <c r="F1741" s="119"/>
    </row>
    <row r="1742" spans="2:6" s="5" customFormat="1">
      <c r="B1742" s="117"/>
      <c r="C1742" s="117"/>
      <c r="D1742" s="117"/>
      <c r="E1742" s="118"/>
      <c r="F1742" s="119"/>
    </row>
    <row r="1743" spans="2:6" s="5" customFormat="1">
      <c r="B1743" s="117"/>
      <c r="C1743" s="117"/>
      <c r="D1743" s="117"/>
      <c r="E1743" s="118"/>
      <c r="F1743" s="119"/>
    </row>
    <row r="1744" spans="2:6" s="5" customFormat="1">
      <c r="B1744" s="117"/>
      <c r="C1744" s="117"/>
      <c r="D1744" s="117"/>
      <c r="E1744" s="118"/>
      <c r="F1744" s="119"/>
    </row>
    <row r="1745" spans="2:6" s="5" customFormat="1">
      <c r="B1745" s="117"/>
      <c r="C1745" s="117"/>
      <c r="D1745" s="117"/>
      <c r="E1745" s="118"/>
      <c r="F1745" s="119"/>
    </row>
    <row r="1746" spans="2:6" s="5" customFormat="1">
      <c r="B1746" s="117"/>
      <c r="C1746" s="117"/>
      <c r="D1746" s="117"/>
      <c r="E1746" s="118"/>
      <c r="F1746" s="119"/>
    </row>
    <row r="1747" spans="2:6" s="5" customFormat="1">
      <c r="B1747" s="117"/>
      <c r="C1747" s="117"/>
      <c r="D1747" s="117"/>
      <c r="E1747" s="118"/>
      <c r="F1747" s="119"/>
    </row>
    <row r="1748" spans="2:6" s="5" customFormat="1">
      <c r="B1748" s="117"/>
      <c r="C1748" s="117"/>
      <c r="D1748" s="117"/>
      <c r="E1748" s="118"/>
      <c r="F1748" s="119"/>
    </row>
    <row r="1749" spans="2:6" s="5" customFormat="1">
      <c r="B1749" s="117"/>
      <c r="C1749" s="117"/>
      <c r="D1749" s="117"/>
      <c r="E1749" s="118"/>
      <c r="F1749" s="119"/>
    </row>
    <row r="1750" spans="2:6" s="5" customFormat="1">
      <c r="B1750" s="117"/>
      <c r="C1750" s="117"/>
      <c r="D1750" s="117"/>
      <c r="E1750" s="118"/>
      <c r="F1750" s="119"/>
    </row>
    <row r="1751" spans="2:6" s="5" customFormat="1">
      <c r="B1751" s="117"/>
      <c r="C1751" s="117"/>
      <c r="D1751" s="117"/>
      <c r="E1751" s="118"/>
      <c r="F1751" s="119"/>
    </row>
    <row r="1752" spans="2:6" s="5" customFormat="1">
      <c r="B1752" s="117"/>
      <c r="C1752" s="117"/>
      <c r="D1752" s="117"/>
      <c r="E1752" s="118"/>
      <c r="F1752" s="119"/>
    </row>
    <row r="1753" spans="2:6" s="5" customFormat="1">
      <c r="B1753" s="117"/>
      <c r="C1753" s="117"/>
      <c r="D1753" s="117"/>
      <c r="E1753" s="118"/>
      <c r="F1753" s="119"/>
    </row>
    <row r="1754" spans="2:6" s="5" customFormat="1">
      <c r="B1754" s="117"/>
      <c r="C1754" s="117"/>
      <c r="D1754" s="117"/>
      <c r="E1754" s="118"/>
      <c r="F1754" s="119"/>
    </row>
    <row r="1755" spans="2:6" s="5" customFormat="1">
      <c r="B1755" s="117"/>
      <c r="C1755" s="117"/>
      <c r="D1755" s="117"/>
      <c r="E1755" s="118"/>
      <c r="F1755" s="119"/>
    </row>
    <row r="1756" spans="2:6" s="5" customFormat="1">
      <c r="B1756" s="117"/>
      <c r="C1756" s="117"/>
      <c r="D1756" s="117"/>
      <c r="E1756" s="118"/>
      <c r="F1756" s="119"/>
    </row>
    <row r="1757" spans="2:6" s="5" customFormat="1">
      <c r="B1757" s="117"/>
      <c r="C1757" s="117"/>
      <c r="D1757" s="117"/>
      <c r="E1757" s="118"/>
      <c r="F1757" s="119"/>
    </row>
    <row r="1758" spans="2:6" s="5" customFormat="1">
      <c r="B1758" s="117"/>
      <c r="C1758" s="117"/>
      <c r="D1758" s="117"/>
      <c r="E1758" s="118"/>
      <c r="F1758" s="119"/>
    </row>
    <row r="1759" spans="2:6" s="5" customFormat="1">
      <c r="B1759" s="117"/>
      <c r="C1759" s="117"/>
      <c r="D1759" s="117"/>
      <c r="E1759" s="118"/>
      <c r="F1759" s="119"/>
    </row>
    <row r="1760" spans="2:6" s="5" customFormat="1">
      <c r="B1760" s="117"/>
      <c r="C1760" s="117"/>
      <c r="D1760" s="117"/>
      <c r="E1760" s="118"/>
      <c r="F1760" s="119"/>
    </row>
    <row r="1761" spans="2:6" s="5" customFormat="1">
      <c r="B1761" s="117"/>
      <c r="C1761" s="117"/>
      <c r="D1761" s="117"/>
      <c r="E1761" s="118"/>
      <c r="F1761" s="119"/>
    </row>
    <row r="1762" spans="2:6" s="5" customFormat="1">
      <c r="B1762" s="117"/>
      <c r="C1762" s="117"/>
      <c r="D1762" s="117"/>
      <c r="E1762" s="118"/>
      <c r="F1762" s="119"/>
    </row>
    <row r="1763" spans="2:6" s="5" customFormat="1">
      <c r="B1763" s="117"/>
      <c r="C1763" s="117"/>
      <c r="D1763" s="117"/>
      <c r="E1763" s="118"/>
      <c r="F1763" s="119"/>
    </row>
    <row r="1764" spans="2:6" s="5" customFormat="1">
      <c r="B1764" s="117"/>
      <c r="C1764" s="117"/>
      <c r="D1764" s="117"/>
      <c r="E1764" s="118"/>
      <c r="F1764" s="119"/>
    </row>
    <row r="1765" spans="2:6" s="5" customFormat="1">
      <c r="B1765" s="117"/>
      <c r="C1765" s="117"/>
      <c r="D1765" s="117"/>
      <c r="E1765" s="118"/>
      <c r="F1765" s="119"/>
    </row>
    <row r="1766" spans="2:6" s="5" customFormat="1">
      <c r="B1766" s="117"/>
      <c r="C1766" s="117"/>
      <c r="D1766" s="117"/>
      <c r="E1766" s="118"/>
      <c r="F1766" s="119"/>
    </row>
    <row r="1767" spans="2:6" s="5" customFormat="1">
      <c r="B1767" s="117"/>
      <c r="C1767" s="117"/>
      <c r="D1767" s="117"/>
      <c r="E1767" s="118"/>
      <c r="F1767" s="119"/>
    </row>
    <row r="1768" spans="2:6" s="5" customFormat="1">
      <c r="B1768" s="117"/>
      <c r="C1768" s="117"/>
      <c r="D1768" s="117"/>
      <c r="E1768" s="118"/>
      <c r="F1768" s="119"/>
    </row>
    <row r="1769" spans="2:6" s="5" customFormat="1">
      <c r="B1769" s="117"/>
      <c r="C1769" s="117"/>
      <c r="D1769" s="117"/>
      <c r="E1769" s="118"/>
      <c r="F1769" s="119"/>
    </row>
    <row r="1770" spans="2:6" s="5" customFormat="1">
      <c r="B1770" s="117"/>
      <c r="C1770" s="117"/>
      <c r="D1770" s="117"/>
      <c r="E1770" s="118"/>
      <c r="F1770" s="119"/>
    </row>
    <row r="1771" spans="2:6" s="5" customFormat="1">
      <c r="B1771" s="117"/>
      <c r="C1771" s="117"/>
      <c r="D1771" s="117"/>
      <c r="E1771" s="118"/>
      <c r="F1771" s="119"/>
    </row>
    <row r="1772" spans="2:6" s="5" customFormat="1">
      <c r="B1772" s="117"/>
      <c r="C1772" s="117"/>
      <c r="D1772" s="117"/>
      <c r="E1772" s="118"/>
      <c r="F1772" s="119"/>
    </row>
    <row r="1773" spans="2:6" s="5" customFormat="1">
      <c r="B1773" s="117"/>
      <c r="C1773" s="117"/>
      <c r="D1773" s="117"/>
      <c r="E1773" s="118"/>
      <c r="F1773" s="119"/>
    </row>
    <row r="1774" spans="2:6" s="5" customFormat="1">
      <c r="B1774" s="117"/>
      <c r="C1774" s="117"/>
      <c r="D1774" s="117"/>
      <c r="E1774" s="118"/>
      <c r="F1774" s="119"/>
    </row>
    <row r="1775" spans="2:6" s="5" customFormat="1">
      <c r="B1775" s="117"/>
      <c r="C1775" s="117"/>
      <c r="D1775" s="117"/>
      <c r="E1775" s="118"/>
      <c r="F1775" s="119"/>
    </row>
    <row r="1776" spans="2:6" s="5" customFormat="1">
      <c r="B1776" s="117"/>
      <c r="C1776" s="117"/>
      <c r="D1776" s="117"/>
      <c r="E1776" s="118"/>
      <c r="F1776" s="119"/>
    </row>
    <row r="1777" spans="2:6" s="5" customFormat="1">
      <c r="B1777" s="117"/>
      <c r="C1777" s="117"/>
      <c r="D1777" s="117"/>
      <c r="E1777" s="118"/>
      <c r="F1777" s="119"/>
    </row>
    <row r="1778" spans="2:6" s="5" customFormat="1">
      <c r="B1778" s="117"/>
      <c r="C1778" s="117"/>
      <c r="D1778" s="117"/>
      <c r="E1778" s="118"/>
      <c r="F1778" s="119"/>
    </row>
    <row r="1779" spans="2:6" s="5" customFormat="1">
      <c r="B1779" s="117"/>
      <c r="C1779" s="117"/>
      <c r="D1779" s="117"/>
      <c r="E1779" s="118"/>
      <c r="F1779" s="119"/>
    </row>
    <row r="1780" spans="2:6" s="5" customFormat="1">
      <c r="B1780" s="117"/>
      <c r="C1780" s="117"/>
      <c r="D1780" s="117"/>
      <c r="E1780" s="118"/>
      <c r="F1780" s="119"/>
    </row>
    <row r="1781" spans="2:6" s="5" customFormat="1">
      <c r="B1781" s="117"/>
      <c r="C1781" s="117"/>
      <c r="D1781" s="117"/>
      <c r="E1781" s="118"/>
      <c r="F1781" s="119"/>
    </row>
    <row r="1782" spans="2:6" s="5" customFormat="1">
      <c r="B1782" s="117"/>
      <c r="C1782" s="117"/>
      <c r="D1782" s="117"/>
      <c r="E1782" s="118"/>
      <c r="F1782" s="119"/>
    </row>
    <row r="1783" spans="2:6" s="5" customFormat="1">
      <c r="B1783" s="117"/>
      <c r="C1783" s="117"/>
      <c r="D1783" s="117"/>
      <c r="E1783" s="118"/>
      <c r="F1783" s="119"/>
    </row>
    <row r="1784" spans="2:6" s="5" customFormat="1">
      <c r="B1784" s="117"/>
      <c r="C1784" s="117"/>
      <c r="D1784" s="117"/>
      <c r="E1784" s="118"/>
      <c r="F1784" s="119"/>
    </row>
    <row r="1785" spans="2:6" s="5" customFormat="1">
      <c r="B1785" s="117"/>
      <c r="C1785" s="117"/>
      <c r="D1785" s="117"/>
      <c r="E1785" s="118"/>
      <c r="F1785" s="119"/>
    </row>
    <row r="1786" spans="2:6" s="5" customFormat="1">
      <c r="B1786" s="117"/>
      <c r="C1786" s="117"/>
      <c r="D1786" s="117"/>
      <c r="E1786" s="118"/>
      <c r="F1786" s="119"/>
    </row>
    <row r="1787" spans="2:6" s="5" customFormat="1">
      <c r="B1787" s="117"/>
      <c r="C1787" s="117"/>
      <c r="D1787" s="117"/>
      <c r="E1787" s="118"/>
      <c r="F1787" s="119"/>
    </row>
    <row r="1788" spans="2:6" s="5" customFormat="1">
      <c r="B1788" s="117"/>
      <c r="C1788" s="117"/>
      <c r="D1788" s="117"/>
      <c r="E1788" s="118"/>
      <c r="F1788" s="119"/>
    </row>
    <row r="1789" spans="2:6" s="5" customFormat="1">
      <c r="B1789" s="117"/>
      <c r="C1789" s="117"/>
      <c r="D1789" s="117"/>
      <c r="E1789" s="118"/>
      <c r="F1789" s="119"/>
    </row>
    <row r="1790" spans="2:6" s="5" customFormat="1">
      <c r="B1790" s="117"/>
      <c r="C1790" s="117"/>
      <c r="D1790" s="117"/>
      <c r="E1790" s="118"/>
      <c r="F1790" s="119"/>
    </row>
    <row r="1791" spans="2:6" s="5" customFormat="1">
      <c r="B1791" s="117"/>
      <c r="C1791" s="117"/>
      <c r="D1791" s="117"/>
      <c r="E1791" s="118"/>
      <c r="F1791" s="119"/>
    </row>
    <row r="1792" spans="2:6" s="5" customFormat="1">
      <c r="B1792" s="117"/>
      <c r="C1792" s="117"/>
      <c r="D1792" s="117"/>
      <c r="E1792" s="118"/>
      <c r="F1792" s="119"/>
    </row>
    <row r="1793" spans="2:6" s="5" customFormat="1">
      <c r="B1793" s="117"/>
      <c r="C1793" s="117"/>
      <c r="D1793" s="117"/>
      <c r="E1793" s="118"/>
      <c r="F1793" s="119"/>
    </row>
    <row r="1794" spans="2:6" s="5" customFormat="1">
      <c r="B1794" s="117"/>
      <c r="C1794" s="117"/>
      <c r="D1794" s="117"/>
      <c r="E1794" s="118"/>
      <c r="F1794" s="119"/>
    </row>
    <row r="1795" spans="2:6" s="5" customFormat="1">
      <c r="B1795" s="117"/>
      <c r="C1795" s="117"/>
      <c r="D1795" s="117"/>
      <c r="E1795" s="118"/>
      <c r="F1795" s="119"/>
    </row>
    <row r="1796" spans="2:6" s="5" customFormat="1">
      <c r="B1796" s="117"/>
      <c r="C1796" s="117"/>
      <c r="D1796" s="117"/>
      <c r="E1796" s="118"/>
      <c r="F1796" s="119"/>
    </row>
    <row r="1797" spans="2:6" s="5" customFormat="1">
      <c r="B1797" s="117"/>
      <c r="C1797" s="117"/>
      <c r="D1797" s="117"/>
      <c r="E1797" s="118"/>
      <c r="F1797" s="119"/>
    </row>
    <row r="1798" spans="2:6" s="5" customFormat="1">
      <c r="B1798" s="117"/>
      <c r="C1798" s="117"/>
      <c r="D1798" s="117"/>
      <c r="E1798" s="118"/>
      <c r="F1798" s="119"/>
    </row>
    <row r="1799" spans="2:6" s="5" customFormat="1">
      <c r="B1799" s="117"/>
      <c r="C1799" s="117"/>
      <c r="D1799" s="117"/>
      <c r="E1799" s="118"/>
      <c r="F1799" s="119"/>
    </row>
    <row r="1800" spans="2:6" s="5" customFormat="1">
      <c r="B1800" s="117"/>
      <c r="C1800" s="117"/>
      <c r="D1800" s="117"/>
      <c r="E1800" s="118"/>
      <c r="F1800" s="119"/>
    </row>
    <row r="1801" spans="2:6" s="5" customFormat="1">
      <c r="B1801" s="117"/>
      <c r="C1801" s="117"/>
      <c r="D1801" s="117"/>
      <c r="E1801" s="118"/>
      <c r="F1801" s="119"/>
    </row>
    <row r="1802" spans="2:6" s="5" customFormat="1">
      <c r="B1802" s="117"/>
      <c r="C1802" s="117"/>
      <c r="D1802" s="117"/>
      <c r="E1802" s="118"/>
      <c r="F1802" s="119"/>
    </row>
    <row r="1803" spans="2:6" s="5" customFormat="1">
      <c r="B1803" s="117"/>
      <c r="C1803" s="117"/>
      <c r="D1803" s="117"/>
      <c r="E1803" s="118"/>
      <c r="F1803" s="119"/>
    </row>
    <row r="1804" spans="2:6" s="5" customFormat="1">
      <c r="B1804" s="117"/>
      <c r="C1804" s="117"/>
      <c r="D1804" s="117"/>
      <c r="E1804" s="118"/>
      <c r="F1804" s="119"/>
    </row>
    <row r="1805" spans="2:6" s="5" customFormat="1">
      <c r="B1805" s="117"/>
      <c r="C1805" s="117"/>
      <c r="D1805" s="117"/>
      <c r="E1805" s="118"/>
      <c r="F1805" s="119"/>
    </row>
    <row r="1806" spans="2:6" s="5" customFormat="1">
      <c r="B1806" s="117"/>
      <c r="C1806" s="117"/>
      <c r="D1806" s="117"/>
      <c r="E1806" s="118"/>
      <c r="F1806" s="119"/>
    </row>
    <row r="1807" spans="2:6" s="5" customFormat="1">
      <c r="B1807" s="117"/>
      <c r="C1807" s="117"/>
      <c r="D1807" s="117"/>
      <c r="E1807" s="118"/>
      <c r="F1807" s="119"/>
    </row>
    <row r="1808" spans="2:6" s="5" customFormat="1">
      <c r="B1808" s="117"/>
      <c r="C1808" s="117"/>
      <c r="D1808" s="117"/>
      <c r="E1808" s="118"/>
      <c r="F1808" s="119"/>
    </row>
    <row r="1809" spans="2:6" s="5" customFormat="1">
      <c r="B1809" s="117"/>
      <c r="C1809" s="117"/>
      <c r="D1809" s="117"/>
      <c r="E1809" s="118"/>
      <c r="F1809" s="119"/>
    </row>
    <row r="1810" spans="2:6" s="5" customFormat="1">
      <c r="B1810" s="117"/>
      <c r="C1810" s="117"/>
      <c r="D1810" s="117"/>
      <c r="E1810" s="118"/>
      <c r="F1810" s="119"/>
    </row>
    <row r="1811" spans="2:6" s="5" customFormat="1">
      <c r="B1811" s="117"/>
      <c r="C1811" s="117"/>
      <c r="D1811" s="117"/>
      <c r="E1811" s="118"/>
      <c r="F1811" s="119"/>
    </row>
    <row r="1812" spans="2:6" s="5" customFormat="1">
      <c r="B1812" s="117"/>
      <c r="C1812" s="117"/>
      <c r="D1812" s="117"/>
      <c r="E1812" s="118"/>
      <c r="F1812" s="119"/>
    </row>
    <row r="1813" spans="2:6" s="5" customFormat="1">
      <c r="B1813" s="117"/>
      <c r="C1813" s="117"/>
      <c r="D1813" s="117"/>
      <c r="E1813" s="118"/>
      <c r="F1813" s="119"/>
    </row>
    <row r="1814" spans="2:6" s="5" customFormat="1">
      <c r="B1814" s="117"/>
      <c r="C1814" s="117"/>
      <c r="D1814" s="117"/>
      <c r="E1814" s="118"/>
      <c r="F1814" s="119"/>
    </row>
    <row r="1815" spans="2:6" s="5" customFormat="1">
      <c r="B1815" s="117"/>
      <c r="C1815" s="117"/>
      <c r="D1815" s="117"/>
      <c r="E1815" s="118"/>
      <c r="F1815" s="119"/>
    </row>
    <row r="1816" spans="2:6" s="5" customFormat="1">
      <c r="B1816" s="117"/>
      <c r="C1816" s="117"/>
      <c r="D1816" s="117"/>
      <c r="E1816" s="118"/>
      <c r="F1816" s="119"/>
    </row>
    <row r="1817" spans="2:6" s="5" customFormat="1">
      <c r="B1817" s="117"/>
      <c r="C1817" s="117"/>
      <c r="D1817" s="117"/>
      <c r="E1817" s="118"/>
      <c r="F1817" s="119"/>
    </row>
    <row r="1818" spans="2:6" s="5" customFormat="1">
      <c r="B1818" s="117"/>
      <c r="C1818" s="117"/>
      <c r="D1818" s="117"/>
      <c r="E1818" s="118"/>
      <c r="F1818" s="119"/>
    </row>
    <row r="1819" spans="2:6" s="5" customFormat="1">
      <c r="B1819" s="117"/>
      <c r="C1819" s="117"/>
      <c r="D1819" s="117"/>
      <c r="E1819" s="118"/>
      <c r="F1819" s="119"/>
    </row>
    <row r="1820" spans="2:6" s="5" customFormat="1">
      <c r="B1820" s="117"/>
      <c r="C1820" s="117"/>
      <c r="D1820" s="117"/>
      <c r="E1820" s="118"/>
      <c r="F1820" s="119"/>
    </row>
    <row r="1821" spans="2:6" s="5" customFormat="1">
      <c r="B1821" s="117"/>
      <c r="C1821" s="117"/>
      <c r="D1821" s="117"/>
      <c r="E1821" s="118"/>
      <c r="F1821" s="119"/>
    </row>
    <row r="1822" spans="2:6" s="5" customFormat="1">
      <c r="B1822" s="117"/>
      <c r="C1822" s="117"/>
      <c r="D1822" s="117"/>
      <c r="E1822" s="118"/>
      <c r="F1822" s="119"/>
    </row>
    <row r="1823" spans="2:6" s="5" customFormat="1">
      <c r="B1823" s="117"/>
      <c r="C1823" s="117"/>
      <c r="D1823" s="117"/>
      <c r="E1823" s="118"/>
      <c r="F1823" s="119"/>
    </row>
    <row r="1824" spans="2:6" s="5" customFormat="1">
      <c r="B1824" s="117"/>
      <c r="C1824" s="117"/>
      <c r="D1824" s="117"/>
      <c r="E1824" s="118"/>
      <c r="F1824" s="119"/>
    </row>
    <row r="1825" spans="2:6" s="5" customFormat="1">
      <c r="B1825" s="117"/>
      <c r="C1825" s="117"/>
      <c r="D1825" s="117"/>
      <c r="E1825" s="118"/>
      <c r="F1825" s="119"/>
    </row>
    <row r="1826" spans="2:6" s="5" customFormat="1">
      <c r="B1826" s="117"/>
      <c r="C1826" s="117"/>
      <c r="D1826" s="117"/>
      <c r="E1826" s="118"/>
      <c r="F1826" s="119"/>
    </row>
    <row r="1827" spans="2:6" s="5" customFormat="1">
      <c r="B1827" s="117"/>
      <c r="C1827" s="117"/>
      <c r="D1827" s="117"/>
      <c r="E1827" s="118"/>
      <c r="F1827" s="119"/>
    </row>
    <row r="1828" spans="2:6" s="5" customFormat="1">
      <c r="B1828" s="117"/>
      <c r="C1828" s="117"/>
      <c r="D1828" s="117"/>
      <c r="E1828" s="118"/>
      <c r="F1828" s="119"/>
    </row>
    <row r="1829" spans="2:6" s="5" customFormat="1">
      <c r="B1829" s="117"/>
      <c r="C1829" s="117"/>
      <c r="D1829" s="117"/>
      <c r="E1829" s="118"/>
      <c r="F1829" s="119"/>
    </row>
    <row r="1830" spans="2:6" s="5" customFormat="1">
      <c r="B1830" s="117"/>
      <c r="C1830" s="117"/>
      <c r="D1830" s="117"/>
      <c r="E1830" s="118"/>
      <c r="F1830" s="119"/>
    </row>
    <row r="1831" spans="2:6" s="5" customFormat="1">
      <c r="B1831" s="117"/>
      <c r="C1831" s="117"/>
      <c r="D1831" s="117"/>
      <c r="E1831" s="118"/>
      <c r="F1831" s="119"/>
    </row>
    <row r="1832" spans="2:6" s="5" customFormat="1">
      <c r="B1832" s="117"/>
      <c r="C1832" s="117"/>
      <c r="D1832" s="117"/>
      <c r="E1832" s="118"/>
      <c r="F1832" s="119"/>
    </row>
    <row r="1833" spans="2:6" s="5" customFormat="1">
      <c r="B1833" s="117"/>
      <c r="C1833" s="117"/>
      <c r="D1833" s="117"/>
      <c r="E1833" s="118"/>
      <c r="F1833" s="119"/>
    </row>
    <row r="1834" spans="2:6" s="5" customFormat="1">
      <c r="B1834" s="117"/>
      <c r="C1834" s="117"/>
      <c r="D1834" s="117"/>
      <c r="E1834" s="118"/>
      <c r="F1834" s="119"/>
    </row>
    <row r="1835" spans="2:6" s="5" customFormat="1">
      <c r="B1835" s="117"/>
      <c r="C1835" s="117"/>
      <c r="D1835" s="117"/>
      <c r="E1835" s="118"/>
      <c r="F1835" s="119"/>
    </row>
    <row r="1836" spans="2:6" s="5" customFormat="1">
      <c r="B1836" s="117"/>
      <c r="C1836" s="117"/>
      <c r="D1836" s="117"/>
      <c r="E1836" s="118"/>
      <c r="F1836" s="119"/>
    </row>
    <row r="1837" spans="2:6" s="5" customFormat="1">
      <c r="B1837" s="117"/>
      <c r="C1837" s="117"/>
      <c r="D1837" s="117"/>
      <c r="E1837" s="118"/>
      <c r="F1837" s="119"/>
    </row>
    <row r="1838" spans="2:6" s="5" customFormat="1">
      <c r="B1838" s="117"/>
      <c r="C1838" s="117"/>
      <c r="D1838" s="117"/>
      <c r="E1838" s="118"/>
      <c r="F1838" s="119"/>
    </row>
    <row r="1839" spans="2:6" s="5" customFormat="1">
      <c r="B1839" s="117"/>
      <c r="C1839" s="117"/>
      <c r="D1839" s="117"/>
      <c r="E1839" s="118"/>
      <c r="F1839" s="119"/>
    </row>
    <row r="1840" spans="2:6" s="5" customFormat="1">
      <c r="B1840" s="117"/>
      <c r="C1840" s="117"/>
      <c r="D1840" s="117"/>
      <c r="E1840" s="118"/>
      <c r="F1840" s="119"/>
    </row>
    <row r="1841" spans="2:6" s="5" customFormat="1">
      <c r="B1841" s="117"/>
      <c r="C1841" s="117"/>
      <c r="D1841" s="117"/>
      <c r="E1841" s="118"/>
      <c r="F1841" s="119"/>
    </row>
    <row r="1842" spans="2:6" s="5" customFormat="1">
      <c r="B1842" s="117"/>
      <c r="C1842" s="117"/>
      <c r="D1842" s="117"/>
      <c r="E1842" s="118"/>
      <c r="F1842" s="119"/>
    </row>
    <row r="1843" spans="2:6" s="5" customFormat="1">
      <c r="B1843" s="117"/>
      <c r="C1843" s="117"/>
      <c r="D1843" s="117"/>
      <c r="E1843" s="118"/>
      <c r="F1843" s="119"/>
    </row>
    <row r="1844" spans="2:6" s="5" customFormat="1">
      <c r="B1844" s="117"/>
      <c r="C1844" s="117"/>
      <c r="D1844" s="117"/>
      <c r="E1844" s="118"/>
      <c r="F1844" s="119"/>
    </row>
    <row r="1845" spans="2:6" s="5" customFormat="1">
      <c r="B1845" s="117"/>
      <c r="C1845" s="117"/>
      <c r="D1845" s="117"/>
      <c r="E1845" s="118"/>
      <c r="F1845" s="119"/>
    </row>
    <row r="1846" spans="2:6" s="5" customFormat="1">
      <c r="B1846" s="117"/>
      <c r="C1846" s="117"/>
      <c r="D1846" s="117"/>
      <c r="E1846" s="118"/>
      <c r="F1846" s="119"/>
    </row>
    <row r="1847" spans="2:6" s="5" customFormat="1">
      <c r="B1847" s="117"/>
      <c r="C1847" s="117"/>
      <c r="D1847" s="117"/>
      <c r="E1847" s="118"/>
      <c r="F1847" s="119"/>
    </row>
    <row r="1848" spans="2:6" s="5" customFormat="1">
      <c r="B1848" s="117"/>
      <c r="C1848" s="117"/>
      <c r="D1848" s="117"/>
      <c r="E1848" s="118"/>
      <c r="F1848" s="119"/>
    </row>
    <row r="1849" spans="2:6" s="5" customFormat="1">
      <c r="B1849" s="117"/>
      <c r="C1849" s="117"/>
      <c r="D1849" s="117"/>
      <c r="E1849" s="118"/>
      <c r="F1849" s="119"/>
    </row>
    <row r="1850" spans="2:6" s="5" customFormat="1">
      <c r="B1850" s="117"/>
      <c r="C1850" s="117"/>
      <c r="D1850" s="117"/>
      <c r="E1850" s="118"/>
      <c r="F1850" s="119"/>
    </row>
    <row r="1851" spans="2:6" s="5" customFormat="1">
      <c r="B1851" s="117"/>
      <c r="C1851" s="117"/>
      <c r="D1851" s="117"/>
      <c r="E1851" s="118"/>
      <c r="F1851" s="119"/>
    </row>
    <row r="1852" spans="2:6" s="5" customFormat="1">
      <c r="B1852" s="117"/>
      <c r="C1852" s="117"/>
      <c r="D1852" s="117"/>
      <c r="E1852" s="118"/>
      <c r="F1852" s="119"/>
    </row>
    <row r="1853" spans="2:6" s="5" customFormat="1">
      <c r="B1853" s="117"/>
      <c r="C1853" s="117"/>
      <c r="D1853" s="117"/>
      <c r="E1853" s="118"/>
      <c r="F1853" s="119"/>
    </row>
    <row r="1854" spans="2:6" s="5" customFormat="1">
      <c r="B1854" s="117"/>
      <c r="C1854" s="117"/>
      <c r="D1854" s="117"/>
      <c r="E1854" s="118"/>
      <c r="F1854" s="119"/>
    </row>
    <row r="1855" spans="2:6" s="5" customFormat="1">
      <c r="B1855" s="117"/>
      <c r="C1855" s="117"/>
      <c r="D1855" s="117"/>
      <c r="E1855" s="118"/>
      <c r="F1855" s="119"/>
    </row>
    <row r="1856" spans="2:6" s="5" customFormat="1">
      <c r="B1856" s="117"/>
      <c r="C1856" s="117"/>
      <c r="D1856" s="117"/>
      <c r="E1856" s="118"/>
      <c r="F1856" s="119"/>
    </row>
    <row r="1857" spans="2:6" s="5" customFormat="1">
      <c r="B1857" s="117"/>
      <c r="C1857" s="117"/>
      <c r="D1857" s="117"/>
      <c r="E1857" s="118"/>
      <c r="F1857" s="119"/>
    </row>
    <row r="1858" spans="2:6" s="5" customFormat="1">
      <c r="B1858" s="117"/>
      <c r="C1858" s="117"/>
      <c r="D1858" s="117"/>
      <c r="E1858" s="118"/>
      <c r="F1858" s="119"/>
    </row>
    <row r="1859" spans="2:6" s="5" customFormat="1">
      <c r="B1859" s="117"/>
      <c r="C1859" s="117"/>
      <c r="D1859" s="117"/>
      <c r="E1859" s="118"/>
      <c r="F1859" s="119"/>
    </row>
    <row r="1860" spans="2:6" s="5" customFormat="1">
      <c r="B1860" s="117"/>
      <c r="C1860" s="117"/>
      <c r="D1860" s="117"/>
      <c r="E1860" s="118"/>
      <c r="F1860" s="119"/>
    </row>
    <row r="1861" spans="2:6" s="5" customFormat="1">
      <c r="B1861" s="117"/>
      <c r="C1861" s="117"/>
      <c r="D1861" s="117"/>
      <c r="E1861" s="118"/>
      <c r="F1861" s="119"/>
    </row>
    <row r="1862" spans="2:6" s="5" customFormat="1">
      <c r="B1862" s="117"/>
      <c r="C1862" s="117"/>
      <c r="D1862" s="117"/>
      <c r="E1862" s="118"/>
      <c r="F1862" s="119"/>
    </row>
    <row r="1863" spans="2:6" s="5" customFormat="1">
      <c r="B1863" s="117"/>
      <c r="C1863" s="117"/>
      <c r="D1863" s="117"/>
      <c r="E1863" s="118"/>
      <c r="F1863" s="119"/>
    </row>
    <row r="1864" spans="2:6" s="5" customFormat="1">
      <c r="B1864" s="117"/>
      <c r="C1864" s="117"/>
      <c r="D1864" s="117"/>
      <c r="E1864" s="118"/>
      <c r="F1864" s="119"/>
    </row>
    <row r="1865" spans="2:6" s="5" customFormat="1">
      <c r="B1865" s="117"/>
      <c r="C1865" s="117"/>
      <c r="D1865" s="117"/>
      <c r="E1865" s="118"/>
      <c r="F1865" s="119"/>
    </row>
    <row r="1866" spans="2:6" s="5" customFormat="1">
      <c r="B1866" s="117"/>
      <c r="C1866" s="117"/>
      <c r="D1866" s="117"/>
      <c r="E1866" s="118"/>
      <c r="F1866" s="119"/>
    </row>
    <row r="1867" spans="2:6" s="5" customFormat="1">
      <c r="B1867" s="117"/>
      <c r="C1867" s="117"/>
      <c r="D1867" s="117"/>
      <c r="E1867" s="118"/>
      <c r="F1867" s="119"/>
    </row>
    <row r="1868" spans="2:6" s="5" customFormat="1">
      <c r="B1868" s="117"/>
      <c r="C1868" s="117"/>
      <c r="D1868" s="117"/>
      <c r="E1868" s="118"/>
      <c r="F1868" s="119"/>
    </row>
    <row r="1869" spans="2:6" s="5" customFormat="1">
      <c r="B1869" s="117"/>
      <c r="C1869" s="117"/>
      <c r="D1869" s="117"/>
      <c r="E1869" s="118"/>
      <c r="F1869" s="119"/>
    </row>
    <row r="1870" spans="2:6" s="5" customFormat="1">
      <c r="B1870" s="117"/>
      <c r="C1870" s="117"/>
      <c r="D1870" s="117"/>
      <c r="E1870" s="118"/>
      <c r="F1870" s="119"/>
    </row>
    <row r="1871" spans="2:6" s="5" customFormat="1">
      <c r="B1871" s="117"/>
      <c r="C1871" s="117"/>
      <c r="D1871" s="117"/>
      <c r="E1871" s="118"/>
      <c r="F1871" s="119"/>
    </row>
    <row r="1872" spans="2:6" s="5" customFormat="1">
      <c r="B1872" s="117"/>
      <c r="C1872" s="117"/>
      <c r="D1872" s="117"/>
      <c r="E1872" s="118"/>
      <c r="F1872" s="119"/>
    </row>
    <row r="1873" spans="2:6" s="5" customFormat="1">
      <c r="B1873" s="117"/>
      <c r="C1873" s="117"/>
      <c r="D1873" s="117"/>
      <c r="E1873" s="118"/>
      <c r="F1873" s="119"/>
    </row>
    <row r="1874" spans="2:6" s="5" customFormat="1">
      <c r="B1874" s="117"/>
      <c r="C1874" s="117"/>
      <c r="D1874" s="117"/>
      <c r="E1874" s="118"/>
      <c r="F1874" s="119"/>
    </row>
    <row r="1875" spans="2:6" s="5" customFormat="1">
      <c r="B1875" s="117"/>
      <c r="C1875" s="117"/>
      <c r="D1875" s="117"/>
      <c r="E1875" s="118"/>
      <c r="F1875" s="119"/>
    </row>
    <row r="1876" spans="2:6" s="5" customFormat="1">
      <c r="B1876" s="117"/>
      <c r="C1876" s="117"/>
      <c r="D1876" s="117"/>
      <c r="E1876" s="118"/>
      <c r="F1876" s="119"/>
    </row>
    <row r="1877" spans="2:6" s="5" customFormat="1">
      <c r="B1877" s="117"/>
      <c r="C1877" s="117"/>
      <c r="D1877" s="117"/>
      <c r="E1877" s="118"/>
      <c r="F1877" s="119"/>
    </row>
    <row r="1878" spans="2:6" s="5" customFormat="1">
      <c r="B1878" s="117"/>
      <c r="C1878" s="117"/>
      <c r="D1878" s="117"/>
      <c r="E1878" s="118"/>
      <c r="F1878" s="119"/>
    </row>
    <row r="1879" spans="2:6" s="5" customFormat="1">
      <c r="B1879" s="117"/>
      <c r="C1879" s="117"/>
      <c r="D1879" s="117"/>
      <c r="E1879" s="118"/>
      <c r="F1879" s="119"/>
    </row>
    <row r="1880" spans="2:6" s="5" customFormat="1">
      <c r="B1880" s="117"/>
      <c r="C1880" s="117"/>
      <c r="D1880" s="117"/>
      <c r="E1880" s="118"/>
      <c r="F1880" s="119"/>
    </row>
    <row r="1881" spans="2:6" s="5" customFormat="1">
      <c r="B1881" s="117"/>
      <c r="C1881" s="117"/>
      <c r="D1881" s="117"/>
      <c r="E1881" s="118"/>
      <c r="F1881" s="119"/>
    </row>
    <row r="1882" spans="2:6" s="5" customFormat="1">
      <c r="B1882" s="117"/>
      <c r="C1882" s="117"/>
      <c r="D1882" s="117"/>
      <c r="E1882" s="118"/>
      <c r="F1882" s="119"/>
    </row>
    <row r="1883" spans="2:6" s="5" customFormat="1">
      <c r="B1883" s="117"/>
      <c r="C1883" s="117"/>
      <c r="D1883" s="117"/>
      <c r="E1883" s="118"/>
      <c r="F1883" s="119"/>
    </row>
    <row r="1884" spans="2:6" s="5" customFormat="1">
      <c r="B1884" s="117"/>
      <c r="C1884" s="117"/>
      <c r="D1884" s="117"/>
      <c r="E1884" s="118"/>
      <c r="F1884" s="119"/>
    </row>
    <row r="1885" spans="2:6" s="5" customFormat="1">
      <c r="B1885" s="117"/>
      <c r="C1885" s="117"/>
      <c r="D1885" s="117"/>
      <c r="E1885" s="118"/>
      <c r="F1885" s="119"/>
    </row>
    <row r="1886" spans="2:6" s="5" customFormat="1">
      <c r="B1886" s="117"/>
      <c r="C1886" s="117"/>
      <c r="D1886" s="117"/>
      <c r="E1886" s="118"/>
      <c r="F1886" s="119"/>
    </row>
    <row r="1887" spans="2:6" s="5" customFormat="1">
      <c r="B1887" s="117"/>
      <c r="C1887" s="117"/>
      <c r="D1887" s="117"/>
      <c r="E1887" s="118"/>
      <c r="F1887" s="119"/>
    </row>
    <row r="1888" spans="2:6" s="5" customFormat="1">
      <c r="B1888" s="117"/>
      <c r="C1888" s="117"/>
      <c r="D1888" s="117"/>
      <c r="E1888" s="118"/>
      <c r="F1888" s="119"/>
    </row>
    <row r="1889" spans="2:6" s="5" customFormat="1">
      <c r="B1889" s="117"/>
      <c r="C1889" s="117"/>
      <c r="D1889" s="117"/>
      <c r="E1889" s="118"/>
      <c r="F1889" s="119"/>
    </row>
    <row r="1890" spans="2:6" s="5" customFormat="1">
      <c r="B1890" s="117"/>
      <c r="C1890" s="117"/>
      <c r="D1890" s="117"/>
      <c r="E1890" s="118"/>
      <c r="F1890" s="119"/>
    </row>
    <row r="1891" spans="2:6" s="5" customFormat="1">
      <c r="B1891" s="117"/>
      <c r="C1891" s="117"/>
      <c r="D1891" s="117"/>
      <c r="E1891" s="118"/>
      <c r="F1891" s="119"/>
    </row>
    <row r="1892" spans="2:6" s="5" customFormat="1">
      <c r="B1892" s="117"/>
      <c r="C1892" s="117"/>
      <c r="D1892" s="117"/>
      <c r="E1892" s="118"/>
      <c r="F1892" s="119"/>
    </row>
    <row r="1893" spans="2:6" s="5" customFormat="1">
      <c r="B1893" s="117"/>
      <c r="C1893" s="117"/>
      <c r="D1893" s="117"/>
      <c r="E1893" s="118"/>
      <c r="F1893" s="119"/>
    </row>
    <row r="1894" spans="2:6" s="5" customFormat="1">
      <c r="B1894" s="117"/>
      <c r="C1894" s="117"/>
      <c r="D1894" s="117"/>
      <c r="E1894" s="118"/>
      <c r="F1894" s="119"/>
    </row>
    <row r="1895" spans="2:6" s="5" customFormat="1">
      <c r="B1895" s="117"/>
      <c r="C1895" s="117"/>
      <c r="D1895" s="117"/>
      <c r="E1895" s="118"/>
      <c r="F1895" s="119"/>
    </row>
    <row r="1896" spans="2:6" s="5" customFormat="1">
      <c r="B1896" s="117"/>
      <c r="C1896" s="117"/>
      <c r="D1896" s="117"/>
      <c r="E1896" s="118"/>
      <c r="F1896" s="119"/>
    </row>
    <row r="1897" spans="2:6" s="5" customFormat="1">
      <c r="B1897" s="117"/>
      <c r="C1897" s="117"/>
      <c r="D1897" s="117"/>
      <c r="E1897" s="118"/>
      <c r="F1897" s="119"/>
    </row>
    <row r="1898" spans="2:6" s="5" customFormat="1">
      <c r="B1898" s="117"/>
      <c r="C1898" s="117"/>
      <c r="D1898" s="117"/>
      <c r="E1898" s="118"/>
      <c r="F1898" s="119"/>
    </row>
    <row r="1899" spans="2:6" s="5" customFormat="1">
      <c r="B1899" s="117"/>
      <c r="C1899" s="117"/>
      <c r="D1899" s="117"/>
      <c r="E1899" s="118"/>
      <c r="F1899" s="119"/>
    </row>
    <row r="1900" spans="2:6" s="5" customFormat="1">
      <c r="B1900" s="117"/>
      <c r="C1900" s="117"/>
      <c r="D1900" s="117"/>
      <c r="E1900" s="118"/>
      <c r="F1900" s="119"/>
    </row>
    <row r="1901" spans="2:6" s="5" customFormat="1">
      <c r="B1901" s="117"/>
      <c r="C1901" s="117"/>
      <c r="D1901" s="117"/>
      <c r="E1901" s="118"/>
      <c r="F1901" s="119"/>
    </row>
    <row r="1902" spans="2:6" s="5" customFormat="1">
      <c r="B1902" s="117"/>
      <c r="C1902" s="117"/>
      <c r="D1902" s="117"/>
      <c r="E1902" s="118"/>
      <c r="F1902" s="119"/>
    </row>
    <row r="1903" spans="2:6" s="5" customFormat="1">
      <c r="B1903" s="117"/>
      <c r="C1903" s="117"/>
      <c r="D1903" s="117"/>
      <c r="E1903" s="118"/>
      <c r="F1903" s="119"/>
    </row>
    <row r="1904" spans="2:6" s="5" customFormat="1">
      <c r="B1904" s="117"/>
      <c r="C1904" s="117"/>
      <c r="D1904" s="117"/>
      <c r="E1904" s="118"/>
      <c r="F1904" s="119"/>
    </row>
    <row r="1905" spans="2:6" s="5" customFormat="1">
      <c r="B1905" s="117"/>
      <c r="C1905" s="117"/>
      <c r="D1905" s="117"/>
      <c r="E1905" s="118"/>
      <c r="F1905" s="119"/>
    </row>
    <row r="1906" spans="2:6" s="5" customFormat="1">
      <c r="B1906" s="117"/>
      <c r="C1906" s="117"/>
      <c r="D1906" s="117"/>
      <c r="E1906" s="118"/>
      <c r="F1906" s="119"/>
    </row>
    <row r="1907" spans="2:6" s="5" customFormat="1">
      <c r="B1907" s="117"/>
      <c r="C1907" s="117"/>
      <c r="D1907" s="117"/>
      <c r="E1907" s="118"/>
      <c r="F1907" s="119"/>
    </row>
    <row r="1908" spans="2:6" s="5" customFormat="1">
      <c r="B1908" s="117"/>
      <c r="C1908" s="117"/>
      <c r="D1908" s="117"/>
      <c r="E1908" s="118"/>
      <c r="F1908" s="119"/>
    </row>
    <row r="1909" spans="2:6" s="5" customFormat="1">
      <c r="B1909" s="117"/>
      <c r="C1909" s="117"/>
      <c r="D1909" s="117"/>
      <c r="E1909" s="118"/>
      <c r="F1909" s="119"/>
    </row>
    <row r="1910" spans="2:6" s="5" customFormat="1">
      <c r="B1910" s="117"/>
      <c r="C1910" s="117"/>
      <c r="D1910" s="117"/>
      <c r="E1910" s="118"/>
      <c r="F1910" s="119"/>
    </row>
    <row r="1911" spans="2:6" s="5" customFormat="1">
      <c r="B1911" s="117"/>
      <c r="C1911" s="117"/>
      <c r="D1911" s="117"/>
      <c r="E1911" s="118"/>
      <c r="F1911" s="119"/>
    </row>
    <row r="1912" spans="2:6" s="5" customFormat="1">
      <c r="B1912" s="117"/>
      <c r="C1912" s="117"/>
      <c r="D1912" s="117"/>
      <c r="E1912" s="118"/>
      <c r="F1912" s="119"/>
    </row>
    <row r="1913" spans="2:6" s="5" customFormat="1">
      <c r="B1913" s="117"/>
      <c r="C1913" s="117"/>
      <c r="D1913" s="117"/>
      <c r="E1913" s="118"/>
      <c r="F1913" s="119"/>
    </row>
    <row r="1914" spans="2:6" s="5" customFormat="1">
      <c r="B1914" s="117"/>
      <c r="C1914" s="117"/>
      <c r="D1914" s="117"/>
      <c r="E1914" s="118"/>
      <c r="F1914" s="119"/>
    </row>
    <row r="1915" spans="2:6" s="5" customFormat="1">
      <c r="B1915" s="117"/>
      <c r="C1915" s="117"/>
      <c r="D1915" s="117"/>
      <c r="E1915" s="118"/>
      <c r="F1915" s="119"/>
    </row>
    <row r="1916" spans="2:6" s="5" customFormat="1">
      <c r="B1916" s="117"/>
      <c r="C1916" s="117"/>
      <c r="D1916" s="117"/>
      <c r="E1916" s="118"/>
      <c r="F1916" s="119"/>
    </row>
    <row r="1917" spans="2:6" s="5" customFormat="1">
      <c r="B1917" s="117"/>
      <c r="C1917" s="117"/>
      <c r="D1917" s="117"/>
      <c r="E1917" s="118"/>
      <c r="F1917" s="119"/>
    </row>
    <row r="1918" spans="2:6" s="5" customFormat="1">
      <c r="B1918" s="117"/>
      <c r="C1918" s="117"/>
      <c r="D1918" s="117"/>
      <c r="E1918" s="118"/>
      <c r="F1918" s="119"/>
    </row>
    <row r="1919" spans="2:6" s="5" customFormat="1">
      <c r="B1919" s="117"/>
      <c r="C1919" s="117"/>
      <c r="D1919" s="117"/>
      <c r="E1919" s="118"/>
      <c r="F1919" s="119"/>
    </row>
    <row r="1920" spans="2:6" s="5" customFormat="1">
      <c r="B1920" s="117"/>
      <c r="C1920" s="117"/>
      <c r="D1920" s="117"/>
      <c r="E1920" s="118"/>
      <c r="F1920" s="119"/>
    </row>
    <row r="1921" spans="2:6" s="5" customFormat="1">
      <c r="B1921" s="117"/>
      <c r="C1921" s="117"/>
      <c r="D1921" s="117"/>
      <c r="E1921" s="118"/>
      <c r="F1921" s="119"/>
    </row>
    <row r="1922" spans="2:6" s="5" customFormat="1">
      <c r="B1922" s="117"/>
      <c r="C1922" s="117"/>
      <c r="D1922" s="117"/>
      <c r="E1922" s="118"/>
      <c r="F1922" s="119"/>
    </row>
    <row r="1923" spans="2:6" s="5" customFormat="1">
      <c r="B1923" s="117"/>
      <c r="C1923" s="117"/>
      <c r="D1923" s="117"/>
      <c r="E1923" s="118"/>
      <c r="F1923" s="119"/>
    </row>
    <row r="1924" spans="2:6" s="5" customFormat="1">
      <c r="B1924" s="117"/>
      <c r="C1924" s="117"/>
      <c r="D1924" s="117"/>
      <c r="E1924" s="118"/>
      <c r="F1924" s="119"/>
    </row>
    <row r="1925" spans="2:6" s="5" customFormat="1">
      <c r="B1925" s="117"/>
      <c r="C1925" s="117"/>
      <c r="D1925" s="117"/>
      <c r="E1925" s="118"/>
      <c r="F1925" s="119"/>
    </row>
    <row r="1926" spans="2:6" s="5" customFormat="1">
      <c r="B1926" s="117"/>
      <c r="C1926" s="117"/>
      <c r="D1926" s="117"/>
      <c r="E1926" s="118"/>
      <c r="F1926" s="119"/>
    </row>
    <row r="1927" spans="2:6" s="5" customFormat="1">
      <c r="B1927" s="117"/>
      <c r="C1927" s="117"/>
      <c r="D1927" s="117"/>
      <c r="E1927" s="118"/>
      <c r="F1927" s="119"/>
    </row>
    <row r="1928" spans="2:6" s="5" customFormat="1">
      <c r="B1928" s="117"/>
      <c r="C1928" s="117"/>
      <c r="D1928" s="117"/>
      <c r="E1928" s="118"/>
      <c r="F1928" s="119"/>
    </row>
    <row r="1929" spans="2:6" s="5" customFormat="1">
      <c r="B1929" s="117"/>
      <c r="C1929" s="117"/>
      <c r="D1929" s="117"/>
      <c r="E1929" s="118"/>
      <c r="F1929" s="119"/>
    </row>
    <row r="1930" spans="2:6" s="5" customFormat="1">
      <c r="B1930" s="117"/>
      <c r="C1930" s="117"/>
      <c r="D1930" s="117"/>
      <c r="E1930" s="118"/>
      <c r="F1930" s="119"/>
    </row>
    <row r="1931" spans="2:6" s="5" customFormat="1">
      <c r="B1931" s="117"/>
      <c r="C1931" s="117"/>
      <c r="D1931" s="117"/>
      <c r="E1931" s="118"/>
      <c r="F1931" s="119"/>
    </row>
    <row r="1932" spans="2:6" s="5" customFormat="1">
      <c r="B1932" s="117"/>
      <c r="C1932" s="117"/>
      <c r="D1932" s="117"/>
      <c r="E1932" s="118"/>
      <c r="F1932" s="119"/>
    </row>
    <row r="1933" spans="2:6" s="5" customFormat="1">
      <c r="B1933" s="117"/>
      <c r="C1933" s="117"/>
      <c r="D1933" s="117"/>
      <c r="E1933" s="118"/>
      <c r="F1933" s="119"/>
    </row>
    <row r="1934" spans="2:6" s="5" customFormat="1">
      <c r="B1934" s="117"/>
      <c r="C1934" s="117"/>
      <c r="D1934" s="117"/>
      <c r="E1934" s="118"/>
      <c r="F1934" s="119"/>
    </row>
    <row r="1935" spans="2:6" s="5" customFormat="1">
      <c r="B1935" s="117"/>
      <c r="C1935" s="117"/>
      <c r="D1935" s="117"/>
      <c r="E1935" s="118"/>
      <c r="F1935" s="119"/>
    </row>
    <row r="1936" spans="2:6" s="5" customFormat="1">
      <c r="B1936" s="117"/>
      <c r="C1936" s="117"/>
      <c r="D1936" s="117"/>
      <c r="E1936" s="118"/>
      <c r="F1936" s="119"/>
    </row>
    <row r="1937" spans="2:6" s="5" customFormat="1">
      <c r="B1937" s="117"/>
      <c r="C1937" s="117"/>
      <c r="D1937" s="117"/>
      <c r="E1937" s="118"/>
      <c r="F1937" s="119"/>
    </row>
    <row r="1938" spans="2:6" s="5" customFormat="1">
      <c r="B1938" s="117"/>
      <c r="C1938" s="117"/>
      <c r="D1938" s="117"/>
      <c r="E1938" s="118"/>
      <c r="F1938" s="119"/>
    </row>
    <row r="1939" spans="2:6" s="5" customFormat="1">
      <c r="B1939" s="117"/>
      <c r="C1939" s="117"/>
      <c r="D1939" s="117"/>
      <c r="E1939" s="118"/>
      <c r="F1939" s="119"/>
    </row>
    <row r="1940" spans="2:6" s="5" customFormat="1">
      <c r="B1940" s="117"/>
      <c r="C1940" s="117"/>
      <c r="D1940" s="117"/>
      <c r="E1940" s="118"/>
      <c r="F1940" s="119"/>
    </row>
    <row r="1941" spans="2:6" s="5" customFormat="1">
      <c r="B1941" s="117"/>
      <c r="C1941" s="117"/>
      <c r="D1941" s="117"/>
      <c r="E1941" s="118"/>
      <c r="F1941" s="119"/>
    </row>
    <row r="1942" spans="2:6" s="5" customFormat="1">
      <c r="B1942" s="117"/>
      <c r="C1942" s="117"/>
      <c r="D1942" s="117"/>
      <c r="E1942" s="118"/>
      <c r="F1942" s="119"/>
    </row>
    <row r="1943" spans="2:6" s="5" customFormat="1">
      <c r="B1943" s="117"/>
      <c r="C1943" s="117"/>
      <c r="D1943" s="117"/>
      <c r="E1943" s="118"/>
      <c r="F1943" s="119"/>
    </row>
    <row r="1944" spans="2:6" s="5" customFormat="1">
      <c r="B1944" s="117"/>
      <c r="C1944" s="117"/>
      <c r="D1944" s="117"/>
      <c r="E1944" s="118"/>
      <c r="F1944" s="119"/>
    </row>
    <row r="1945" spans="2:6" s="5" customFormat="1">
      <c r="B1945" s="117"/>
      <c r="C1945" s="117"/>
      <c r="D1945" s="117"/>
      <c r="E1945" s="118"/>
      <c r="F1945" s="119"/>
    </row>
    <row r="1946" spans="2:6" s="5" customFormat="1">
      <c r="B1946" s="117"/>
      <c r="C1946" s="117"/>
      <c r="D1946" s="117"/>
      <c r="E1946" s="118"/>
      <c r="F1946" s="119"/>
    </row>
    <row r="1947" spans="2:6" s="5" customFormat="1">
      <c r="B1947" s="117"/>
      <c r="C1947" s="117"/>
      <c r="D1947" s="117"/>
      <c r="E1947" s="118"/>
      <c r="F1947" s="119"/>
    </row>
    <row r="1948" spans="2:6" s="5" customFormat="1">
      <c r="B1948" s="117"/>
      <c r="C1948" s="117"/>
      <c r="D1948" s="117"/>
      <c r="E1948" s="118"/>
      <c r="F1948" s="119"/>
    </row>
    <row r="1949" spans="2:6" s="5" customFormat="1">
      <c r="B1949" s="117"/>
      <c r="C1949" s="117"/>
      <c r="D1949" s="117"/>
      <c r="E1949" s="118"/>
      <c r="F1949" s="119"/>
    </row>
    <row r="1950" spans="2:6" s="5" customFormat="1">
      <c r="B1950" s="117"/>
      <c r="C1950" s="117"/>
      <c r="D1950" s="117"/>
      <c r="E1950" s="118"/>
      <c r="F1950" s="119"/>
    </row>
    <row r="1951" spans="2:6" s="5" customFormat="1">
      <c r="B1951" s="117"/>
      <c r="C1951" s="117"/>
      <c r="D1951" s="117"/>
      <c r="E1951" s="118"/>
      <c r="F1951" s="119"/>
    </row>
    <row r="1952" spans="2:6" s="5" customFormat="1">
      <c r="B1952" s="117"/>
      <c r="C1952" s="117"/>
      <c r="D1952" s="117"/>
      <c r="E1952" s="118"/>
      <c r="F1952" s="119"/>
    </row>
    <row r="1953" spans="2:6" s="5" customFormat="1">
      <c r="B1953" s="117"/>
      <c r="C1953" s="117"/>
      <c r="D1953" s="117"/>
      <c r="E1953" s="118"/>
      <c r="F1953" s="119"/>
    </row>
    <row r="1954" spans="2:6" s="5" customFormat="1">
      <c r="B1954" s="117"/>
      <c r="C1954" s="117"/>
      <c r="D1954" s="117"/>
      <c r="E1954" s="118"/>
      <c r="F1954" s="119"/>
    </row>
    <row r="1955" spans="2:6" s="5" customFormat="1">
      <c r="B1955" s="117"/>
      <c r="C1955" s="117"/>
      <c r="D1955" s="117"/>
      <c r="E1955" s="118"/>
      <c r="F1955" s="119"/>
    </row>
    <row r="1956" spans="2:6" s="5" customFormat="1">
      <c r="B1956" s="117"/>
      <c r="C1956" s="117"/>
      <c r="D1956" s="117"/>
      <c r="E1956" s="118"/>
      <c r="F1956" s="119"/>
    </row>
    <row r="1957" spans="2:6" s="5" customFormat="1">
      <c r="B1957" s="117"/>
      <c r="C1957" s="117"/>
      <c r="D1957" s="117"/>
      <c r="E1957" s="118"/>
      <c r="F1957" s="119"/>
    </row>
    <row r="1958" spans="2:6" s="5" customFormat="1">
      <c r="B1958" s="117"/>
      <c r="C1958" s="117"/>
      <c r="D1958" s="117"/>
      <c r="E1958" s="118"/>
      <c r="F1958" s="119"/>
    </row>
    <row r="1959" spans="2:6" s="5" customFormat="1">
      <c r="B1959" s="117"/>
      <c r="C1959" s="117"/>
      <c r="D1959" s="117"/>
      <c r="E1959" s="118"/>
      <c r="F1959" s="119"/>
    </row>
    <row r="1960" spans="2:6" s="5" customFormat="1">
      <c r="B1960" s="117"/>
      <c r="C1960" s="117"/>
      <c r="D1960" s="117"/>
      <c r="E1960" s="118"/>
      <c r="F1960" s="119"/>
    </row>
    <row r="1961" spans="2:6" s="5" customFormat="1">
      <c r="B1961" s="117"/>
      <c r="C1961" s="117"/>
      <c r="D1961" s="117"/>
      <c r="E1961" s="118"/>
      <c r="F1961" s="119"/>
    </row>
    <row r="1962" spans="2:6" s="5" customFormat="1">
      <c r="B1962" s="117"/>
      <c r="C1962" s="117"/>
      <c r="D1962" s="117"/>
      <c r="E1962" s="118"/>
      <c r="F1962" s="119"/>
    </row>
    <row r="1963" spans="2:6" s="5" customFormat="1">
      <c r="B1963" s="117"/>
      <c r="C1963" s="117"/>
      <c r="D1963" s="117"/>
      <c r="E1963" s="118"/>
      <c r="F1963" s="119"/>
    </row>
    <row r="1964" spans="2:6" s="5" customFormat="1">
      <c r="B1964" s="117"/>
      <c r="C1964" s="117"/>
      <c r="D1964" s="117"/>
      <c r="E1964" s="118"/>
      <c r="F1964" s="119"/>
    </row>
    <row r="1965" spans="2:6" s="5" customFormat="1">
      <c r="B1965" s="117"/>
      <c r="C1965" s="117"/>
      <c r="D1965" s="117"/>
      <c r="E1965" s="118"/>
      <c r="F1965" s="119"/>
    </row>
    <row r="1966" spans="2:6" s="5" customFormat="1">
      <c r="B1966" s="117"/>
      <c r="C1966" s="117"/>
      <c r="D1966" s="117"/>
      <c r="E1966" s="118"/>
      <c r="F1966" s="119"/>
    </row>
    <row r="1967" spans="2:6" s="5" customFormat="1">
      <c r="B1967" s="117"/>
      <c r="C1967" s="117"/>
      <c r="D1967" s="117"/>
      <c r="E1967" s="118"/>
      <c r="F1967" s="119"/>
    </row>
    <row r="1968" spans="2:6" s="5" customFormat="1">
      <c r="B1968" s="117"/>
      <c r="C1968" s="117"/>
      <c r="D1968" s="117"/>
      <c r="E1968" s="118"/>
      <c r="F1968" s="119"/>
    </row>
    <row r="1969" spans="2:6" s="5" customFormat="1">
      <c r="B1969" s="117"/>
      <c r="C1969" s="117"/>
      <c r="D1969" s="117"/>
      <c r="E1969" s="118"/>
      <c r="F1969" s="119"/>
    </row>
    <row r="1970" spans="2:6" s="5" customFormat="1">
      <c r="B1970" s="117"/>
      <c r="C1970" s="117"/>
      <c r="D1970" s="117"/>
      <c r="E1970" s="118"/>
      <c r="F1970" s="119"/>
    </row>
    <row r="1971" spans="2:6" s="5" customFormat="1">
      <c r="B1971" s="117"/>
      <c r="C1971" s="117"/>
      <c r="D1971" s="117"/>
      <c r="E1971" s="118"/>
      <c r="F1971" s="119"/>
    </row>
    <row r="1972" spans="2:6" s="5" customFormat="1">
      <c r="B1972" s="117"/>
      <c r="C1972" s="117"/>
      <c r="D1972" s="117"/>
      <c r="E1972" s="118"/>
      <c r="F1972" s="119"/>
    </row>
    <row r="1973" spans="2:6" s="5" customFormat="1">
      <c r="B1973" s="117"/>
      <c r="C1973" s="117"/>
      <c r="D1973" s="117"/>
      <c r="E1973" s="118"/>
      <c r="F1973" s="119"/>
    </row>
    <row r="1974" spans="2:6" s="5" customFormat="1">
      <c r="B1974" s="117"/>
      <c r="C1974" s="117"/>
      <c r="D1974" s="117"/>
      <c r="E1974" s="118"/>
      <c r="F1974" s="119"/>
    </row>
    <row r="1975" spans="2:6" s="5" customFormat="1">
      <c r="B1975" s="117"/>
      <c r="C1975" s="117"/>
      <c r="D1975" s="117"/>
      <c r="E1975" s="118"/>
      <c r="F1975" s="119"/>
    </row>
    <row r="1976" spans="2:6" s="5" customFormat="1">
      <c r="B1976" s="117"/>
      <c r="C1976" s="117"/>
      <c r="D1976" s="117"/>
      <c r="E1976" s="118"/>
      <c r="F1976" s="119"/>
    </row>
    <row r="1977" spans="2:6" s="5" customFormat="1">
      <c r="B1977" s="117"/>
      <c r="C1977" s="117"/>
      <c r="D1977" s="117"/>
      <c r="E1977" s="118"/>
      <c r="F1977" s="119"/>
    </row>
    <row r="1978" spans="2:6" s="5" customFormat="1">
      <c r="B1978" s="117"/>
      <c r="C1978" s="117"/>
      <c r="D1978" s="117"/>
      <c r="E1978" s="118"/>
      <c r="F1978" s="119"/>
    </row>
    <row r="1979" spans="2:6" s="5" customFormat="1">
      <c r="B1979" s="117"/>
      <c r="C1979" s="117"/>
      <c r="D1979" s="117"/>
      <c r="E1979" s="118"/>
      <c r="F1979" s="119"/>
    </row>
    <row r="1980" spans="2:6" s="5" customFormat="1">
      <c r="B1980" s="117"/>
      <c r="C1980" s="117"/>
      <c r="D1980" s="117"/>
      <c r="E1980" s="118"/>
      <c r="F1980" s="119"/>
    </row>
    <row r="1981" spans="2:6" s="5" customFormat="1">
      <c r="B1981" s="117"/>
      <c r="C1981" s="117"/>
      <c r="D1981" s="117"/>
      <c r="E1981" s="118"/>
      <c r="F1981" s="119"/>
    </row>
    <row r="1982" spans="2:6" s="5" customFormat="1">
      <c r="B1982" s="117"/>
      <c r="C1982" s="117"/>
      <c r="D1982" s="117"/>
      <c r="E1982" s="118"/>
      <c r="F1982" s="119"/>
    </row>
    <row r="1983" spans="2:6" s="5" customFormat="1">
      <c r="B1983" s="117"/>
      <c r="C1983" s="117"/>
      <c r="D1983" s="117"/>
      <c r="E1983" s="118"/>
      <c r="F1983" s="119"/>
    </row>
    <row r="1984" spans="2:6" s="5" customFormat="1">
      <c r="B1984" s="117"/>
      <c r="C1984" s="117"/>
      <c r="D1984" s="117"/>
      <c r="E1984" s="118"/>
      <c r="F1984" s="119"/>
    </row>
    <row r="1985" spans="2:6" s="5" customFormat="1">
      <c r="B1985" s="117"/>
      <c r="C1985" s="117"/>
      <c r="D1985" s="117"/>
      <c r="E1985" s="118"/>
      <c r="F1985" s="119"/>
    </row>
    <row r="1986" spans="2:6" s="5" customFormat="1">
      <c r="B1986" s="117"/>
      <c r="C1986" s="117"/>
      <c r="D1986" s="117"/>
      <c r="E1986" s="118"/>
      <c r="F1986" s="119"/>
    </row>
    <row r="1987" spans="2:6" s="5" customFormat="1">
      <c r="B1987" s="117"/>
      <c r="C1987" s="117"/>
      <c r="D1987" s="117"/>
      <c r="E1987" s="118"/>
      <c r="F1987" s="119"/>
    </row>
    <row r="1988" spans="2:6" s="5" customFormat="1">
      <c r="B1988" s="117"/>
      <c r="C1988" s="117"/>
      <c r="D1988" s="117"/>
      <c r="E1988" s="118"/>
      <c r="F1988" s="119"/>
    </row>
    <row r="1989" spans="2:6" s="5" customFormat="1">
      <c r="B1989" s="117"/>
      <c r="C1989" s="117"/>
      <c r="D1989" s="117"/>
      <c r="E1989" s="118"/>
      <c r="F1989" s="119"/>
    </row>
    <row r="1990" spans="2:6" s="5" customFormat="1">
      <c r="B1990" s="117"/>
      <c r="C1990" s="117"/>
      <c r="D1990" s="117"/>
      <c r="E1990" s="118"/>
      <c r="F1990" s="119"/>
    </row>
    <row r="1991" spans="2:6" s="5" customFormat="1">
      <c r="B1991" s="117"/>
      <c r="C1991" s="117"/>
      <c r="D1991" s="117"/>
      <c r="E1991" s="118"/>
      <c r="F1991" s="119"/>
    </row>
    <row r="1992" spans="2:6" s="5" customFormat="1">
      <c r="B1992" s="117"/>
      <c r="C1992" s="117"/>
      <c r="D1992" s="117"/>
      <c r="E1992" s="118"/>
      <c r="F1992" s="119"/>
    </row>
    <row r="1993" spans="2:6" s="5" customFormat="1">
      <c r="B1993" s="117"/>
      <c r="C1993" s="117"/>
      <c r="D1993" s="117"/>
      <c r="E1993" s="118"/>
      <c r="F1993" s="119"/>
    </row>
    <row r="1994" spans="2:6" s="5" customFormat="1">
      <c r="B1994" s="117"/>
      <c r="C1994" s="117"/>
      <c r="D1994" s="117"/>
      <c r="E1994" s="118"/>
      <c r="F1994" s="119"/>
    </row>
    <row r="1995" spans="2:6" s="5" customFormat="1">
      <c r="B1995" s="117"/>
      <c r="C1995" s="117"/>
      <c r="D1995" s="117"/>
      <c r="E1995" s="118"/>
      <c r="F1995" s="119"/>
    </row>
    <row r="1996" spans="2:6" s="5" customFormat="1">
      <c r="B1996" s="117"/>
      <c r="C1996" s="117"/>
      <c r="D1996" s="117"/>
      <c r="E1996" s="118"/>
      <c r="F1996" s="119"/>
    </row>
    <row r="1997" spans="2:6" s="5" customFormat="1">
      <c r="B1997" s="117"/>
      <c r="C1997" s="117"/>
      <c r="D1997" s="117"/>
      <c r="E1997" s="118"/>
      <c r="F1997" s="119"/>
    </row>
    <row r="1998" spans="2:6" s="5" customFormat="1">
      <c r="B1998" s="117"/>
      <c r="C1998" s="117"/>
      <c r="D1998" s="117"/>
      <c r="E1998" s="118"/>
      <c r="F1998" s="119"/>
    </row>
    <row r="1999" spans="2:6" s="5" customFormat="1">
      <c r="B1999" s="117"/>
      <c r="C1999" s="117"/>
      <c r="D1999" s="117"/>
      <c r="E1999" s="118"/>
      <c r="F1999" s="119"/>
    </row>
    <row r="2000" spans="2:6" s="5" customFormat="1">
      <c r="B2000" s="117"/>
      <c r="C2000" s="117"/>
      <c r="D2000" s="117"/>
      <c r="E2000" s="118"/>
      <c r="F2000" s="119"/>
    </row>
    <row r="2001" spans="2:6" s="5" customFormat="1">
      <c r="B2001" s="117"/>
      <c r="C2001" s="117"/>
      <c r="D2001" s="117"/>
      <c r="E2001" s="118"/>
      <c r="F2001" s="119"/>
    </row>
    <row r="2002" spans="2:6" s="5" customFormat="1">
      <c r="B2002" s="117"/>
      <c r="C2002" s="117"/>
      <c r="D2002" s="117"/>
      <c r="E2002" s="118"/>
      <c r="F2002" s="119"/>
    </row>
    <row r="2003" spans="2:6" s="5" customFormat="1">
      <c r="B2003" s="117"/>
      <c r="C2003" s="117"/>
      <c r="D2003" s="117"/>
      <c r="E2003" s="118"/>
      <c r="F2003" s="119"/>
    </row>
    <row r="2004" spans="2:6" s="5" customFormat="1">
      <c r="B2004" s="117"/>
      <c r="C2004" s="117"/>
      <c r="D2004" s="117"/>
      <c r="E2004" s="118"/>
      <c r="F2004" s="119"/>
    </row>
    <row r="2005" spans="2:6" s="5" customFormat="1">
      <c r="B2005" s="117"/>
      <c r="C2005" s="117"/>
      <c r="D2005" s="117"/>
      <c r="E2005" s="118"/>
      <c r="F2005" s="119"/>
    </row>
    <row r="2006" spans="2:6" s="5" customFormat="1">
      <c r="B2006" s="117"/>
      <c r="C2006" s="117"/>
      <c r="D2006" s="117"/>
      <c r="E2006" s="118"/>
      <c r="F2006" s="119"/>
    </row>
    <row r="2007" spans="2:6" s="5" customFormat="1">
      <c r="B2007" s="117"/>
      <c r="C2007" s="117"/>
      <c r="D2007" s="117"/>
      <c r="E2007" s="118"/>
      <c r="F2007" s="119"/>
    </row>
    <row r="2008" spans="2:6" s="5" customFormat="1">
      <c r="B2008" s="117"/>
      <c r="C2008" s="117"/>
      <c r="D2008" s="117"/>
      <c r="E2008" s="118"/>
      <c r="F2008" s="119"/>
    </row>
    <row r="2009" spans="2:6" s="5" customFormat="1">
      <c r="B2009" s="117"/>
      <c r="C2009" s="117"/>
      <c r="D2009" s="117"/>
      <c r="E2009" s="118"/>
      <c r="F2009" s="119"/>
    </row>
    <row r="2010" spans="2:6" s="5" customFormat="1">
      <c r="B2010" s="117"/>
      <c r="C2010" s="117"/>
      <c r="D2010" s="117"/>
      <c r="E2010" s="118"/>
      <c r="F2010" s="119"/>
    </row>
    <row r="2011" spans="2:6" s="5" customFormat="1">
      <c r="B2011" s="117"/>
      <c r="C2011" s="117"/>
      <c r="D2011" s="117"/>
      <c r="E2011" s="118"/>
      <c r="F2011" s="119"/>
    </row>
    <row r="2012" spans="2:6" s="5" customFormat="1">
      <c r="B2012" s="117"/>
      <c r="C2012" s="117"/>
      <c r="D2012" s="117"/>
      <c r="E2012" s="118"/>
      <c r="F2012" s="119"/>
    </row>
    <row r="2013" spans="2:6" s="5" customFormat="1">
      <c r="B2013" s="117"/>
      <c r="C2013" s="117"/>
      <c r="D2013" s="117"/>
      <c r="E2013" s="118"/>
      <c r="F2013" s="119"/>
    </row>
    <row r="2014" spans="2:6" s="5" customFormat="1">
      <c r="B2014" s="117"/>
      <c r="C2014" s="117"/>
      <c r="D2014" s="117"/>
      <c r="E2014" s="118"/>
      <c r="F2014" s="119"/>
    </row>
    <row r="2015" spans="2:6" s="5" customFormat="1">
      <c r="B2015" s="117"/>
      <c r="C2015" s="117"/>
      <c r="D2015" s="117"/>
      <c r="E2015" s="118"/>
      <c r="F2015" s="119"/>
    </row>
    <row r="2016" spans="2:6" s="5" customFormat="1">
      <c r="B2016" s="117"/>
      <c r="C2016" s="117"/>
      <c r="D2016" s="117"/>
      <c r="E2016" s="118"/>
      <c r="F2016" s="119"/>
    </row>
    <row r="2017" spans="2:6" s="5" customFormat="1">
      <c r="B2017" s="117"/>
      <c r="C2017" s="117"/>
      <c r="D2017" s="117"/>
      <c r="E2017" s="118"/>
      <c r="F2017" s="119"/>
    </row>
    <row r="2018" spans="2:6" s="5" customFormat="1">
      <c r="B2018" s="117"/>
      <c r="C2018" s="117"/>
      <c r="D2018" s="117"/>
      <c r="E2018" s="118"/>
      <c r="F2018" s="119"/>
    </row>
    <row r="2019" spans="2:6" s="5" customFormat="1">
      <c r="B2019" s="117"/>
      <c r="C2019" s="117"/>
      <c r="D2019" s="117"/>
      <c r="E2019" s="118"/>
      <c r="F2019" s="119"/>
    </row>
    <row r="2020" spans="2:6" s="5" customFormat="1">
      <c r="B2020" s="117"/>
      <c r="C2020" s="117"/>
      <c r="D2020" s="117"/>
      <c r="E2020" s="118"/>
      <c r="F2020" s="119"/>
    </row>
    <row r="2021" spans="2:6" s="5" customFormat="1">
      <c r="B2021" s="117"/>
      <c r="C2021" s="117"/>
      <c r="D2021" s="117"/>
      <c r="E2021" s="118"/>
      <c r="F2021" s="119"/>
    </row>
    <row r="2022" spans="2:6" s="5" customFormat="1">
      <c r="B2022" s="117"/>
      <c r="C2022" s="117"/>
      <c r="D2022" s="117"/>
      <c r="E2022" s="118"/>
      <c r="F2022" s="119"/>
    </row>
    <row r="2023" spans="2:6" s="5" customFormat="1">
      <c r="B2023" s="117"/>
      <c r="C2023" s="117"/>
      <c r="D2023" s="117"/>
      <c r="E2023" s="118"/>
      <c r="F2023" s="119"/>
    </row>
    <row r="2024" spans="2:6" s="5" customFormat="1">
      <c r="B2024" s="117"/>
      <c r="C2024" s="117"/>
      <c r="D2024" s="117"/>
      <c r="E2024" s="118"/>
      <c r="F2024" s="119"/>
    </row>
    <row r="2025" spans="2:6" s="5" customFormat="1">
      <c r="B2025" s="117"/>
      <c r="C2025" s="117"/>
      <c r="D2025" s="117"/>
      <c r="E2025" s="118"/>
      <c r="F2025" s="119"/>
    </row>
    <row r="2026" spans="2:6" s="5" customFormat="1">
      <c r="B2026" s="117"/>
      <c r="C2026" s="117"/>
      <c r="D2026" s="117"/>
      <c r="E2026" s="118"/>
      <c r="F2026" s="119"/>
    </row>
    <row r="2027" spans="2:6" s="5" customFormat="1">
      <c r="B2027" s="117"/>
      <c r="C2027" s="117"/>
      <c r="D2027" s="117"/>
      <c r="E2027" s="118"/>
      <c r="F2027" s="119"/>
    </row>
    <row r="2028" spans="2:6" s="5" customFormat="1">
      <c r="B2028" s="117"/>
      <c r="C2028" s="117"/>
      <c r="D2028" s="117"/>
      <c r="E2028" s="118"/>
      <c r="F2028" s="119"/>
    </row>
    <row r="2029" spans="2:6" s="5" customFormat="1">
      <c r="B2029" s="117"/>
      <c r="C2029" s="117"/>
      <c r="D2029" s="117"/>
      <c r="E2029" s="118"/>
      <c r="F2029" s="119"/>
    </row>
    <row r="2030" spans="2:6" s="5" customFormat="1">
      <c r="B2030" s="117"/>
      <c r="C2030" s="117"/>
      <c r="D2030" s="117"/>
      <c r="E2030" s="118"/>
      <c r="F2030" s="119"/>
    </row>
    <row r="2031" spans="2:6" s="5" customFormat="1">
      <c r="B2031" s="117"/>
      <c r="C2031" s="117"/>
      <c r="D2031" s="117"/>
      <c r="E2031" s="118"/>
      <c r="F2031" s="119"/>
    </row>
    <row r="2032" spans="2:6" s="5" customFormat="1">
      <c r="B2032" s="117"/>
      <c r="C2032" s="117"/>
      <c r="D2032" s="117"/>
      <c r="E2032" s="118"/>
      <c r="F2032" s="119"/>
    </row>
    <row r="2033" spans="2:6" s="5" customFormat="1">
      <c r="B2033" s="117"/>
      <c r="C2033" s="117"/>
      <c r="D2033" s="117"/>
      <c r="E2033" s="118"/>
      <c r="F2033" s="119"/>
    </row>
    <row r="2034" spans="2:6" s="5" customFormat="1">
      <c r="B2034" s="117"/>
      <c r="C2034" s="117"/>
      <c r="D2034" s="117"/>
      <c r="E2034" s="118"/>
      <c r="F2034" s="119"/>
    </row>
    <row r="2035" spans="2:6" s="5" customFormat="1">
      <c r="B2035" s="117"/>
      <c r="C2035" s="117"/>
      <c r="D2035" s="117"/>
      <c r="E2035" s="118"/>
      <c r="F2035" s="119"/>
    </row>
    <row r="2036" spans="2:6" s="5" customFormat="1">
      <c r="B2036" s="117"/>
      <c r="C2036" s="117"/>
      <c r="D2036" s="117"/>
      <c r="E2036" s="118"/>
      <c r="F2036" s="119"/>
    </row>
    <row r="2037" spans="2:6" s="5" customFormat="1">
      <c r="B2037" s="117"/>
      <c r="C2037" s="117"/>
      <c r="D2037" s="117"/>
      <c r="E2037" s="118"/>
      <c r="F2037" s="119"/>
    </row>
    <row r="2038" spans="2:6" s="5" customFormat="1">
      <c r="B2038" s="117"/>
      <c r="C2038" s="117"/>
      <c r="D2038" s="117"/>
      <c r="E2038" s="118"/>
      <c r="F2038" s="119"/>
    </row>
    <row r="2039" spans="2:6" s="5" customFormat="1">
      <c r="B2039" s="117"/>
      <c r="C2039" s="117"/>
      <c r="D2039" s="117"/>
      <c r="E2039" s="118"/>
      <c r="F2039" s="119"/>
    </row>
    <row r="2040" spans="2:6" s="5" customFormat="1">
      <c r="B2040" s="117"/>
      <c r="C2040" s="117"/>
      <c r="D2040" s="117"/>
      <c r="E2040" s="118"/>
      <c r="F2040" s="119"/>
    </row>
    <row r="2041" spans="2:6" s="5" customFormat="1">
      <c r="B2041" s="117"/>
      <c r="C2041" s="117"/>
      <c r="D2041" s="117"/>
      <c r="E2041" s="118"/>
      <c r="F2041" s="119"/>
    </row>
    <row r="2042" spans="2:6" s="5" customFormat="1">
      <c r="B2042" s="117"/>
      <c r="C2042" s="117"/>
      <c r="D2042" s="117"/>
      <c r="E2042" s="118"/>
      <c r="F2042" s="119"/>
    </row>
    <row r="2043" spans="2:6" s="5" customFormat="1">
      <c r="B2043" s="117"/>
      <c r="C2043" s="117"/>
      <c r="D2043" s="117"/>
      <c r="E2043" s="118"/>
      <c r="F2043" s="119"/>
    </row>
    <row r="2044" spans="2:6" s="5" customFormat="1">
      <c r="B2044" s="117"/>
      <c r="C2044" s="117"/>
      <c r="D2044" s="117"/>
      <c r="E2044" s="118"/>
      <c r="F2044" s="119"/>
    </row>
    <row r="2045" spans="2:6" s="5" customFormat="1">
      <c r="B2045" s="117"/>
      <c r="C2045" s="117"/>
      <c r="D2045" s="117"/>
      <c r="E2045" s="118"/>
      <c r="F2045" s="119"/>
    </row>
    <row r="2046" spans="2:6" s="5" customFormat="1">
      <c r="B2046" s="117"/>
      <c r="C2046" s="117"/>
      <c r="D2046" s="117"/>
      <c r="E2046" s="118"/>
      <c r="F2046" s="119"/>
    </row>
    <row r="2047" spans="2:6" s="5" customFormat="1">
      <c r="B2047" s="117"/>
      <c r="C2047" s="117"/>
      <c r="D2047" s="117"/>
      <c r="E2047" s="118"/>
      <c r="F2047" s="119"/>
    </row>
    <row r="2048" spans="2:6" s="5" customFormat="1">
      <c r="B2048" s="117"/>
      <c r="C2048" s="117"/>
      <c r="D2048" s="117"/>
      <c r="E2048" s="118"/>
      <c r="F2048" s="119"/>
    </row>
    <row r="2049" spans="2:6" s="5" customFormat="1">
      <c r="B2049" s="117"/>
      <c r="C2049" s="117"/>
      <c r="D2049" s="117"/>
      <c r="E2049" s="118"/>
      <c r="F2049" s="119"/>
    </row>
    <row r="2050" spans="2:6" s="5" customFormat="1">
      <c r="B2050" s="117"/>
      <c r="C2050" s="117"/>
      <c r="D2050" s="117"/>
      <c r="E2050" s="118"/>
      <c r="F2050" s="119"/>
    </row>
    <row r="2051" spans="2:6" s="5" customFormat="1">
      <c r="B2051" s="117"/>
      <c r="C2051" s="117"/>
      <c r="D2051" s="117"/>
      <c r="E2051" s="118"/>
      <c r="F2051" s="119"/>
    </row>
    <row r="2052" spans="2:6" s="5" customFormat="1">
      <c r="B2052" s="117"/>
      <c r="C2052" s="117"/>
      <c r="D2052" s="117"/>
      <c r="E2052" s="118"/>
      <c r="F2052" s="119"/>
    </row>
    <row r="2053" spans="2:6" s="5" customFormat="1">
      <c r="B2053" s="117"/>
      <c r="C2053" s="117"/>
      <c r="D2053" s="117"/>
      <c r="E2053" s="118"/>
      <c r="F2053" s="119"/>
    </row>
    <row r="2054" spans="2:6" s="5" customFormat="1">
      <c r="B2054" s="117"/>
      <c r="C2054" s="117"/>
      <c r="D2054" s="117"/>
      <c r="E2054" s="118"/>
      <c r="F2054" s="119"/>
    </row>
    <row r="2055" spans="2:6" s="5" customFormat="1">
      <c r="B2055" s="117"/>
      <c r="C2055" s="117"/>
      <c r="D2055" s="117"/>
      <c r="E2055" s="118"/>
      <c r="F2055" s="119"/>
    </row>
    <row r="2056" spans="2:6" s="5" customFormat="1">
      <c r="B2056" s="117"/>
      <c r="C2056" s="117"/>
      <c r="D2056" s="117"/>
      <c r="E2056" s="118"/>
      <c r="F2056" s="119"/>
    </row>
    <row r="2057" spans="2:6" s="5" customFormat="1">
      <c r="B2057" s="117"/>
      <c r="C2057" s="117"/>
      <c r="D2057" s="117"/>
      <c r="E2057" s="118"/>
      <c r="F2057" s="119"/>
    </row>
    <row r="2058" spans="2:6" s="5" customFormat="1">
      <c r="B2058" s="117"/>
      <c r="C2058" s="117"/>
      <c r="D2058" s="117"/>
      <c r="E2058" s="118"/>
      <c r="F2058" s="119"/>
    </row>
    <row r="2059" spans="2:6" s="5" customFormat="1">
      <c r="B2059" s="117"/>
      <c r="C2059" s="117"/>
      <c r="D2059" s="117"/>
      <c r="E2059" s="118"/>
      <c r="F2059" s="119"/>
    </row>
    <row r="2060" spans="2:6" s="5" customFormat="1">
      <c r="B2060" s="117"/>
      <c r="C2060" s="117"/>
      <c r="D2060" s="117"/>
      <c r="E2060" s="118"/>
      <c r="F2060" s="119"/>
    </row>
    <row r="2061" spans="2:6" s="5" customFormat="1">
      <c r="B2061" s="117"/>
      <c r="C2061" s="117"/>
      <c r="D2061" s="117"/>
      <c r="E2061" s="118"/>
      <c r="F2061" s="119"/>
    </row>
    <row r="2062" spans="2:6" s="5" customFormat="1">
      <c r="B2062" s="117"/>
      <c r="C2062" s="117"/>
      <c r="D2062" s="117"/>
      <c r="E2062" s="118"/>
      <c r="F2062" s="119"/>
    </row>
    <row r="2063" spans="2:6" s="5" customFormat="1">
      <c r="B2063" s="117"/>
      <c r="C2063" s="117"/>
      <c r="D2063" s="117"/>
      <c r="E2063" s="118"/>
      <c r="F2063" s="119"/>
    </row>
    <row r="2064" spans="2:6" s="5" customFormat="1">
      <c r="B2064" s="117"/>
      <c r="C2064" s="117"/>
      <c r="D2064" s="117"/>
      <c r="E2064" s="118"/>
      <c r="F2064" s="119"/>
    </row>
    <row r="2065" spans="2:6" s="5" customFormat="1">
      <c r="B2065" s="117"/>
      <c r="C2065" s="117"/>
      <c r="D2065" s="117"/>
      <c r="E2065" s="118"/>
      <c r="F2065" s="119"/>
    </row>
    <row r="2066" spans="2:6" s="5" customFormat="1">
      <c r="B2066" s="117"/>
      <c r="C2066" s="117"/>
      <c r="D2066" s="117"/>
      <c r="E2066" s="118"/>
      <c r="F2066" s="119"/>
    </row>
    <row r="2067" spans="2:6" s="5" customFormat="1">
      <c r="B2067" s="117"/>
      <c r="C2067" s="117"/>
      <c r="D2067" s="117"/>
      <c r="E2067" s="118"/>
      <c r="F2067" s="119"/>
    </row>
    <row r="2068" spans="2:6" s="5" customFormat="1">
      <c r="B2068" s="117"/>
      <c r="C2068" s="117"/>
      <c r="D2068" s="117"/>
      <c r="E2068" s="118"/>
      <c r="F2068" s="119"/>
    </row>
    <row r="2069" spans="2:6" s="5" customFormat="1">
      <c r="B2069" s="117"/>
      <c r="C2069" s="117"/>
      <c r="D2069" s="117"/>
      <c r="E2069" s="118"/>
      <c r="F2069" s="119"/>
    </row>
    <row r="2070" spans="2:6" s="5" customFormat="1">
      <c r="B2070" s="117"/>
      <c r="C2070" s="117"/>
      <c r="D2070" s="117"/>
      <c r="E2070" s="118"/>
      <c r="F2070" s="119"/>
    </row>
    <row r="2071" spans="2:6" s="5" customFormat="1">
      <c r="B2071" s="117"/>
      <c r="C2071" s="117"/>
      <c r="D2071" s="117"/>
      <c r="E2071" s="118"/>
      <c r="F2071" s="119"/>
    </row>
    <row r="2072" spans="2:6" s="5" customFormat="1">
      <c r="B2072" s="117"/>
      <c r="C2072" s="117"/>
      <c r="D2072" s="117"/>
      <c r="E2072" s="118"/>
      <c r="F2072" s="119"/>
    </row>
    <row r="2073" spans="2:6" s="5" customFormat="1">
      <c r="B2073" s="117"/>
      <c r="C2073" s="117"/>
      <c r="D2073" s="117"/>
      <c r="E2073" s="118"/>
      <c r="F2073" s="119"/>
    </row>
    <row r="2074" spans="2:6" s="5" customFormat="1">
      <c r="B2074" s="117"/>
      <c r="C2074" s="117"/>
      <c r="D2074" s="117"/>
      <c r="E2074" s="118"/>
      <c r="F2074" s="119"/>
    </row>
    <row r="2075" spans="2:6" s="5" customFormat="1">
      <c r="B2075" s="117"/>
      <c r="C2075" s="117"/>
      <c r="D2075" s="117"/>
      <c r="E2075" s="118"/>
      <c r="F2075" s="119"/>
    </row>
    <row r="2076" spans="2:6" s="5" customFormat="1">
      <c r="B2076" s="117"/>
      <c r="C2076" s="117"/>
      <c r="D2076" s="117"/>
      <c r="E2076" s="118"/>
      <c r="F2076" s="119"/>
    </row>
    <row r="2077" spans="2:6" s="5" customFormat="1">
      <c r="B2077" s="117"/>
      <c r="C2077" s="117"/>
      <c r="D2077" s="117"/>
      <c r="E2077" s="118"/>
      <c r="F2077" s="119"/>
    </row>
    <row r="2078" spans="2:6" s="5" customFormat="1">
      <c r="B2078" s="117"/>
      <c r="C2078" s="117"/>
      <c r="D2078" s="117"/>
      <c r="E2078" s="118"/>
      <c r="F2078" s="119"/>
    </row>
    <row r="2079" spans="2:6" s="5" customFormat="1">
      <c r="B2079" s="117"/>
      <c r="C2079" s="117"/>
      <c r="D2079" s="117"/>
      <c r="E2079" s="118"/>
      <c r="F2079" s="119"/>
    </row>
    <row r="2080" spans="2:6" s="5" customFormat="1">
      <c r="B2080" s="117"/>
      <c r="C2080" s="117"/>
      <c r="D2080" s="117"/>
      <c r="E2080" s="118"/>
      <c r="F2080" s="119"/>
    </row>
    <row r="2081" spans="2:6" s="5" customFormat="1">
      <c r="B2081" s="117"/>
      <c r="C2081" s="117"/>
      <c r="D2081" s="117"/>
      <c r="E2081" s="118"/>
      <c r="F2081" s="119"/>
    </row>
    <row r="2082" spans="2:6" s="5" customFormat="1">
      <c r="B2082" s="117"/>
      <c r="C2082" s="117"/>
      <c r="D2082" s="117"/>
      <c r="E2082" s="118"/>
      <c r="F2082" s="119"/>
    </row>
    <row r="2083" spans="2:6" s="5" customFormat="1">
      <c r="B2083" s="117"/>
      <c r="C2083" s="117"/>
      <c r="D2083" s="117"/>
      <c r="E2083" s="118"/>
      <c r="F2083" s="119"/>
    </row>
    <row r="2084" spans="2:6" s="5" customFormat="1">
      <c r="B2084" s="117"/>
      <c r="C2084" s="117"/>
      <c r="D2084" s="117"/>
      <c r="E2084" s="118"/>
      <c r="F2084" s="119"/>
    </row>
    <row r="2085" spans="2:6" s="5" customFormat="1">
      <c r="B2085" s="117"/>
      <c r="C2085" s="117"/>
      <c r="D2085" s="117"/>
      <c r="E2085" s="118"/>
      <c r="F2085" s="119"/>
    </row>
    <row r="2086" spans="2:6" s="5" customFormat="1">
      <c r="B2086" s="117"/>
      <c r="C2086" s="117"/>
      <c r="D2086" s="117"/>
      <c r="E2086" s="118"/>
      <c r="F2086" s="119"/>
    </row>
    <row r="2087" spans="2:6" s="5" customFormat="1">
      <c r="B2087" s="117"/>
      <c r="C2087" s="117"/>
      <c r="D2087" s="117"/>
      <c r="E2087" s="118"/>
      <c r="F2087" s="119"/>
    </row>
    <row r="2088" spans="2:6" s="5" customFormat="1">
      <c r="B2088" s="117"/>
      <c r="C2088" s="117"/>
      <c r="D2088" s="117"/>
      <c r="E2088" s="118"/>
      <c r="F2088" s="119"/>
    </row>
    <row r="2089" spans="2:6" s="5" customFormat="1">
      <c r="B2089" s="117"/>
      <c r="C2089" s="117"/>
      <c r="D2089" s="117"/>
      <c r="E2089" s="118"/>
      <c r="F2089" s="119"/>
    </row>
    <row r="2090" spans="2:6" s="5" customFormat="1">
      <c r="B2090" s="117"/>
      <c r="C2090" s="117"/>
      <c r="D2090" s="117"/>
      <c r="E2090" s="118"/>
      <c r="F2090" s="119"/>
    </row>
    <row r="2091" spans="2:6" s="5" customFormat="1">
      <c r="B2091" s="117"/>
      <c r="C2091" s="117"/>
      <c r="D2091" s="117"/>
      <c r="E2091" s="118"/>
      <c r="F2091" s="119"/>
    </row>
    <row r="2092" spans="2:6" s="5" customFormat="1">
      <c r="B2092" s="117"/>
      <c r="C2092" s="117"/>
      <c r="D2092" s="117"/>
      <c r="E2092" s="118"/>
      <c r="F2092" s="119"/>
    </row>
    <row r="2093" spans="2:6" s="5" customFormat="1">
      <c r="B2093" s="117"/>
      <c r="C2093" s="117"/>
      <c r="D2093" s="117"/>
      <c r="E2093" s="118"/>
      <c r="F2093" s="119"/>
    </row>
    <row r="2094" spans="2:6" s="5" customFormat="1">
      <c r="B2094" s="117"/>
      <c r="C2094" s="117"/>
      <c r="D2094" s="117"/>
      <c r="E2094" s="118"/>
      <c r="F2094" s="119"/>
    </row>
    <row r="2095" spans="2:6" s="5" customFormat="1">
      <c r="B2095" s="117"/>
      <c r="C2095" s="117"/>
      <c r="D2095" s="117"/>
      <c r="E2095" s="118"/>
      <c r="F2095" s="119"/>
    </row>
    <row r="2096" spans="2:6" s="5" customFormat="1">
      <c r="B2096" s="117"/>
      <c r="C2096" s="117"/>
      <c r="D2096" s="117"/>
      <c r="E2096" s="118"/>
      <c r="F2096" s="119"/>
    </row>
    <row r="2097" spans="2:6" s="5" customFormat="1">
      <c r="B2097" s="117"/>
      <c r="C2097" s="117"/>
      <c r="D2097" s="117"/>
      <c r="E2097" s="118"/>
      <c r="F2097" s="119"/>
    </row>
    <row r="2098" spans="2:6" s="5" customFormat="1">
      <c r="B2098" s="117"/>
      <c r="C2098" s="117"/>
      <c r="D2098" s="117"/>
      <c r="E2098" s="118"/>
      <c r="F2098" s="119"/>
    </row>
    <row r="2099" spans="2:6" s="5" customFormat="1">
      <c r="B2099" s="117"/>
      <c r="C2099" s="117"/>
      <c r="D2099" s="117"/>
      <c r="E2099" s="118"/>
      <c r="F2099" s="119"/>
    </row>
    <row r="2100" spans="2:6" s="5" customFormat="1">
      <c r="B2100" s="117"/>
      <c r="C2100" s="117"/>
      <c r="D2100" s="117"/>
      <c r="E2100" s="118"/>
      <c r="F2100" s="119"/>
    </row>
    <row r="2101" spans="2:6" s="5" customFormat="1">
      <c r="B2101" s="117"/>
      <c r="C2101" s="117"/>
      <c r="D2101" s="117"/>
      <c r="E2101" s="118"/>
      <c r="F2101" s="119"/>
    </row>
    <row r="2102" spans="2:6" s="5" customFormat="1">
      <c r="B2102" s="117"/>
      <c r="C2102" s="117"/>
      <c r="D2102" s="117"/>
      <c r="E2102" s="118"/>
      <c r="F2102" s="119"/>
    </row>
    <row r="2103" spans="2:6" s="5" customFormat="1">
      <c r="B2103" s="117"/>
      <c r="C2103" s="117"/>
      <c r="D2103" s="117"/>
      <c r="E2103" s="118"/>
      <c r="F2103" s="119"/>
    </row>
    <row r="2104" spans="2:6" s="5" customFormat="1">
      <c r="B2104" s="117"/>
      <c r="C2104" s="117"/>
      <c r="D2104" s="117"/>
      <c r="E2104" s="118"/>
      <c r="F2104" s="119"/>
    </row>
    <row r="2105" spans="2:6" s="5" customFormat="1">
      <c r="B2105" s="117"/>
      <c r="C2105" s="117"/>
      <c r="D2105" s="117"/>
      <c r="E2105" s="118"/>
      <c r="F2105" s="119"/>
    </row>
    <row r="2106" spans="2:6" s="5" customFormat="1">
      <c r="B2106" s="117"/>
      <c r="C2106" s="117"/>
      <c r="D2106" s="117"/>
      <c r="E2106" s="118"/>
      <c r="F2106" s="119"/>
    </row>
    <row r="2107" spans="2:6" s="5" customFormat="1">
      <c r="B2107" s="117"/>
      <c r="C2107" s="117"/>
      <c r="D2107" s="117"/>
      <c r="E2107" s="118"/>
      <c r="F2107" s="119"/>
    </row>
    <row r="2108" spans="2:6" s="5" customFormat="1">
      <c r="B2108" s="117"/>
      <c r="C2108" s="117"/>
      <c r="D2108" s="117"/>
      <c r="E2108" s="118"/>
      <c r="F2108" s="119"/>
    </row>
    <row r="2109" spans="2:6" s="5" customFormat="1">
      <c r="B2109" s="117"/>
      <c r="C2109" s="117"/>
      <c r="D2109" s="117"/>
      <c r="E2109" s="118"/>
      <c r="F2109" s="119"/>
    </row>
    <row r="2110" spans="2:6" s="5" customFormat="1">
      <c r="B2110" s="117"/>
      <c r="C2110" s="117"/>
      <c r="D2110" s="117"/>
      <c r="E2110" s="118"/>
      <c r="F2110" s="119"/>
    </row>
    <row r="2111" spans="2:6" s="5" customFormat="1">
      <c r="B2111" s="117"/>
      <c r="C2111" s="117"/>
      <c r="D2111" s="117"/>
      <c r="E2111" s="118"/>
      <c r="F2111" s="119"/>
    </row>
    <row r="2112" spans="2:6" s="5" customFormat="1">
      <c r="B2112" s="117"/>
      <c r="C2112" s="117"/>
      <c r="D2112" s="117"/>
      <c r="E2112" s="118"/>
      <c r="F2112" s="119"/>
    </row>
    <row r="2113" spans="2:6" s="5" customFormat="1">
      <c r="B2113" s="117"/>
      <c r="C2113" s="117"/>
      <c r="D2113" s="117"/>
      <c r="E2113" s="118"/>
      <c r="F2113" s="119"/>
    </row>
    <row r="2114" spans="2:6" s="5" customFormat="1">
      <c r="B2114" s="117"/>
      <c r="C2114" s="117"/>
      <c r="D2114" s="117"/>
      <c r="E2114" s="118"/>
      <c r="F2114" s="119"/>
    </row>
    <row r="2115" spans="2:6" s="5" customFormat="1">
      <c r="B2115" s="117"/>
      <c r="C2115" s="117"/>
      <c r="D2115" s="117"/>
      <c r="E2115" s="118"/>
      <c r="F2115" s="119"/>
    </row>
    <row r="2116" spans="2:6" s="5" customFormat="1">
      <c r="B2116" s="117"/>
      <c r="C2116" s="117"/>
      <c r="D2116" s="117"/>
      <c r="E2116" s="118"/>
      <c r="F2116" s="119"/>
    </row>
    <row r="2117" spans="2:6" s="5" customFormat="1">
      <c r="B2117" s="117"/>
      <c r="C2117" s="117"/>
      <c r="D2117" s="117"/>
      <c r="E2117" s="118"/>
      <c r="F2117" s="119"/>
    </row>
    <row r="2118" spans="2:6" s="5" customFormat="1">
      <c r="B2118" s="117"/>
      <c r="C2118" s="117"/>
      <c r="D2118" s="117"/>
      <c r="E2118" s="118"/>
      <c r="F2118" s="119"/>
    </row>
    <row r="2119" spans="2:6" s="5" customFormat="1">
      <c r="B2119" s="117"/>
      <c r="C2119" s="117"/>
      <c r="D2119" s="117"/>
      <c r="E2119" s="118"/>
      <c r="F2119" s="119"/>
    </row>
    <row r="2120" spans="2:6" s="5" customFormat="1">
      <c r="B2120" s="117"/>
      <c r="C2120" s="117"/>
      <c r="D2120" s="117"/>
      <c r="E2120" s="118"/>
      <c r="F2120" s="119"/>
    </row>
    <row r="2121" spans="2:6" s="5" customFormat="1">
      <c r="B2121" s="117"/>
      <c r="C2121" s="117"/>
      <c r="D2121" s="117"/>
      <c r="E2121" s="118"/>
      <c r="F2121" s="119"/>
    </row>
    <row r="2122" spans="2:6" s="5" customFormat="1">
      <c r="B2122" s="117"/>
      <c r="C2122" s="117"/>
      <c r="D2122" s="117"/>
      <c r="E2122" s="118"/>
      <c r="F2122" s="119"/>
    </row>
    <row r="2123" spans="2:6" s="5" customFormat="1">
      <c r="B2123" s="117"/>
      <c r="C2123" s="117"/>
      <c r="D2123" s="117"/>
      <c r="E2123" s="118"/>
      <c r="F2123" s="119"/>
    </row>
    <row r="2124" spans="2:6" s="5" customFormat="1">
      <c r="B2124" s="117"/>
      <c r="C2124" s="117"/>
      <c r="D2124" s="117"/>
      <c r="E2124" s="118"/>
      <c r="F2124" s="119"/>
    </row>
    <row r="2125" spans="2:6" s="5" customFormat="1">
      <c r="B2125" s="117"/>
      <c r="C2125" s="117"/>
      <c r="D2125" s="117"/>
      <c r="E2125" s="118"/>
      <c r="F2125" s="119"/>
    </row>
    <row r="2126" spans="2:6" s="5" customFormat="1">
      <c r="B2126" s="117"/>
      <c r="C2126" s="117"/>
      <c r="D2126" s="117"/>
      <c r="E2126" s="118"/>
      <c r="F2126" s="119"/>
    </row>
    <row r="2127" spans="2:6" s="5" customFormat="1">
      <c r="B2127" s="117"/>
      <c r="C2127" s="117"/>
      <c r="D2127" s="117"/>
      <c r="E2127" s="118"/>
      <c r="F2127" s="119"/>
    </row>
    <row r="2128" spans="2:6" s="5" customFormat="1">
      <c r="B2128" s="117"/>
      <c r="C2128" s="117"/>
      <c r="D2128" s="117"/>
      <c r="E2128" s="118"/>
      <c r="F2128" s="119"/>
    </row>
    <row r="2129" spans="2:6" s="5" customFormat="1">
      <c r="B2129" s="117"/>
      <c r="C2129" s="117"/>
      <c r="D2129" s="117"/>
      <c r="E2129" s="118"/>
      <c r="F2129" s="119"/>
    </row>
    <row r="2130" spans="2:6" s="5" customFormat="1">
      <c r="B2130" s="117"/>
      <c r="C2130" s="117"/>
      <c r="D2130" s="117"/>
      <c r="E2130" s="118"/>
      <c r="F2130" s="119"/>
    </row>
    <row r="2131" spans="2:6" s="5" customFormat="1">
      <c r="B2131" s="117"/>
      <c r="C2131" s="117"/>
      <c r="D2131" s="117"/>
      <c r="E2131" s="118"/>
      <c r="F2131" s="119"/>
    </row>
    <row r="2132" spans="2:6" s="5" customFormat="1">
      <c r="B2132" s="117"/>
      <c r="C2132" s="117"/>
      <c r="D2132" s="117"/>
      <c r="E2132" s="118"/>
      <c r="F2132" s="119"/>
    </row>
    <row r="2133" spans="2:6" s="5" customFormat="1">
      <c r="B2133" s="117"/>
      <c r="C2133" s="117"/>
      <c r="D2133" s="117"/>
      <c r="E2133" s="118"/>
      <c r="F2133" s="119"/>
    </row>
    <row r="2134" spans="2:6" s="5" customFormat="1">
      <c r="B2134" s="117"/>
      <c r="C2134" s="117"/>
      <c r="D2134" s="117"/>
      <c r="E2134" s="118"/>
      <c r="F2134" s="119"/>
    </row>
    <row r="2135" spans="2:6" s="5" customFormat="1">
      <c r="B2135" s="117"/>
      <c r="C2135" s="117"/>
      <c r="D2135" s="117"/>
      <c r="E2135" s="118"/>
      <c r="F2135" s="119"/>
    </row>
    <row r="2136" spans="2:6" s="5" customFormat="1">
      <c r="B2136" s="117"/>
      <c r="C2136" s="117"/>
      <c r="D2136" s="117"/>
      <c r="E2136" s="118"/>
      <c r="F2136" s="119"/>
    </row>
    <row r="2137" spans="2:6" s="5" customFormat="1">
      <c r="B2137" s="117"/>
      <c r="C2137" s="117"/>
      <c r="D2137" s="117"/>
      <c r="E2137" s="118"/>
      <c r="F2137" s="119"/>
    </row>
    <row r="2138" spans="2:6" s="5" customFormat="1">
      <c r="B2138" s="117"/>
      <c r="C2138" s="117"/>
      <c r="D2138" s="117"/>
      <c r="E2138" s="118"/>
      <c r="F2138" s="119"/>
    </row>
    <row r="2139" spans="2:6" s="5" customFormat="1">
      <c r="B2139" s="117"/>
      <c r="C2139" s="117"/>
      <c r="D2139" s="117"/>
      <c r="E2139" s="118"/>
      <c r="F2139" s="119"/>
    </row>
    <row r="2140" spans="2:6" s="5" customFormat="1">
      <c r="B2140" s="117"/>
      <c r="C2140" s="117"/>
      <c r="D2140" s="117"/>
      <c r="E2140" s="118"/>
      <c r="F2140" s="119"/>
    </row>
    <row r="2141" spans="2:6" s="5" customFormat="1">
      <c r="B2141" s="117"/>
      <c r="C2141" s="117"/>
      <c r="D2141" s="117"/>
      <c r="E2141" s="118"/>
      <c r="F2141" s="119"/>
    </row>
    <row r="2142" spans="2:6" s="5" customFormat="1">
      <c r="B2142" s="117"/>
      <c r="C2142" s="117"/>
      <c r="D2142" s="117"/>
      <c r="E2142" s="118"/>
      <c r="F2142" s="119"/>
    </row>
    <row r="2143" spans="2:6" s="5" customFormat="1">
      <c r="B2143" s="117"/>
      <c r="C2143" s="117"/>
      <c r="D2143" s="117"/>
      <c r="E2143" s="118"/>
      <c r="F2143" s="119"/>
    </row>
    <row r="2144" spans="2:6" s="5" customFormat="1">
      <c r="B2144" s="117"/>
      <c r="C2144" s="117"/>
      <c r="D2144" s="117"/>
      <c r="E2144" s="118"/>
      <c r="F2144" s="119"/>
    </row>
    <row r="2145" spans="2:6" s="5" customFormat="1">
      <c r="B2145" s="117"/>
      <c r="C2145" s="117"/>
      <c r="D2145" s="117"/>
      <c r="E2145" s="118"/>
      <c r="F2145" s="119"/>
    </row>
    <row r="2146" spans="2:6" s="5" customFormat="1">
      <c r="B2146" s="117"/>
      <c r="C2146" s="117"/>
      <c r="D2146" s="117"/>
      <c r="E2146" s="118"/>
      <c r="F2146" s="119"/>
    </row>
    <row r="2147" spans="2:6" s="5" customFormat="1">
      <c r="B2147" s="117"/>
      <c r="C2147" s="117"/>
      <c r="D2147" s="117"/>
      <c r="E2147" s="118"/>
      <c r="F2147" s="119"/>
    </row>
    <row r="2148" spans="2:6" s="5" customFormat="1">
      <c r="B2148" s="117"/>
      <c r="C2148" s="117"/>
      <c r="D2148" s="117"/>
      <c r="E2148" s="118"/>
      <c r="F2148" s="119"/>
    </row>
    <row r="2149" spans="2:6" s="5" customFormat="1">
      <c r="B2149" s="117"/>
      <c r="C2149" s="117"/>
      <c r="D2149" s="117"/>
      <c r="E2149" s="118"/>
      <c r="F2149" s="119"/>
    </row>
    <row r="2150" spans="2:6" s="5" customFormat="1">
      <c r="B2150" s="117"/>
      <c r="C2150" s="117"/>
      <c r="D2150" s="117"/>
      <c r="E2150" s="118"/>
      <c r="F2150" s="119"/>
    </row>
    <row r="2151" spans="2:6" s="5" customFormat="1">
      <c r="B2151" s="117"/>
      <c r="C2151" s="117"/>
      <c r="D2151" s="117"/>
      <c r="E2151" s="118"/>
      <c r="F2151" s="119"/>
    </row>
    <row r="2152" spans="2:6" s="5" customFormat="1">
      <c r="B2152" s="117"/>
      <c r="C2152" s="117"/>
      <c r="D2152" s="117"/>
      <c r="E2152" s="118"/>
      <c r="F2152" s="119"/>
    </row>
    <row r="2153" spans="2:6" s="5" customFormat="1">
      <c r="B2153" s="117"/>
      <c r="C2153" s="117"/>
      <c r="D2153" s="117"/>
      <c r="E2153" s="118"/>
      <c r="F2153" s="119"/>
    </row>
    <row r="2154" spans="2:6" s="5" customFormat="1">
      <c r="B2154" s="117"/>
      <c r="C2154" s="117"/>
      <c r="D2154" s="117"/>
      <c r="E2154" s="118"/>
      <c r="F2154" s="119"/>
    </row>
    <row r="2155" spans="2:6" s="5" customFormat="1">
      <c r="B2155" s="117"/>
      <c r="C2155" s="117"/>
      <c r="D2155" s="117"/>
      <c r="E2155" s="118"/>
      <c r="F2155" s="119"/>
    </row>
    <row r="2156" spans="2:6" s="5" customFormat="1">
      <c r="B2156" s="117"/>
      <c r="C2156" s="117"/>
      <c r="D2156" s="117"/>
      <c r="E2156" s="118"/>
      <c r="F2156" s="119"/>
    </row>
    <row r="2157" spans="2:6" s="5" customFormat="1">
      <c r="B2157" s="117"/>
      <c r="C2157" s="117"/>
      <c r="D2157" s="117"/>
      <c r="E2157" s="118"/>
      <c r="F2157" s="119"/>
    </row>
    <row r="2158" spans="2:6" s="5" customFormat="1">
      <c r="B2158" s="117"/>
      <c r="C2158" s="117"/>
      <c r="D2158" s="117"/>
      <c r="E2158" s="118"/>
      <c r="F2158" s="119"/>
    </row>
    <row r="2159" spans="2:6" s="5" customFormat="1">
      <c r="B2159" s="117"/>
      <c r="C2159" s="117"/>
      <c r="D2159" s="117"/>
      <c r="E2159" s="118"/>
      <c r="F2159" s="119"/>
    </row>
    <row r="2160" spans="2:6" s="5" customFormat="1">
      <c r="B2160" s="117"/>
      <c r="C2160" s="117"/>
      <c r="D2160" s="117"/>
      <c r="E2160" s="118"/>
      <c r="F2160" s="119"/>
    </row>
    <row r="2161" spans="2:6" s="5" customFormat="1">
      <c r="B2161" s="117"/>
      <c r="C2161" s="117"/>
      <c r="D2161" s="117"/>
      <c r="E2161" s="118"/>
      <c r="F2161" s="119"/>
    </row>
    <row r="2162" spans="2:6" s="5" customFormat="1">
      <c r="B2162" s="117"/>
      <c r="C2162" s="117"/>
      <c r="D2162" s="117"/>
      <c r="E2162" s="118"/>
      <c r="F2162" s="119"/>
    </row>
    <row r="2163" spans="2:6" s="5" customFormat="1">
      <c r="B2163" s="117"/>
      <c r="C2163" s="117"/>
      <c r="D2163" s="117"/>
      <c r="E2163" s="118"/>
      <c r="F2163" s="119"/>
    </row>
    <row r="2164" spans="2:6" s="5" customFormat="1">
      <c r="B2164" s="117"/>
      <c r="C2164" s="117"/>
      <c r="D2164" s="117"/>
      <c r="E2164" s="118"/>
      <c r="F2164" s="119"/>
    </row>
    <row r="2165" spans="2:6" s="5" customFormat="1">
      <c r="B2165" s="117"/>
      <c r="C2165" s="117"/>
      <c r="D2165" s="117"/>
      <c r="E2165" s="118"/>
      <c r="F2165" s="119"/>
    </row>
    <row r="2166" spans="2:6" s="5" customFormat="1">
      <c r="B2166" s="117"/>
      <c r="C2166" s="117"/>
      <c r="D2166" s="117"/>
      <c r="E2166" s="118"/>
      <c r="F2166" s="119"/>
    </row>
    <row r="2167" spans="2:6" s="5" customFormat="1">
      <c r="B2167" s="117"/>
      <c r="C2167" s="117"/>
      <c r="D2167" s="117"/>
      <c r="E2167" s="118"/>
      <c r="F2167" s="119"/>
    </row>
    <row r="2168" spans="2:6" s="5" customFormat="1">
      <c r="B2168" s="117"/>
      <c r="C2168" s="117"/>
      <c r="D2168" s="117"/>
      <c r="E2168" s="118"/>
      <c r="F2168" s="119"/>
    </row>
    <row r="2169" spans="2:6" s="5" customFormat="1">
      <c r="B2169" s="117"/>
      <c r="C2169" s="117"/>
      <c r="D2169" s="117"/>
      <c r="E2169" s="118"/>
      <c r="F2169" s="119"/>
    </row>
    <row r="2170" spans="2:6" s="5" customFormat="1">
      <c r="B2170" s="117"/>
      <c r="C2170" s="117"/>
      <c r="D2170" s="117"/>
      <c r="E2170" s="118"/>
      <c r="F2170" s="119"/>
    </row>
    <row r="2171" spans="2:6" s="5" customFormat="1">
      <c r="B2171" s="117"/>
      <c r="C2171" s="117"/>
      <c r="D2171" s="117"/>
      <c r="E2171" s="118"/>
      <c r="F2171" s="119"/>
    </row>
    <row r="2172" spans="2:6" s="5" customFormat="1">
      <c r="B2172" s="117"/>
      <c r="C2172" s="117"/>
      <c r="D2172" s="117"/>
      <c r="E2172" s="118"/>
      <c r="F2172" s="119"/>
    </row>
    <row r="2173" spans="2:6" s="5" customFormat="1">
      <c r="B2173" s="117"/>
      <c r="C2173" s="117"/>
      <c r="D2173" s="117"/>
      <c r="E2173" s="118"/>
      <c r="F2173" s="119"/>
    </row>
    <row r="2174" spans="2:6" s="5" customFormat="1">
      <c r="B2174" s="117"/>
      <c r="C2174" s="117"/>
      <c r="D2174" s="117"/>
      <c r="E2174" s="118"/>
      <c r="F2174" s="119"/>
    </row>
    <row r="2175" spans="2:6" s="5" customFormat="1">
      <c r="B2175" s="117"/>
      <c r="C2175" s="117"/>
      <c r="D2175" s="117"/>
      <c r="E2175" s="118"/>
      <c r="F2175" s="119"/>
    </row>
    <row r="2176" spans="2:6" s="5" customFormat="1">
      <c r="B2176" s="117"/>
      <c r="C2176" s="117"/>
      <c r="D2176" s="117"/>
      <c r="E2176" s="118"/>
      <c r="F2176" s="119"/>
    </row>
    <row r="2177" spans="2:6" s="5" customFormat="1">
      <c r="B2177" s="117"/>
      <c r="C2177" s="117"/>
      <c r="D2177" s="117"/>
      <c r="E2177" s="118"/>
      <c r="F2177" s="119"/>
    </row>
    <row r="2178" spans="2:6" s="5" customFormat="1">
      <c r="B2178" s="117"/>
      <c r="C2178" s="117"/>
      <c r="D2178" s="117"/>
      <c r="E2178" s="118"/>
      <c r="F2178" s="119"/>
    </row>
    <row r="2179" spans="2:6" s="5" customFormat="1">
      <c r="B2179" s="117"/>
      <c r="C2179" s="117"/>
      <c r="D2179" s="117"/>
      <c r="E2179" s="118"/>
      <c r="F2179" s="119"/>
    </row>
    <row r="2180" spans="2:6" s="5" customFormat="1">
      <c r="B2180" s="117"/>
      <c r="C2180" s="117"/>
      <c r="D2180" s="117"/>
      <c r="E2180" s="118"/>
      <c r="F2180" s="119"/>
    </row>
    <row r="2181" spans="2:6" s="5" customFormat="1">
      <c r="B2181" s="117"/>
      <c r="C2181" s="117"/>
      <c r="D2181" s="117"/>
      <c r="E2181" s="118"/>
      <c r="F2181" s="119"/>
    </row>
    <row r="2182" spans="2:6" s="5" customFormat="1">
      <c r="B2182" s="117"/>
      <c r="C2182" s="117"/>
      <c r="D2182" s="117"/>
      <c r="E2182" s="118"/>
      <c r="F2182" s="119"/>
    </row>
    <row r="2183" spans="2:6" s="5" customFormat="1">
      <c r="B2183" s="117"/>
      <c r="C2183" s="117"/>
      <c r="D2183" s="117"/>
      <c r="E2183" s="118"/>
      <c r="F2183" s="119"/>
    </row>
    <row r="2184" spans="2:6" s="5" customFormat="1">
      <c r="B2184" s="117"/>
      <c r="C2184" s="117"/>
      <c r="D2184" s="117"/>
      <c r="E2184" s="118"/>
      <c r="F2184" s="119"/>
    </row>
    <row r="2185" spans="2:6" s="5" customFormat="1">
      <c r="B2185" s="117"/>
      <c r="C2185" s="117"/>
      <c r="D2185" s="117"/>
      <c r="E2185" s="118"/>
      <c r="F2185" s="119"/>
    </row>
    <row r="2186" spans="2:6" s="5" customFormat="1">
      <c r="B2186" s="117"/>
      <c r="C2186" s="117"/>
      <c r="D2186" s="117"/>
      <c r="E2186" s="118"/>
      <c r="F2186" s="119"/>
    </row>
    <row r="2187" spans="2:6" s="5" customFormat="1">
      <c r="B2187" s="117"/>
      <c r="C2187" s="117"/>
      <c r="D2187" s="117"/>
      <c r="E2187" s="118"/>
      <c r="F2187" s="119"/>
    </row>
    <row r="2188" spans="2:6" s="5" customFormat="1">
      <c r="B2188" s="117"/>
      <c r="C2188" s="117"/>
      <c r="D2188" s="117"/>
      <c r="E2188" s="118"/>
      <c r="F2188" s="119"/>
    </row>
    <row r="2189" spans="2:6" s="5" customFormat="1">
      <c r="B2189" s="117"/>
      <c r="C2189" s="117"/>
      <c r="D2189" s="117"/>
      <c r="E2189" s="118"/>
      <c r="F2189" s="119"/>
    </row>
    <row r="2190" spans="2:6" s="5" customFormat="1">
      <c r="B2190" s="117"/>
      <c r="C2190" s="117"/>
      <c r="D2190" s="117"/>
      <c r="E2190" s="118"/>
      <c r="F2190" s="119"/>
    </row>
    <row r="2191" spans="2:6" s="5" customFormat="1">
      <c r="B2191" s="117"/>
      <c r="C2191" s="117"/>
      <c r="D2191" s="117"/>
      <c r="E2191" s="118"/>
      <c r="F2191" s="119"/>
    </row>
    <row r="2192" spans="2:6" s="5" customFormat="1">
      <c r="B2192" s="117"/>
      <c r="C2192" s="117"/>
      <c r="D2192" s="117"/>
      <c r="E2192" s="118"/>
      <c r="F2192" s="119"/>
    </row>
    <row r="2193" spans="2:6" s="5" customFormat="1">
      <c r="B2193" s="117"/>
      <c r="C2193" s="117"/>
      <c r="D2193" s="117"/>
      <c r="E2193" s="118"/>
      <c r="F2193" s="119"/>
    </row>
    <row r="2194" spans="2:6" s="5" customFormat="1">
      <c r="B2194" s="117"/>
      <c r="C2194" s="117"/>
      <c r="D2194" s="117"/>
      <c r="E2194" s="118"/>
      <c r="F2194" s="119"/>
    </row>
    <row r="2195" spans="2:6" s="5" customFormat="1">
      <c r="B2195" s="117"/>
      <c r="C2195" s="117"/>
      <c r="D2195" s="117"/>
      <c r="E2195" s="118"/>
      <c r="F2195" s="119"/>
    </row>
    <row r="2196" spans="2:6" s="5" customFormat="1">
      <c r="B2196" s="117"/>
      <c r="C2196" s="117"/>
      <c r="D2196" s="117"/>
      <c r="E2196" s="118"/>
      <c r="F2196" s="119"/>
    </row>
    <row r="2197" spans="2:6" s="5" customFormat="1">
      <c r="B2197" s="117"/>
      <c r="C2197" s="117"/>
      <c r="D2197" s="117"/>
      <c r="E2197" s="118"/>
      <c r="F2197" s="119"/>
    </row>
    <row r="2198" spans="2:6" s="5" customFormat="1">
      <c r="B2198" s="117"/>
      <c r="C2198" s="117"/>
      <c r="D2198" s="117"/>
      <c r="E2198" s="118"/>
      <c r="F2198" s="119"/>
    </row>
    <row r="2199" spans="2:6" s="5" customFormat="1">
      <c r="B2199" s="117"/>
      <c r="C2199" s="117"/>
      <c r="D2199" s="117"/>
      <c r="E2199" s="118"/>
      <c r="F2199" s="119"/>
    </row>
    <row r="2200" spans="2:6" s="5" customFormat="1">
      <c r="B2200" s="117"/>
      <c r="C2200" s="117"/>
      <c r="D2200" s="117"/>
      <c r="E2200" s="118"/>
      <c r="F2200" s="119"/>
    </row>
    <row r="2201" spans="2:6" s="5" customFormat="1">
      <c r="B2201" s="117"/>
      <c r="C2201" s="117"/>
      <c r="D2201" s="117"/>
      <c r="E2201" s="118"/>
      <c r="F2201" s="119"/>
    </row>
    <row r="2202" spans="2:6" s="5" customFormat="1">
      <c r="B2202" s="117"/>
      <c r="C2202" s="117"/>
      <c r="D2202" s="117"/>
      <c r="E2202" s="118"/>
      <c r="F2202" s="119"/>
    </row>
    <row r="2203" spans="2:6" s="5" customFormat="1">
      <c r="B2203" s="117"/>
      <c r="C2203" s="117"/>
      <c r="D2203" s="117"/>
      <c r="E2203" s="118"/>
      <c r="F2203" s="119"/>
    </row>
    <row r="2204" spans="2:6" s="5" customFormat="1">
      <c r="B2204" s="117"/>
      <c r="C2204" s="117"/>
      <c r="D2204" s="117"/>
      <c r="E2204" s="118"/>
      <c r="F2204" s="119"/>
    </row>
    <row r="2205" spans="2:6" s="5" customFormat="1">
      <c r="B2205" s="117"/>
      <c r="C2205" s="117"/>
      <c r="D2205" s="117"/>
      <c r="E2205" s="118"/>
      <c r="F2205" s="119"/>
    </row>
    <row r="2206" spans="2:6" s="5" customFormat="1">
      <c r="B2206" s="117"/>
      <c r="C2206" s="117"/>
      <c r="D2206" s="117"/>
      <c r="E2206" s="118"/>
      <c r="F2206" s="119"/>
    </row>
    <row r="2207" spans="2:6" s="5" customFormat="1">
      <c r="B2207" s="117"/>
      <c r="C2207" s="117"/>
      <c r="D2207" s="117"/>
      <c r="E2207" s="118"/>
      <c r="F2207" s="119"/>
    </row>
    <row r="2208" spans="2:6" s="5" customFormat="1">
      <c r="B2208" s="117"/>
      <c r="C2208" s="117"/>
      <c r="D2208" s="117"/>
      <c r="E2208" s="118"/>
      <c r="F2208" s="119"/>
    </row>
    <row r="2209" spans="2:6" s="5" customFormat="1">
      <c r="B2209" s="117"/>
      <c r="C2209" s="117"/>
      <c r="D2209" s="117"/>
      <c r="E2209" s="118"/>
      <c r="F2209" s="119"/>
    </row>
    <row r="2210" spans="2:6" s="5" customFormat="1">
      <c r="B2210" s="117"/>
      <c r="C2210" s="117"/>
      <c r="D2210" s="117"/>
      <c r="E2210" s="118"/>
      <c r="F2210" s="119"/>
    </row>
    <row r="2211" spans="2:6" s="5" customFormat="1">
      <c r="B2211" s="117"/>
      <c r="C2211" s="117"/>
      <c r="D2211" s="117"/>
      <c r="E2211" s="118"/>
      <c r="F2211" s="119"/>
    </row>
    <row r="2212" spans="2:6" s="5" customFormat="1">
      <c r="B2212" s="117"/>
      <c r="C2212" s="117"/>
      <c r="D2212" s="117"/>
      <c r="E2212" s="118"/>
      <c r="F2212" s="119"/>
    </row>
    <row r="2213" spans="2:6" s="5" customFormat="1">
      <c r="B2213" s="117"/>
      <c r="C2213" s="117"/>
      <c r="D2213" s="117"/>
      <c r="E2213" s="118"/>
      <c r="F2213" s="119"/>
    </row>
    <row r="2214" spans="2:6" s="5" customFormat="1">
      <c r="B2214" s="117"/>
      <c r="C2214" s="117"/>
      <c r="D2214" s="117"/>
      <c r="E2214" s="118"/>
      <c r="F2214" s="119"/>
    </row>
    <row r="2215" spans="2:6" s="5" customFormat="1">
      <c r="B2215" s="117"/>
      <c r="C2215" s="117"/>
      <c r="D2215" s="117"/>
      <c r="E2215" s="118"/>
      <c r="F2215" s="119"/>
    </row>
    <row r="2216" spans="2:6" s="5" customFormat="1">
      <c r="B2216" s="117"/>
      <c r="C2216" s="117"/>
      <c r="D2216" s="117"/>
      <c r="E2216" s="118"/>
      <c r="F2216" s="119"/>
    </row>
    <row r="2217" spans="2:6" s="5" customFormat="1">
      <c r="B2217" s="117"/>
      <c r="C2217" s="117"/>
      <c r="D2217" s="117"/>
      <c r="E2217" s="118"/>
      <c r="F2217" s="119"/>
    </row>
    <row r="2218" spans="2:6" s="5" customFormat="1">
      <c r="B2218" s="117"/>
      <c r="C2218" s="117"/>
      <c r="D2218" s="117"/>
      <c r="E2218" s="118"/>
      <c r="F2218" s="119"/>
    </row>
    <row r="2219" spans="2:6" s="5" customFormat="1">
      <c r="B2219" s="117"/>
      <c r="C2219" s="117"/>
      <c r="D2219" s="117"/>
      <c r="E2219" s="118"/>
      <c r="F2219" s="119"/>
    </row>
    <row r="2220" spans="2:6" s="5" customFormat="1">
      <c r="B2220" s="117"/>
      <c r="C2220" s="117"/>
      <c r="D2220" s="117"/>
      <c r="E2220" s="118"/>
      <c r="F2220" s="119"/>
    </row>
    <row r="2221" spans="2:6" s="5" customFormat="1">
      <c r="B2221" s="117"/>
      <c r="C2221" s="117"/>
      <c r="D2221" s="117"/>
      <c r="E2221" s="118"/>
      <c r="F2221" s="119"/>
    </row>
    <row r="2222" spans="2:6" s="5" customFormat="1">
      <c r="B2222" s="117"/>
      <c r="C2222" s="117"/>
      <c r="D2222" s="117"/>
      <c r="E2222" s="118"/>
      <c r="F2222" s="119"/>
    </row>
    <row r="2223" spans="2:6" s="5" customFormat="1">
      <c r="B2223" s="117"/>
      <c r="C2223" s="117"/>
      <c r="D2223" s="117"/>
      <c r="E2223" s="118"/>
      <c r="F2223" s="119"/>
    </row>
    <row r="2224" spans="2:6" s="5" customFormat="1">
      <c r="B2224" s="117"/>
      <c r="C2224" s="117"/>
      <c r="D2224" s="117"/>
      <c r="E2224" s="118"/>
      <c r="F2224" s="119"/>
    </row>
    <row r="2225" spans="2:6" s="5" customFormat="1">
      <c r="B2225" s="117"/>
      <c r="C2225" s="117"/>
      <c r="D2225" s="117"/>
      <c r="E2225" s="118"/>
      <c r="F2225" s="119"/>
    </row>
    <row r="2226" spans="2:6" s="5" customFormat="1">
      <c r="B2226" s="117"/>
      <c r="C2226" s="117"/>
      <c r="D2226" s="117"/>
      <c r="E2226" s="118"/>
      <c r="F2226" s="119"/>
    </row>
    <row r="2227" spans="2:6" s="5" customFormat="1">
      <c r="B2227" s="117"/>
      <c r="C2227" s="117"/>
      <c r="D2227" s="117"/>
      <c r="E2227" s="118"/>
      <c r="F2227" s="119"/>
    </row>
    <row r="2228" spans="2:6" s="5" customFormat="1">
      <c r="B2228" s="117"/>
      <c r="C2228" s="117"/>
      <c r="D2228" s="117"/>
      <c r="E2228" s="118"/>
      <c r="F2228" s="119"/>
    </row>
    <row r="2229" spans="2:6" s="5" customFormat="1">
      <c r="B2229" s="117"/>
      <c r="C2229" s="117"/>
      <c r="D2229" s="117"/>
      <c r="E2229" s="118"/>
      <c r="F2229" s="119"/>
    </row>
    <row r="2230" spans="2:6" s="5" customFormat="1">
      <c r="B2230" s="117"/>
      <c r="C2230" s="117"/>
      <c r="D2230" s="117"/>
      <c r="E2230" s="118"/>
      <c r="F2230" s="119"/>
    </row>
    <row r="2231" spans="2:6" s="5" customFormat="1">
      <c r="B2231" s="117"/>
      <c r="C2231" s="117"/>
      <c r="D2231" s="117"/>
      <c r="E2231" s="118"/>
      <c r="F2231" s="119"/>
    </row>
    <row r="2232" spans="2:6" s="5" customFormat="1">
      <c r="B2232" s="117"/>
      <c r="C2232" s="117"/>
      <c r="D2232" s="117"/>
      <c r="E2232" s="118"/>
      <c r="F2232" s="119"/>
    </row>
    <row r="2233" spans="2:6" s="5" customFormat="1">
      <c r="B2233" s="117"/>
      <c r="C2233" s="117"/>
      <c r="D2233" s="117"/>
      <c r="E2233" s="118"/>
      <c r="F2233" s="119"/>
    </row>
    <row r="2234" spans="2:6" s="5" customFormat="1">
      <c r="B2234" s="117"/>
      <c r="C2234" s="117"/>
      <c r="D2234" s="117"/>
      <c r="E2234" s="118"/>
      <c r="F2234" s="119"/>
    </row>
    <row r="2235" spans="2:6" s="5" customFormat="1">
      <c r="B2235" s="117"/>
      <c r="C2235" s="117"/>
      <c r="D2235" s="117"/>
      <c r="E2235" s="118"/>
      <c r="F2235" s="119"/>
    </row>
    <row r="2236" spans="2:6" s="5" customFormat="1">
      <c r="B2236" s="117"/>
      <c r="C2236" s="117"/>
      <c r="D2236" s="117"/>
      <c r="E2236" s="118"/>
      <c r="F2236" s="119"/>
    </row>
    <row r="2237" spans="2:6" s="5" customFormat="1">
      <c r="B2237" s="117"/>
      <c r="C2237" s="117"/>
      <c r="D2237" s="117"/>
      <c r="E2237" s="118"/>
      <c r="F2237" s="119"/>
    </row>
    <row r="2238" spans="2:6" s="5" customFormat="1">
      <c r="B2238" s="117"/>
      <c r="C2238" s="117"/>
      <c r="D2238" s="117"/>
      <c r="E2238" s="118"/>
      <c r="F2238" s="119"/>
    </row>
    <row r="2239" spans="2:6" s="5" customFormat="1">
      <c r="B2239" s="117"/>
      <c r="C2239" s="117"/>
      <c r="D2239" s="117"/>
      <c r="E2239" s="118"/>
      <c r="F2239" s="119"/>
    </row>
    <row r="2240" spans="2:6" s="5" customFormat="1">
      <c r="B2240" s="117"/>
      <c r="C2240" s="117"/>
      <c r="D2240" s="117"/>
      <c r="E2240" s="118"/>
      <c r="F2240" s="119"/>
    </row>
    <row r="2241" spans="2:6" s="5" customFormat="1">
      <c r="B2241" s="117"/>
      <c r="C2241" s="117"/>
      <c r="D2241" s="117"/>
      <c r="E2241" s="118"/>
      <c r="F2241" s="119"/>
    </row>
    <row r="2242" spans="2:6" s="5" customFormat="1">
      <c r="B2242" s="117"/>
      <c r="C2242" s="117"/>
      <c r="D2242" s="117"/>
      <c r="E2242" s="118"/>
      <c r="F2242" s="119"/>
    </row>
    <row r="2243" spans="2:6" s="5" customFormat="1">
      <c r="B2243" s="117"/>
      <c r="C2243" s="117"/>
      <c r="D2243" s="117"/>
      <c r="E2243" s="118"/>
      <c r="F2243" s="119"/>
    </row>
    <row r="2244" spans="2:6" s="5" customFormat="1">
      <c r="B2244" s="117"/>
      <c r="C2244" s="117"/>
      <c r="D2244" s="117"/>
      <c r="E2244" s="118"/>
      <c r="F2244" s="119"/>
    </row>
    <row r="2245" spans="2:6" s="5" customFormat="1">
      <c r="B2245" s="117"/>
      <c r="C2245" s="117"/>
      <c r="D2245" s="117"/>
      <c r="E2245" s="118"/>
      <c r="F2245" s="119"/>
    </row>
    <row r="2246" spans="2:6" s="5" customFormat="1">
      <c r="B2246" s="117"/>
      <c r="C2246" s="117"/>
      <c r="D2246" s="117"/>
      <c r="E2246" s="118"/>
      <c r="F2246" s="119"/>
    </row>
    <row r="2247" spans="2:6" s="5" customFormat="1">
      <c r="B2247" s="117"/>
      <c r="C2247" s="117"/>
      <c r="D2247" s="117"/>
      <c r="E2247" s="118"/>
      <c r="F2247" s="119"/>
    </row>
    <row r="2248" spans="2:6" s="5" customFormat="1">
      <c r="B2248" s="117"/>
      <c r="C2248" s="117"/>
      <c r="D2248" s="117"/>
      <c r="E2248" s="118"/>
      <c r="F2248" s="119"/>
    </row>
    <row r="2249" spans="2:6" s="5" customFormat="1">
      <c r="B2249" s="117"/>
      <c r="C2249" s="117"/>
      <c r="D2249" s="117"/>
      <c r="E2249" s="118"/>
      <c r="F2249" s="119"/>
    </row>
    <row r="2250" spans="2:6" s="5" customFormat="1">
      <c r="B2250" s="117"/>
      <c r="C2250" s="117"/>
      <c r="D2250" s="117"/>
      <c r="E2250" s="118"/>
      <c r="F2250" s="119"/>
    </row>
    <row r="2251" spans="2:6" s="5" customFormat="1">
      <c r="B2251" s="117"/>
      <c r="C2251" s="117"/>
      <c r="D2251" s="117"/>
      <c r="E2251" s="118"/>
      <c r="F2251" s="119"/>
    </row>
    <row r="2252" spans="2:6" s="5" customFormat="1">
      <c r="B2252" s="117"/>
      <c r="C2252" s="117"/>
      <c r="D2252" s="117"/>
      <c r="E2252" s="118"/>
      <c r="F2252" s="119"/>
    </row>
    <row r="2253" spans="2:6" s="5" customFormat="1">
      <c r="B2253" s="117"/>
      <c r="C2253" s="117"/>
      <c r="D2253" s="117"/>
      <c r="E2253" s="118"/>
      <c r="F2253" s="119"/>
    </row>
    <row r="2254" spans="2:6" s="5" customFormat="1">
      <c r="B2254" s="117"/>
      <c r="C2254" s="117"/>
      <c r="D2254" s="117"/>
      <c r="E2254" s="118"/>
      <c r="F2254" s="119"/>
    </row>
    <row r="2255" spans="2:6" s="5" customFormat="1">
      <c r="B2255" s="117"/>
      <c r="C2255" s="117"/>
      <c r="D2255" s="117"/>
      <c r="E2255" s="118"/>
      <c r="F2255" s="119"/>
    </row>
    <row r="2256" spans="2:6" s="5" customFormat="1">
      <c r="B2256" s="117"/>
      <c r="C2256" s="117"/>
      <c r="D2256" s="117"/>
      <c r="E2256" s="118"/>
      <c r="F2256" s="119"/>
    </row>
    <row r="2257" spans="2:6" s="5" customFormat="1">
      <c r="B2257" s="117"/>
      <c r="C2257" s="117"/>
      <c r="D2257" s="117"/>
      <c r="E2257" s="118"/>
      <c r="F2257" s="119"/>
    </row>
    <row r="2258" spans="2:6" s="5" customFormat="1">
      <c r="B2258" s="117"/>
      <c r="C2258" s="117"/>
      <c r="D2258" s="117"/>
      <c r="E2258" s="118"/>
      <c r="F2258" s="119"/>
    </row>
    <row r="2259" spans="2:6" s="5" customFormat="1">
      <c r="B2259" s="117"/>
      <c r="C2259" s="117"/>
      <c r="D2259" s="117"/>
      <c r="E2259" s="118"/>
      <c r="F2259" s="119"/>
    </row>
    <row r="2260" spans="2:6" s="5" customFormat="1">
      <c r="B2260" s="117"/>
      <c r="C2260" s="117"/>
      <c r="D2260" s="117"/>
      <c r="E2260" s="118"/>
      <c r="F2260" s="119"/>
    </row>
    <row r="2261" spans="2:6" s="5" customFormat="1">
      <c r="B2261" s="117"/>
      <c r="C2261" s="117"/>
      <c r="D2261" s="117"/>
      <c r="E2261" s="118"/>
      <c r="F2261" s="119"/>
    </row>
    <row r="2262" spans="2:6" s="5" customFormat="1">
      <c r="B2262" s="117"/>
      <c r="C2262" s="117"/>
      <c r="D2262" s="117"/>
      <c r="E2262" s="118"/>
      <c r="F2262" s="119"/>
    </row>
    <row r="2263" spans="2:6" s="5" customFormat="1">
      <c r="B2263" s="117"/>
      <c r="C2263" s="117"/>
      <c r="D2263" s="117"/>
      <c r="E2263" s="118"/>
      <c r="F2263" s="119"/>
    </row>
    <row r="2264" spans="2:6" s="5" customFormat="1">
      <c r="B2264" s="117"/>
      <c r="C2264" s="117"/>
      <c r="D2264" s="117"/>
      <c r="E2264" s="118"/>
      <c r="F2264" s="119"/>
    </row>
    <row r="2265" spans="2:6" s="5" customFormat="1">
      <c r="B2265" s="117"/>
      <c r="C2265" s="117"/>
      <c r="D2265" s="117"/>
      <c r="E2265" s="118"/>
      <c r="F2265" s="119"/>
    </row>
    <row r="2266" spans="2:6" s="5" customFormat="1">
      <c r="B2266" s="117"/>
      <c r="C2266" s="117"/>
      <c r="D2266" s="117"/>
      <c r="E2266" s="118"/>
      <c r="F2266" s="119"/>
    </row>
    <row r="2267" spans="2:6" s="5" customFormat="1">
      <c r="B2267" s="117"/>
      <c r="C2267" s="117"/>
      <c r="D2267" s="117"/>
      <c r="E2267" s="118"/>
      <c r="F2267" s="119"/>
    </row>
    <row r="2268" spans="2:6" s="5" customFormat="1">
      <c r="B2268" s="117"/>
      <c r="C2268" s="117"/>
      <c r="D2268" s="117"/>
      <c r="E2268" s="118"/>
      <c r="F2268" s="119"/>
    </row>
    <row r="2269" spans="2:6" s="5" customFormat="1">
      <c r="B2269" s="117"/>
      <c r="C2269" s="117"/>
      <c r="D2269" s="117"/>
      <c r="E2269" s="118"/>
      <c r="F2269" s="119"/>
    </row>
    <row r="2270" spans="2:6" s="5" customFormat="1">
      <c r="B2270" s="117"/>
      <c r="C2270" s="117"/>
      <c r="D2270" s="117"/>
      <c r="E2270" s="118"/>
      <c r="F2270" s="119"/>
    </row>
    <row r="2271" spans="2:6" s="5" customFormat="1">
      <c r="B2271" s="117"/>
      <c r="C2271" s="117"/>
      <c r="D2271" s="117"/>
      <c r="E2271" s="118"/>
      <c r="F2271" s="119"/>
    </row>
    <row r="2272" spans="2:6" s="5" customFormat="1">
      <c r="B2272" s="117"/>
      <c r="C2272" s="117"/>
      <c r="D2272" s="117"/>
      <c r="E2272" s="118"/>
      <c r="F2272" s="119"/>
    </row>
    <row r="2273" spans="2:6" s="5" customFormat="1">
      <c r="B2273" s="117"/>
      <c r="C2273" s="117"/>
      <c r="D2273" s="117"/>
      <c r="E2273" s="118"/>
      <c r="F2273" s="119"/>
    </row>
    <row r="2274" spans="2:6" s="5" customFormat="1">
      <c r="B2274" s="117"/>
      <c r="C2274" s="117"/>
      <c r="D2274" s="117"/>
      <c r="E2274" s="118"/>
      <c r="F2274" s="119"/>
    </row>
    <row r="2275" spans="2:6" s="5" customFormat="1">
      <c r="B2275" s="117"/>
      <c r="C2275" s="117"/>
      <c r="D2275" s="117"/>
      <c r="E2275" s="118"/>
      <c r="F2275" s="119"/>
    </row>
    <row r="2276" spans="2:6" s="5" customFormat="1">
      <c r="B2276" s="117"/>
      <c r="C2276" s="117"/>
      <c r="D2276" s="117"/>
      <c r="E2276" s="118"/>
      <c r="F2276" s="119"/>
    </row>
    <row r="2277" spans="2:6" s="5" customFormat="1">
      <c r="B2277" s="117"/>
      <c r="C2277" s="117"/>
      <c r="D2277" s="117"/>
      <c r="E2277" s="118"/>
      <c r="F2277" s="119"/>
    </row>
    <row r="2278" spans="2:6" s="5" customFormat="1">
      <c r="B2278" s="117"/>
      <c r="C2278" s="117"/>
      <c r="D2278" s="117"/>
      <c r="E2278" s="118"/>
      <c r="F2278" s="119"/>
    </row>
    <row r="2279" spans="2:6" s="5" customFormat="1">
      <c r="B2279" s="117"/>
      <c r="C2279" s="117"/>
      <c r="D2279" s="117"/>
      <c r="E2279" s="118"/>
      <c r="F2279" s="119"/>
    </row>
    <row r="2280" spans="2:6" s="5" customFormat="1">
      <c r="B2280" s="117"/>
      <c r="C2280" s="117"/>
      <c r="D2280" s="117"/>
      <c r="E2280" s="118"/>
      <c r="F2280" s="119"/>
    </row>
    <row r="2281" spans="2:6" s="5" customFormat="1">
      <c r="B2281" s="117"/>
      <c r="C2281" s="117"/>
      <c r="D2281" s="117"/>
      <c r="E2281" s="118"/>
      <c r="F2281" s="119"/>
    </row>
    <row r="2282" spans="2:6" s="5" customFormat="1">
      <c r="B2282" s="117"/>
      <c r="C2282" s="117"/>
      <c r="D2282" s="117"/>
      <c r="E2282" s="118"/>
      <c r="F2282" s="119"/>
    </row>
    <row r="2283" spans="2:6" s="5" customFormat="1">
      <c r="B2283" s="117"/>
      <c r="C2283" s="117"/>
      <c r="D2283" s="117"/>
      <c r="E2283" s="118"/>
      <c r="F2283" s="119"/>
    </row>
    <row r="2284" spans="2:6" s="5" customFormat="1">
      <c r="B2284" s="117"/>
      <c r="C2284" s="117"/>
      <c r="D2284" s="117"/>
      <c r="E2284" s="118"/>
      <c r="F2284" s="119"/>
    </row>
    <row r="2285" spans="2:6" s="5" customFormat="1">
      <c r="B2285" s="117"/>
      <c r="C2285" s="117"/>
      <c r="D2285" s="117"/>
      <c r="E2285" s="118"/>
      <c r="F2285" s="119"/>
    </row>
    <row r="2286" spans="2:6" s="5" customFormat="1">
      <c r="B2286" s="117"/>
      <c r="C2286" s="117"/>
      <c r="D2286" s="117"/>
      <c r="E2286" s="118"/>
      <c r="F2286" s="119"/>
    </row>
    <row r="2287" spans="2:6" s="5" customFormat="1">
      <c r="B2287" s="117"/>
      <c r="C2287" s="117"/>
      <c r="D2287" s="117"/>
      <c r="E2287" s="118"/>
      <c r="F2287" s="119"/>
    </row>
    <row r="2288" spans="2:6" s="5" customFormat="1">
      <c r="B2288" s="117"/>
      <c r="C2288" s="117"/>
      <c r="D2288" s="117"/>
      <c r="E2288" s="118"/>
      <c r="F2288" s="119"/>
    </row>
    <row r="2289" spans="2:6" s="5" customFormat="1">
      <c r="B2289" s="117"/>
      <c r="C2289" s="117"/>
      <c r="D2289" s="117"/>
      <c r="E2289" s="118"/>
      <c r="F2289" s="119"/>
    </row>
    <row r="2290" spans="2:6" s="5" customFormat="1">
      <c r="B2290" s="117"/>
      <c r="C2290" s="117"/>
      <c r="D2290" s="117"/>
      <c r="E2290" s="118"/>
      <c r="F2290" s="119"/>
    </row>
    <row r="2291" spans="2:6" s="5" customFormat="1">
      <c r="B2291" s="117"/>
      <c r="C2291" s="117"/>
      <c r="D2291" s="117"/>
      <c r="E2291" s="118"/>
      <c r="F2291" s="119"/>
    </row>
    <row r="2292" spans="2:6" s="5" customFormat="1">
      <c r="B2292" s="117"/>
      <c r="C2292" s="117"/>
      <c r="D2292" s="117"/>
      <c r="E2292" s="118"/>
      <c r="F2292" s="119"/>
    </row>
    <row r="2293" spans="2:6" s="5" customFormat="1">
      <c r="B2293" s="117"/>
      <c r="C2293" s="117"/>
      <c r="D2293" s="117"/>
      <c r="E2293" s="118"/>
      <c r="F2293" s="119"/>
    </row>
    <row r="2294" spans="2:6" s="5" customFormat="1">
      <c r="B2294" s="117"/>
      <c r="C2294" s="117"/>
      <c r="D2294" s="117"/>
      <c r="E2294" s="118"/>
      <c r="F2294" s="119"/>
    </row>
    <row r="2295" spans="2:6" s="5" customFormat="1">
      <c r="B2295" s="117"/>
      <c r="C2295" s="117"/>
      <c r="D2295" s="117"/>
      <c r="E2295" s="118"/>
      <c r="F2295" s="119"/>
    </row>
    <row r="2296" spans="2:6" s="5" customFormat="1">
      <c r="B2296" s="117"/>
      <c r="C2296" s="117"/>
      <c r="D2296" s="117"/>
      <c r="E2296" s="118"/>
      <c r="F2296" s="119"/>
    </row>
    <row r="2297" spans="2:6" s="5" customFormat="1">
      <c r="B2297" s="117"/>
      <c r="C2297" s="117"/>
      <c r="D2297" s="117"/>
      <c r="E2297" s="118"/>
      <c r="F2297" s="119"/>
    </row>
    <row r="2298" spans="2:6" s="5" customFormat="1">
      <c r="B2298" s="117"/>
      <c r="C2298" s="117"/>
      <c r="D2298" s="117"/>
      <c r="E2298" s="118"/>
      <c r="F2298" s="119"/>
    </row>
    <row r="2299" spans="2:6" s="5" customFormat="1">
      <c r="B2299" s="117"/>
      <c r="C2299" s="117"/>
      <c r="D2299" s="117"/>
      <c r="E2299" s="118"/>
      <c r="F2299" s="119"/>
    </row>
    <row r="2300" spans="2:6" s="5" customFormat="1">
      <c r="B2300" s="117"/>
      <c r="C2300" s="117"/>
      <c r="D2300" s="117"/>
      <c r="E2300" s="118"/>
      <c r="F2300" s="119"/>
    </row>
    <row r="2301" spans="2:6" s="5" customFormat="1">
      <c r="B2301" s="117"/>
      <c r="C2301" s="117"/>
      <c r="D2301" s="117"/>
      <c r="E2301" s="118"/>
      <c r="F2301" s="119"/>
    </row>
    <row r="2302" spans="2:6" s="5" customFormat="1">
      <c r="B2302" s="117"/>
      <c r="C2302" s="117"/>
      <c r="D2302" s="117"/>
      <c r="E2302" s="118"/>
      <c r="F2302" s="119"/>
    </row>
    <row r="2303" spans="2:6" s="5" customFormat="1">
      <c r="B2303" s="117"/>
      <c r="C2303" s="117"/>
      <c r="D2303" s="117"/>
      <c r="E2303" s="118"/>
      <c r="F2303" s="119"/>
    </row>
    <row r="2304" spans="2:6" s="5" customFormat="1">
      <c r="B2304" s="117"/>
      <c r="C2304" s="117"/>
      <c r="D2304" s="117"/>
      <c r="E2304" s="118"/>
      <c r="F2304" s="119"/>
    </row>
    <row r="2305" spans="2:6" s="5" customFormat="1">
      <c r="B2305" s="117"/>
      <c r="C2305" s="117"/>
      <c r="D2305" s="117"/>
      <c r="E2305" s="118"/>
      <c r="F2305" s="119"/>
    </row>
    <row r="2306" spans="2:6" s="5" customFormat="1">
      <c r="B2306" s="117"/>
      <c r="C2306" s="117"/>
      <c r="D2306" s="117"/>
      <c r="E2306" s="118"/>
      <c r="F2306" s="119"/>
    </row>
    <row r="2307" spans="2:6" s="5" customFormat="1">
      <c r="B2307" s="117"/>
      <c r="C2307" s="117"/>
      <c r="D2307" s="117"/>
      <c r="E2307" s="118"/>
      <c r="F2307" s="119"/>
    </row>
    <row r="2308" spans="2:6" s="5" customFormat="1">
      <c r="B2308" s="117"/>
      <c r="C2308" s="117"/>
      <c r="D2308" s="117"/>
      <c r="E2308" s="118"/>
      <c r="F2308" s="119"/>
    </row>
    <row r="2309" spans="2:6" s="5" customFormat="1">
      <c r="B2309" s="117"/>
      <c r="C2309" s="117"/>
      <c r="D2309" s="117"/>
      <c r="E2309" s="118"/>
      <c r="F2309" s="119"/>
    </row>
    <row r="2310" spans="2:6" s="5" customFormat="1">
      <c r="B2310" s="117"/>
      <c r="C2310" s="117"/>
      <c r="D2310" s="117"/>
      <c r="E2310" s="118"/>
      <c r="F2310" s="119"/>
    </row>
    <row r="2311" spans="2:6" s="5" customFormat="1">
      <c r="B2311" s="117"/>
      <c r="C2311" s="117"/>
      <c r="D2311" s="117"/>
      <c r="E2311" s="118"/>
      <c r="F2311" s="119"/>
    </row>
    <row r="2312" spans="2:6" s="5" customFormat="1">
      <c r="B2312" s="117"/>
      <c r="C2312" s="117"/>
      <c r="D2312" s="117"/>
      <c r="E2312" s="118"/>
      <c r="F2312" s="119"/>
    </row>
    <row r="2313" spans="2:6" s="5" customFormat="1">
      <c r="B2313" s="117"/>
      <c r="C2313" s="117"/>
      <c r="D2313" s="117"/>
      <c r="E2313" s="118"/>
      <c r="F2313" s="119"/>
    </row>
    <row r="2314" spans="2:6" s="5" customFormat="1">
      <c r="B2314" s="117"/>
      <c r="C2314" s="117"/>
      <c r="D2314" s="117"/>
      <c r="E2314" s="118"/>
      <c r="F2314" s="119"/>
    </row>
    <row r="2315" spans="2:6" s="5" customFormat="1">
      <c r="B2315" s="117"/>
      <c r="C2315" s="117"/>
      <c r="D2315" s="117"/>
      <c r="E2315" s="118"/>
      <c r="F2315" s="119"/>
    </row>
    <row r="2316" spans="2:6" s="5" customFormat="1">
      <c r="B2316" s="117"/>
      <c r="C2316" s="117"/>
      <c r="D2316" s="117"/>
      <c r="E2316" s="118"/>
      <c r="F2316" s="119"/>
    </row>
    <row r="2317" spans="2:6" s="5" customFormat="1">
      <c r="B2317" s="117"/>
      <c r="C2317" s="117"/>
      <c r="D2317" s="117"/>
      <c r="E2317" s="118"/>
      <c r="F2317" s="119"/>
    </row>
    <row r="2318" spans="2:6" s="5" customFormat="1">
      <c r="B2318" s="117"/>
      <c r="C2318" s="117"/>
      <c r="D2318" s="117"/>
      <c r="E2318" s="118"/>
      <c r="F2318" s="119"/>
    </row>
    <row r="2319" spans="2:6" s="5" customFormat="1">
      <c r="B2319" s="117"/>
      <c r="C2319" s="117"/>
      <c r="D2319" s="117"/>
      <c r="E2319" s="118"/>
      <c r="F2319" s="119"/>
    </row>
    <row r="2320" spans="2:6" s="5" customFormat="1">
      <c r="B2320" s="117"/>
      <c r="C2320" s="117"/>
      <c r="D2320" s="117"/>
      <c r="E2320" s="118"/>
      <c r="F2320" s="119"/>
    </row>
    <row r="2321" spans="2:6" s="5" customFormat="1">
      <c r="B2321" s="117"/>
      <c r="C2321" s="117"/>
      <c r="D2321" s="117"/>
      <c r="E2321" s="118"/>
      <c r="F2321" s="119"/>
    </row>
    <row r="2322" spans="2:6" s="5" customFormat="1">
      <c r="B2322" s="117"/>
      <c r="C2322" s="117"/>
      <c r="D2322" s="117"/>
      <c r="E2322" s="118"/>
      <c r="F2322" s="119"/>
    </row>
    <row r="2323" spans="2:6" s="5" customFormat="1">
      <c r="B2323" s="117"/>
      <c r="C2323" s="117"/>
      <c r="D2323" s="117"/>
      <c r="E2323" s="118"/>
      <c r="F2323" s="119"/>
    </row>
    <row r="2324" spans="2:6" s="5" customFormat="1">
      <c r="B2324" s="117"/>
      <c r="C2324" s="117"/>
      <c r="D2324" s="117"/>
      <c r="E2324" s="118"/>
      <c r="F2324" s="119"/>
    </row>
    <row r="2325" spans="2:6" s="5" customFormat="1">
      <c r="B2325" s="117"/>
      <c r="C2325" s="117"/>
      <c r="D2325" s="117"/>
      <c r="E2325" s="118"/>
      <c r="F2325" s="119"/>
    </row>
    <row r="2326" spans="2:6" s="5" customFormat="1">
      <c r="B2326" s="117"/>
      <c r="C2326" s="117"/>
      <c r="D2326" s="117"/>
      <c r="E2326" s="118"/>
      <c r="F2326" s="119"/>
    </row>
    <row r="2327" spans="2:6" s="5" customFormat="1">
      <c r="B2327" s="117"/>
      <c r="C2327" s="117"/>
      <c r="D2327" s="117"/>
      <c r="E2327" s="118"/>
      <c r="F2327" s="119"/>
    </row>
    <row r="2328" spans="2:6" s="5" customFormat="1">
      <c r="B2328" s="117"/>
      <c r="C2328" s="117"/>
      <c r="D2328" s="117"/>
      <c r="E2328" s="118"/>
      <c r="F2328" s="119"/>
    </row>
    <row r="2329" spans="2:6" s="5" customFormat="1">
      <c r="B2329" s="117"/>
      <c r="C2329" s="117"/>
      <c r="D2329" s="117"/>
      <c r="E2329" s="118"/>
      <c r="F2329" s="119"/>
    </row>
    <row r="2330" spans="2:6" s="5" customFormat="1">
      <c r="B2330" s="117"/>
      <c r="C2330" s="117"/>
      <c r="D2330" s="117"/>
      <c r="E2330" s="118"/>
      <c r="F2330" s="119"/>
    </row>
    <row r="2331" spans="2:6" s="5" customFormat="1">
      <c r="B2331" s="117"/>
      <c r="C2331" s="117"/>
      <c r="D2331" s="117"/>
      <c r="E2331" s="118"/>
      <c r="F2331" s="119"/>
    </row>
    <row r="2332" spans="2:6" s="5" customFormat="1">
      <c r="B2332" s="117"/>
      <c r="C2332" s="117"/>
      <c r="D2332" s="117"/>
      <c r="E2332" s="118"/>
      <c r="F2332" s="119"/>
    </row>
    <row r="2333" spans="2:6" s="5" customFormat="1">
      <c r="B2333" s="117"/>
      <c r="C2333" s="117"/>
      <c r="D2333" s="117"/>
      <c r="E2333" s="118"/>
      <c r="F2333" s="119"/>
    </row>
    <row r="2334" spans="2:6" s="5" customFormat="1">
      <c r="B2334" s="117"/>
      <c r="C2334" s="117"/>
      <c r="D2334" s="117"/>
      <c r="E2334" s="118"/>
      <c r="F2334" s="119"/>
    </row>
    <row r="2335" spans="2:6" s="5" customFormat="1">
      <c r="B2335" s="117"/>
      <c r="C2335" s="117"/>
      <c r="D2335" s="117"/>
      <c r="E2335" s="118"/>
      <c r="F2335" s="119"/>
    </row>
    <row r="2336" spans="2:6" s="5" customFormat="1">
      <c r="B2336" s="117"/>
      <c r="C2336" s="117"/>
      <c r="D2336" s="117"/>
      <c r="E2336" s="118"/>
      <c r="F2336" s="119"/>
    </row>
    <row r="2337" spans="2:6" s="5" customFormat="1">
      <c r="B2337" s="117"/>
      <c r="C2337" s="117"/>
      <c r="D2337" s="117"/>
      <c r="E2337" s="118"/>
      <c r="F2337" s="119"/>
    </row>
    <row r="2338" spans="2:6" s="5" customFormat="1">
      <c r="B2338" s="117"/>
      <c r="C2338" s="117"/>
      <c r="D2338" s="117"/>
      <c r="E2338" s="118"/>
      <c r="F2338" s="119"/>
    </row>
    <row r="2339" spans="2:6" s="5" customFormat="1">
      <c r="B2339" s="117"/>
      <c r="C2339" s="117"/>
      <c r="D2339" s="117"/>
      <c r="E2339" s="118"/>
      <c r="F2339" s="119"/>
    </row>
    <row r="2340" spans="2:6" s="5" customFormat="1">
      <c r="B2340" s="117"/>
      <c r="C2340" s="117"/>
      <c r="D2340" s="117"/>
      <c r="E2340" s="118"/>
      <c r="F2340" s="119"/>
    </row>
    <row r="2341" spans="2:6" s="5" customFormat="1">
      <c r="B2341" s="117"/>
      <c r="C2341" s="117"/>
      <c r="D2341" s="117"/>
      <c r="E2341" s="118"/>
      <c r="F2341" s="119"/>
    </row>
    <row r="2342" spans="2:6" s="5" customFormat="1">
      <c r="B2342" s="117"/>
      <c r="C2342" s="117"/>
      <c r="D2342" s="117"/>
      <c r="E2342" s="118"/>
      <c r="F2342" s="119"/>
    </row>
    <row r="2343" spans="2:6" s="5" customFormat="1">
      <c r="B2343" s="117"/>
      <c r="C2343" s="117"/>
      <c r="D2343" s="117"/>
      <c r="E2343" s="118"/>
      <c r="F2343" s="119"/>
    </row>
    <row r="2344" spans="2:6" s="5" customFormat="1">
      <c r="B2344" s="117"/>
      <c r="C2344" s="117"/>
      <c r="D2344" s="117"/>
      <c r="E2344" s="118"/>
      <c r="F2344" s="119"/>
    </row>
    <row r="2345" spans="2:6" s="5" customFormat="1">
      <c r="B2345" s="117"/>
      <c r="C2345" s="117"/>
      <c r="D2345" s="117"/>
      <c r="E2345" s="118"/>
      <c r="F2345" s="119"/>
    </row>
    <row r="2346" spans="2:6" s="5" customFormat="1">
      <c r="B2346" s="117"/>
      <c r="C2346" s="117"/>
      <c r="D2346" s="117"/>
      <c r="E2346" s="118"/>
      <c r="F2346" s="119"/>
    </row>
    <row r="2347" spans="2:6" s="5" customFormat="1">
      <c r="B2347" s="117"/>
      <c r="C2347" s="117"/>
      <c r="D2347" s="117"/>
      <c r="E2347" s="118"/>
      <c r="F2347" s="119"/>
    </row>
    <row r="2348" spans="2:6" s="5" customFormat="1">
      <c r="B2348" s="117"/>
      <c r="C2348" s="117"/>
      <c r="D2348" s="117"/>
      <c r="E2348" s="118"/>
      <c r="F2348" s="119"/>
    </row>
    <row r="2349" spans="2:6" s="5" customFormat="1">
      <c r="B2349" s="117"/>
      <c r="C2349" s="117"/>
      <c r="D2349" s="117"/>
      <c r="E2349" s="118"/>
      <c r="F2349" s="119"/>
    </row>
    <row r="2350" spans="2:6" s="5" customFormat="1">
      <c r="B2350" s="117"/>
      <c r="C2350" s="117"/>
      <c r="D2350" s="117"/>
      <c r="E2350" s="118"/>
      <c r="F2350" s="119"/>
    </row>
    <row r="2351" spans="2:6" s="5" customFormat="1">
      <c r="B2351" s="117"/>
      <c r="C2351" s="117"/>
      <c r="D2351" s="117"/>
      <c r="E2351" s="118"/>
      <c r="F2351" s="119"/>
    </row>
    <row r="2352" spans="2:6" s="5" customFormat="1">
      <c r="B2352" s="117"/>
      <c r="C2352" s="117"/>
      <c r="D2352" s="117"/>
      <c r="E2352" s="118"/>
      <c r="F2352" s="119"/>
    </row>
    <row r="2353" spans="2:6" s="5" customFormat="1">
      <c r="B2353" s="117"/>
      <c r="C2353" s="117"/>
      <c r="D2353" s="117"/>
      <c r="E2353" s="118"/>
      <c r="F2353" s="119"/>
    </row>
    <row r="2354" spans="2:6" s="5" customFormat="1">
      <c r="B2354" s="117"/>
      <c r="C2354" s="117"/>
      <c r="D2354" s="117"/>
      <c r="E2354" s="118"/>
      <c r="F2354" s="119"/>
    </row>
    <row r="2355" spans="2:6" s="5" customFormat="1">
      <c r="B2355" s="117"/>
      <c r="C2355" s="117"/>
      <c r="D2355" s="117"/>
      <c r="E2355" s="118"/>
      <c r="F2355" s="119"/>
    </row>
    <row r="2356" spans="2:6" s="5" customFormat="1">
      <c r="B2356" s="117"/>
      <c r="C2356" s="117"/>
      <c r="D2356" s="117"/>
      <c r="E2356" s="118"/>
      <c r="F2356" s="119"/>
    </row>
    <row r="2357" spans="2:6" s="5" customFormat="1">
      <c r="B2357" s="117"/>
      <c r="C2357" s="117"/>
      <c r="D2357" s="117"/>
      <c r="E2357" s="118"/>
      <c r="F2357" s="119"/>
    </row>
    <row r="2358" spans="2:6" s="5" customFormat="1">
      <c r="B2358" s="117"/>
      <c r="C2358" s="117"/>
      <c r="D2358" s="117"/>
      <c r="E2358" s="118"/>
      <c r="F2358" s="119"/>
    </row>
    <row r="2359" spans="2:6" s="5" customFormat="1">
      <c r="B2359" s="117"/>
      <c r="C2359" s="117"/>
      <c r="D2359" s="117"/>
      <c r="E2359" s="118"/>
      <c r="F2359" s="119"/>
    </row>
    <row r="2360" spans="2:6" s="5" customFormat="1">
      <c r="B2360" s="117"/>
      <c r="C2360" s="117"/>
      <c r="D2360" s="117"/>
      <c r="E2360" s="118"/>
      <c r="F2360" s="119"/>
    </row>
    <row r="2361" spans="2:6" s="5" customFormat="1">
      <c r="B2361" s="117"/>
      <c r="C2361" s="117"/>
      <c r="D2361" s="117"/>
      <c r="E2361" s="118"/>
      <c r="F2361" s="119"/>
    </row>
    <row r="2362" spans="2:6" s="5" customFormat="1">
      <c r="B2362" s="117"/>
      <c r="C2362" s="117"/>
      <c r="D2362" s="117"/>
      <c r="E2362" s="118"/>
      <c r="F2362" s="119"/>
    </row>
    <row r="2363" spans="2:6" s="5" customFormat="1">
      <c r="B2363" s="117"/>
      <c r="C2363" s="117"/>
      <c r="D2363" s="117"/>
      <c r="E2363" s="118"/>
      <c r="F2363" s="119"/>
    </row>
    <row r="2364" spans="2:6" s="5" customFormat="1">
      <c r="B2364" s="117"/>
      <c r="C2364" s="117"/>
      <c r="D2364" s="117"/>
      <c r="E2364" s="118"/>
      <c r="F2364" s="119"/>
    </row>
    <row r="2365" spans="2:6" s="5" customFormat="1">
      <c r="B2365" s="117"/>
      <c r="C2365" s="117"/>
      <c r="D2365" s="117"/>
      <c r="E2365" s="118"/>
      <c r="F2365" s="119"/>
    </row>
    <row r="2366" spans="2:6" s="5" customFormat="1">
      <c r="B2366" s="117"/>
      <c r="C2366" s="117"/>
      <c r="D2366" s="117"/>
      <c r="E2366" s="118"/>
      <c r="F2366" s="119"/>
    </row>
    <row r="2367" spans="2:6" s="5" customFormat="1">
      <c r="B2367" s="117"/>
      <c r="C2367" s="117"/>
      <c r="D2367" s="117"/>
      <c r="E2367" s="118"/>
      <c r="F2367" s="119"/>
    </row>
    <row r="2368" spans="2:6" s="5" customFormat="1">
      <c r="B2368" s="117"/>
      <c r="C2368" s="117"/>
      <c r="D2368" s="117"/>
      <c r="E2368" s="118"/>
      <c r="F2368" s="119"/>
    </row>
    <row r="2369" spans="2:6" s="5" customFormat="1">
      <c r="B2369" s="117"/>
      <c r="C2369" s="117"/>
      <c r="D2369" s="117"/>
      <c r="E2369" s="118"/>
      <c r="F2369" s="119"/>
    </row>
    <row r="2370" spans="2:6" s="5" customFormat="1">
      <c r="B2370" s="117"/>
      <c r="C2370" s="117"/>
      <c r="D2370" s="117"/>
      <c r="E2370" s="118"/>
      <c r="F2370" s="119"/>
    </row>
    <row r="2371" spans="2:6" s="5" customFormat="1">
      <c r="B2371" s="117"/>
      <c r="C2371" s="117"/>
      <c r="D2371" s="117"/>
      <c r="E2371" s="118"/>
      <c r="F2371" s="119"/>
    </row>
    <row r="2372" spans="2:6" s="5" customFormat="1">
      <c r="B2372" s="117"/>
      <c r="C2372" s="117"/>
      <c r="D2372" s="117"/>
      <c r="E2372" s="118"/>
      <c r="F2372" s="119"/>
    </row>
    <row r="2373" spans="2:6" s="5" customFormat="1">
      <c r="B2373" s="117"/>
      <c r="C2373" s="117"/>
      <c r="D2373" s="117"/>
      <c r="E2373" s="118"/>
      <c r="F2373" s="119"/>
    </row>
    <row r="2374" spans="2:6" s="5" customFormat="1">
      <c r="B2374" s="117"/>
      <c r="C2374" s="117"/>
      <c r="D2374" s="117"/>
      <c r="E2374" s="118"/>
      <c r="F2374" s="119"/>
    </row>
    <row r="2375" spans="2:6" s="5" customFormat="1">
      <c r="B2375" s="117"/>
      <c r="C2375" s="117"/>
      <c r="D2375" s="117"/>
      <c r="E2375" s="118"/>
      <c r="F2375" s="119"/>
    </row>
    <row r="2376" spans="2:6" s="5" customFormat="1">
      <c r="B2376" s="117"/>
      <c r="C2376" s="117"/>
      <c r="D2376" s="117"/>
      <c r="E2376" s="118"/>
      <c r="F2376" s="119"/>
    </row>
    <row r="2377" spans="2:6" s="5" customFormat="1">
      <c r="B2377" s="117"/>
      <c r="C2377" s="117"/>
      <c r="D2377" s="117"/>
      <c r="E2377" s="118"/>
      <c r="F2377" s="119"/>
    </row>
    <row r="2378" spans="2:6" s="5" customFormat="1">
      <c r="B2378" s="117"/>
      <c r="C2378" s="117"/>
      <c r="D2378" s="117"/>
      <c r="E2378" s="118"/>
      <c r="F2378" s="119"/>
    </row>
    <row r="2379" spans="2:6" s="5" customFormat="1">
      <c r="B2379" s="117"/>
      <c r="C2379" s="117"/>
      <c r="D2379" s="117"/>
      <c r="E2379" s="118"/>
      <c r="F2379" s="119"/>
    </row>
    <row r="2380" spans="2:6" s="5" customFormat="1">
      <c r="B2380" s="117"/>
      <c r="C2380" s="117"/>
      <c r="D2380" s="117"/>
      <c r="E2380" s="118"/>
      <c r="F2380" s="119"/>
    </row>
    <row r="2381" spans="2:6" s="5" customFormat="1">
      <c r="B2381" s="117"/>
      <c r="C2381" s="117"/>
      <c r="D2381" s="117"/>
      <c r="E2381" s="118"/>
      <c r="F2381" s="119"/>
    </row>
    <row r="2382" spans="2:6" s="5" customFormat="1">
      <c r="B2382" s="117"/>
      <c r="C2382" s="117"/>
      <c r="D2382" s="117"/>
      <c r="E2382" s="118"/>
      <c r="F2382" s="119"/>
    </row>
    <row r="2383" spans="2:6" s="5" customFormat="1">
      <c r="B2383" s="117"/>
      <c r="C2383" s="117"/>
      <c r="D2383" s="117"/>
      <c r="E2383" s="118"/>
      <c r="F2383" s="119"/>
    </row>
    <row r="2384" spans="2:6" s="5" customFormat="1">
      <c r="B2384" s="117"/>
      <c r="C2384" s="117"/>
      <c r="D2384" s="117"/>
      <c r="E2384" s="118"/>
      <c r="F2384" s="119"/>
    </row>
    <row r="2385" spans="2:6" s="5" customFormat="1">
      <c r="B2385" s="117"/>
      <c r="C2385" s="117"/>
      <c r="D2385" s="117"/>
      <c r="E2385" s="118"/>
      <c r="F2385" s="119"/>
    </row>
    <row r="2386" spans="2:6" s="5" customFormat="1">
      <c r="B2386" s="117"/>
      <c r="C2386" s="117"/>
      <c r="D2386" s="117"/>
      <c r="E2386" s="118"/>
      <c r="F2386" s="119"/>
    </row>
    <row r="2387" spans="2:6" s="5" customFormat="1">
      <c r="B2387" s="117"/>
      <c r="C2387" s="117"/>
      <c r="D2387" s="117"/>
      <c r="E2387" s="118"/>
      <c r="F2387" s="119"/>
    </row>
    <row r="2388" spans="2:6" s="5" customFormat="1">
      <c r="B2388" s="117"/>
      <c r="C2388" s="117"/>
      <c r="D2388" s="117"/>
      <c r="E2388" s="118"/>
      <c r="F2388" s="119"/>
    </row>
    <row r="2389" spans="2:6" s="5" customFormat="1">
      <c r="B2389" s="117"/>
      <c r="C2389" s="117"/>
      <c r="D2389" s="117"/>
      <c r="E2389" s="118"/>
      <c r="F2389" s="119"/>
    </row>
    <row r="2390" spans="2:6" s="5" customFormat="1">
      <c r="B2390" s="117"/>
      <c r="C2390" s="117"/>
      <c r="D2390" s="117"/>
      <c r="E2390" s="118"/>
      <c r="F2390" s="119"/>
    </row>
    <row r="2391" spans="2:6" s="5" customFormat="1">
      <c r="B2391" s="117"/>
      <c r="C2391" s="117"/>
      <c r="D2391" s="117"/>
      <c r="E2391" s="118"/>
      <c r="F2391" s="119"/>
    </row>
    <row r="2392" spans="2:6" s="5" customFormat="1">
      <c r="B2392" s="117"/>
      <c r="C2392" s="117"/>
      <c r="D2392" s="117"/>
      <c r="E2392" s="118"/>
      <c r="F2392" s="119"/>
    </row>
    <row r="2393" spans="2:6" s="5" customFormat="1">
      <c r="B2393" s="117"/>
      <c r="C2393" s="117"/>
      <c r="D2393" s="117"/>
      <c r="E2393" s="118"/>
      <c r="F2393" s="119"/>
    </row>
    <row r="2394" spans="2:6" s="5" customFormat="1">
      <c r="B2394" s="117"/>
      <c r="C2394" s="117"/>
      <c r="D2394" s="117"/>
      <c r="E2394" s="118"/>
      <c r="F2394" s="119"/>
    </row>
    <row r="2395" spans="2:6" s="5" customFormat="1">
      <c r="B2395" s="117"/>
      <c r="C2395" s="117"/>
      <c r="D2395" s="117"/>
      <c r="E2395" s="118"/>
      <c r="F2395" s="119"/>
    </row>
    <row r="2396" spans="2:6" s="5" customFormat="1">
      <c r="B2396" s="117"/>
      <c r="C2396" s="117"/>
      <c r="D2396" s="117"/>
      <c r="E2396" s="118"/>
      <c r="F2396" s="119"/>
    </row>
    <row r="2397" spans="2:6" s="5" customFormat="1">
      <c r="B2397" s="117"/>
      <c r="C2397" s="117"/>
      <c r="D2397" s="117"/>
      <c r="E2397" s="118"/>
      <c r="F2397" s="119"/>
    </row>
    <row r="2398" spans="2:6" s="5" customFormat="1">
      <c r="B2398" s="117"/>
      <c r="C2398" s="117"/>
      <c r="D2398" s="117"/>
      <c r="E2398" s="118"/>
      <c r="F2398" s="119"/>
    </row>
    <row r="2399" spans="2:6" s="5" customFormat="1">
      <c r="B2399" s="117"/>
      <c r="C2399" s="117"/>
      <c r="D2399" s="117"/>
      <c r="E2399" s="118"/>
      <c r="F2399" s="119"/>
    </row>
    <row r="2400" spans="2:6" s="5" customFormat="1">
      <c r="B2400" s="117"/>
      <c r="C2400" s="117"/>
      <c r="D2400" s="117"/>
      <c r="E2400" s="118"/>
      <c r="F2400" s="119"/>
    </row>
    <row r="2401" spans="2:6" s="5" customFormat="1">
      <c r="B2401" s="117"/>
      <c r="C2401" s="117"/>
      <c r="D2401" s="117"/>
      <c r="E2401" s="118"/>
      <c r="F2401" s="119"/>
    </row>
    <row r="2402" spans="2:6" s="5" customFormat="1">
      <c r="B2402" s="117"/>
      <c r="C2402" s="117"/>
      <c r="D2402" s="117"/>
      <c r="E2402" s="118"/>
      <c r="F2402" s="119"/>
    </row>
    <row r="2403" spans="2:6" s="5" customFormat="1">
      <c r="B2403" s="117"/>
      <c r="C2403" s="117"/>
      <c r="D2403" s="117"/>
      <c r="E2403" s="118"/>
      <c r="F2403" s="119"/>
    </row>
    <row r="2404" spans="2:6" s="5" customFormat="1">
      <c r="B2404" s="117"/>
      <c r="C2404" s="117"/>
      <c r="D2404" s="117"/>
      <c r="E2404" s="118"/>
      <c r="F2404" s="119"/>
    </row>
    <row r="2405" spans="2:6" s="5" customFormat="1">
      <c r="B2405" s="117"/>
      <c r="C2405" s="117"/>
      <c r="D2405" s="117"/>
      <c r="E2405" s="118"/>
      <c r="F2405" s="119"/>
    </row>
    <row r="2406" spans="2:6" s="5" customFormat="1">
      <c r="B2406" s="117"/>
      <c r="C2406" s="117"/>
      <c r="D2406" s="117"/>
      <c r="E2406" s="118"/>
      <c r="F2406" s="119"/>
    </row>
    <row r="2407" spans="2:6" s="5" customFormat="1">
      <c r="B2407" s="117"/>
      <c r="C2407" s="117"/>
      <c r="D2407" s="117"/>
      <c r="E2407" s="118"/>
      <c r="F2407" s="119"/>
    </row>
    <row r="2408" spans="2:6" s="5" customFormat="1">
      <c r="B2408" s="117"/>
      <c r="C2408" s="117"/>
      <c r="D2408" s="117"/>
      <c r="E2408" s="118"/>
      <c r="F2408" s="119"/>
    </row>
    <row r="2409" spans="2:6" s="5" customFormat="1">
      <c r="B2409" s="117"/>
      <c r="C2409" s="117"/>
      <c r="D2409" s="117"/>
      <c r="E2409" s="118"/>
      <c r="F2409" s="119"/>
    </row>
    <row r="2410" spans="2:6" s="5" customFormat="1">
      <c r="B2410" s="117"/>
      <c r="C2410" s="117"/>
      <c r="D2410" s="117"/>
      <c r="E2410" s="118"/>
      <c r="F2410" s="119"/>
    </row>
    <row r="2411" spans="2:6" s="5" customFormat="1">
      <c r="B2411" s="117"/>
      <c r="C2411" s="117"/>
      <c r="D2411" s="117"/>
      <c r="E2411" s="118"/>
      <c r="F2411" s="119"/>
    </row>
    <row r="2412" spans="2:6" s="5" customFormat="1">
      <c r="B2412" s="117"/>
      <c r="C2412" s="117"/>
      <c r="D2412" s="117"/>
      <c r="E2412" s="118"/>
      <c r="F2412" s="119"/>
    </row>
    <row r="2413" spans="2:6" s="5" customFormat="1">
      <c r="B2413" s="117"/>
      <c r="C2413" s="117"/>
      <c r="D2413" s="117"/>
      <c r="E2413" s="118"/>
      <c r="F2413" s="119"/>
    </row>
    <row r="2414" spans="2:6" s="5" customFormat="1">
      <c r="B2414" s="117"/>
      <c r="C2414" s="117"/>
      <c r="D2414" s="117"/>
      <c r="E2414" s="118"/>
      <c r="F2414" s="119"/>
    </row>
    <row r="2415" spans="2:6" s="5" customFormat="1">
      <c r="B2415" s="117"/>
      <c r="C2415" s="117"/>
      <c r="D2415" s="117"/>
      <c r="E2415" s="118"/>
      <c r="F2415" s="119"/>
    </row>
    <row r="2416" spans="2:6" s="5" customFormat="1">
      <c r="B2416" s="117"/>
      <c r="C2416" s="117"/>
      <c r="D2416" s="117"/>
      <c r="E2416" s="118"/>
      <c r="F2416" s="119"/>
    </row>
    <row r="2417" spans="2:6" s="5" customFormat="1">
      <c r="B2417" s="117"/>
      <c r="C2417" s="117"/>
      <c r="D2417" s="117"/>
      <c r="E2417" s="118"/>
      <c r="F2417" s="119"/>
    </row>
    <row r="2418" spans="2:6" s="5" customFormat="1">
      <c r="B2418" s="117"/>
      <c r="C2418" s="117"/>
      <c r="D2418" s="117"/>
      <c r="E2418" s="118"/>
      <c r="F2418" s="119"/>
    </row>
    <row r="2419" spans="2:6" s="5" customFormat="1">
      <c r="B2419" s="117"/>
      <c r="C2419" s="117"/>
      <c r="D2419" s="117"/>
      <c r="E2419" s="118"/>
      <c r="F2419" s="119"/>
    </row>
    <row r="2420" spans="2:6" s="5" customFormat="1">
      <c r="B2420" s="117"/>
      <c r="C2420" s="117"/>
      <c r="D2420" s="117"/>
      <c r="E2420" s="118"/>
      <c r="F2420" s="119"/>
    </row>
    <row r="2421" spans="2:6" s="5" customFormat="1">
      <c r="B2421" s="117"/>
      <c r="C2421" s="117"/>
      <c r="D2421" s="117"/>
      <c r="E2421" s="118"/>
      <c r="F2421" s="119"/>
    </row>
    <row r="2422" spans="2:6" s="5" customFormat="1">
      <c r="B2422" s="117"/>
      <c r="C2422" s="117"/>
      <c r="D2422" s="117"/>
      <c r="E2422" s="118"/>
      <c r="F2422" s="119"/>
    </row>
    <row r="2423" spans="2:6" s="5" customFormat="1">
      <c r="B2423" s="117"/>
      <c r="C2423" s="117"/>
      <c r="D2423" s="117"/>
      <c r="E2423" s="118"/>
      <c r="F2423" s="119"/>
    </row>
    <row r="2424" spans="2:6" s="5" customFormat="1">
      <c r="B2424" s="117"/>
      <c r="C2424" s="117"/>
      <c r="D2424" s="117"/>
      <c r="E2424" s="118"/>
      <c r="F2424" s="119"/>
    </row>
    <row r="2425" spans="2:6" s="5" customFormat="1">
      <c r="B2425" s="117"/>
      <c r="C2425" s="117"/>
      <c r="D2425" s="117"/>
      <c r="E2425" s="118"/>
      <c r="F2425" s="119"/>
    </row>
    <row r="2426" spans="2:6" s="5" customFormat="1">
      <c r="B2426" s="117"/>
      <c r="C2426" s="117"/>
      <c r="D2426" s="117"/>
      <c r="E2426" s="118"/>
      <c r="F2426" s="119"/>
    </row>
    <row r="2427" spans="2:6" s="5" customFormat="1">
      <c r="B2427" s="117"/>
      <c r="C2427" s="117"/>
      <c r="D2427" s="117"/>
      <c r="E2427" s="118"/>
      <c r="F2427" s="119"/>
    </row>
    <row r="2428" spans="2:6" s="5" customFormat="1">
      <c r="B2428" s="117"/>
      <c r="C2428" s="117"/>
      <c r="D2428" s="117"/>
      <c r="E2428" s="118"/>
      <c r="F2428" s="119"/>
    </row>
    <row r="2429" spans="2:6" s="5" customFormat="1">
      <c r="B2429" s="117"/>
      <c r="C2429" s="117"/>
      <c r="D2429" s="117"/>
      <c r="E2429" s="118"/>
      <c r="F2429" s="119"/>
    </row>
    <row r="2430" spans="2:6" s="5" customFormat="1">
      <c r="B2430" s="117"/>
      <c r="C2430" s="117"/>
      <c r="D2430" s="117"/>
      <c r="E2430" s="118"/>
      <c r="F2430" s="119"/>
    </row>
    <row r="2431" spans="2:6" s="5" customFormat="1">
      <c r="B2431" s="117"/>
      <c r="C2431" s="117"/>
      <c r="D2431" s="117"/>
      <c r="E2431" s="118"/>
      <c r="F2431" s="119"/>
    </row>
    <row r="2432" spans="2:6" s="5" customFormat="1">
      <c r="B2432" s="117"/>
      <c r="C2432" s="117"/>
      <c r="D2432" s="117"/>
      <c r="E2432" s="118"/>
      <c r="F2432" s="119"/>
    </row>
    <row r="2433" spans="2:6" s="5" customFormat="1">
      <c r="B2433" s="117"/>
      <c r="C2433" s="117"/>
      <c r="D2433" s="117"/>
      <c r="E2433" s="118"/>
      <c r="F2433" s="119"/>
    </row>
    <row r="2434" spans="2:6" s="5" customFormat="1">
      <c r="B2434" s="117"/>
      <c r="C2434" s="117"/>
      <c r="D2434" s="117"/>
      <c r="E2434" s="118"/>
      <c r="F2434" s="119"/>
    </row>
    <row r="2435" spans="2:6" s="5" customFormat="1">
      <c r="B2435" s="117"/>
      <c r="C2435" s="117"/>
      <c r="D2435" s="117"/>
      <c r="E2435" s="118"/>
      <c r="F2435" s="119"/>
    </row>
    <row r="2436" spans="2:6" s="5" customFormat="1">
      <c r="B2436" s="117"/>
      <c r="C2436" s="117"/>
      <c r="D2436" s="117"/>
      <c r="E2436" s="118"/>
      <c r="F2436" s="119"/>
    </row>
    <row r="2437" spans="2:6" s="5" customFormat="1">
      <c r="B2437" s="117"/>
      <c r="C2437" s="117"/>
      <c r="D2437" s="117"/>
      <c r="E2437" s="118"/>
      <c r="F2437" s="119"/>
    </row>
    <row r="2438" spans="2:6" s="5" customFormat="1">
      <c r="B2438" s="117"/>
      <c r="C2438" s="117"/>
      <c r="D2438" s="117"/>
      <c r="E2438" s="118"/>
      <c r="F2438" s="119"/>
    </row>
    <row r="2439" spans="2:6" s="5" customFormat="1">
      <c r="B2439" s="117"/>
      <c r="C2439" s="117"/>
      <c r="D2439" s="117"/>
      <c r="E2439" s="118"/>
      <c r="F2439" s="119"/>
    </row>
    <row r="2440" spans="2:6" s="5" customFormat="1">
      <c r="B2440" s="117"/>
      <c r="C2440" s="117"/>
      <c r="D2440" s="117"/>
      <c r="E2440" s="118"/>
      <c r="F2440" s="119"/>
    </row>
    <row r="2441" spans="2:6" s="5" customFormat="1">
      <c r="B2441" s="117"/>
      <c r="C2441" s="117"/>
      <c r="D2441" s="117"/>
      <c r="E2441" s="118"/>
      <c r="F2441" s="119"/>
    </row>
    <row r="2442" spans="2:6" s="5" customFormat="1">
      <c r="B2442" s="117"/>
      <c r="C2442" s="117"/>
      <c r="D2442" s="117"/>
      <c r="E2442" s="118"/>
      <c r="F2442" s="119"/>
    </row>
    <row r="2443" spans="2:6" s="5" customFormat="1">
      <c r="B2443" s="117"/>
      <c r="C2443" s="117"/>
      <c r="D2443" s="117"/>
      <c r="E2443" s="118"/>
      <c r="F2443" s="119"/>
    </row>
    <row r="2444" spans="2:6" s="5" customFormat="1">
      <c r="B2444" s="117"/>
      <c r="C2444" s="117"/>
      <c r="D2444" s="117"/>
      <c r="E2444" s="118"/>
      <c r="F2444" s="119"/>
    </row>
    <row r="2445" spans="2:6" s="5" customFormat="1">
      <c r="B2445" s="117"/>
      <c r="C2445" s="117"/>
      <c r="D2445" s="117"/>
      <c r="E2445" s="118"/>
      <c r="F2445" s="119"/>
    </row>
    <row r="2446" spans="2:6" s="5" customFormat="1">
      <c r="B2446" s="117"/>
      <c r="C2446" s="117"/>
      <c r="D2446" s="117"/>
      <c r="E2446" s="118"/>
      <c r="F2446" s="119"/>
    </row>
    <row r="2447" spans="2:6" s="5" customFormat="1">
      <c r="B2447" s="117"/>
      <c r="C2447" s="117"/>
      <c r="D2447" s="117"/>
      <c r="E2447" s="118"/>
      <c r="F2447" s="119"/>
    </row>
    <row r="2448" spans="2:6" s="5" customFormat="1">
      <c r="B2448" s="117"/>
      <c r="C2448" s="117"/>
      <c r="D2448" s="117"/>
      <c r="E2448" s="118"/>
      <c r="F2448" s="119"/>
    </row>
    <row r="2449" spans="2:6" s="5" customFormat="1">
      <c r="B2449" s="117"/>
      <c r="C2449" s="117"/>
      <c r="D2449" s="117"/>
      <c r="E2449" s="118"/>
      <c r="F2449" s="119"/>
    </row>
    <row r="2450" spans="2:6" s="5" customFormat="1">
      <c r="B2450" s="117"/>
      <c r="C2450" s="117"/>
      <c r="D2450" s="117"/>
      <c r="E2450" s="118"/>
      <c r="F2450" s="119"/>
    </row>
    <row r="2451" spans="2:6" s="5" customFormat="1">
      <c r="B2451" s="117"/>
      <c r="C2451" s="117"/>
      <c r="D2451" s="117"/>
      <c r="E2451" s="118"/>
      <c r="F2451" s="119"/>
    </row>
    <row r="2452" spans="2:6" s="5" customFormat="1">
      <c r="B2452" s="117"/>
      <c r="C2452" s="117"/>
      <c r="D2452" s="117"/>
      <c r="E2452" s="118"/>
      <c r="F2452" s="119"/>
    </row>
    <row r="2453" spans="2:6" s="5" customFormat="1">
      <c r="B2453" s="117"/>
      <c r="C2453" s="117"/>
      <c r="D2453" s="117"/>
      <c r="E2453" s="118"/>
      <c r="F2453" s="119"/>
    </row>
    <row r="2454" spans="2:6" s="5" customFormat="1">
      <c r="B2454" s="117"/>
      <c r="C2454" s="117"/>
      <c r="D2454" s="117"/>
      <c r="E2454" s="118"/>
      <c r="F2454" s="119"/>
    </row>
    <row r="2455" spans="2:6" s="5" customFormat="1">
      <c r="B2455" s="117"/>
      <c r="C2455" s="117"/>
      <c r="D2455" s="117"/>
      <c r="E2455" s="118"/>
      <c r="F2455" s="119"/>
    </row>
    <row r="2456" spans="2:6" s="5" customFormat="1">
      <c r="B2456" s="117"/>
      <c r="C2456" s="117"/>
      <c r="D2456" s="117"/>
      <c r="E2456" s="118"/>
      <c r="F2456" s="119"/>
    </row>
    <row r="2457" spans="2:6" s="5" customFormat="1">
      <c r="B2457" s="117"/>
      <c r="C2457" s="117"/>
      <c r="D2457" s="117"/>
      <c r="E2457" s="118"/>
      <c r="F2457" s="119"/>
    </row>
    <row r="2458" spans="2:6" s="5" customFormat="1">
      <c r="B2458" s="117"/>
      <c r="C2458" s="117"/>
      <c r="D2458" s="117"/>
      <c r="E2458" s="118"/>
      <c r="F2458" s="119"/>
    </row>
    <row r="2459" spans="2:6" s="5" customFormat="1">
      <c r="B2459" s="117"/>
      <c r="C2459" s="117"/>
      <c r="D2459" s="117"/>
      <c r="E2459" s="118"/>
      <c r="F2459" s="119"/>
    </row>
    <row r="2460" spans="2:6" s="5" customFormat="1">
      <c r="B2460" s="117"/>
      <c r="C2460" s="117"/>
      <c r="D2460" s="117"/>
      <c r="E2460" s="118"/>
      <c r="F2460" s="119"/>
    </row>
    <row r="2461" spans="2:6" s="5" customFormat="1">
      <c r="B2461" s="117"/>
      <c r="C2461" s="117"/>
      <c r="D2461" s="117"/>
      <c r="E2461" s="118"/>
      <c r="F2461" s="119"/>
    </row>
    <row r="2462" spans="2:6" s="5" customFormat="1">
      <c r="B2462" s="117"/>
      <c r="C2462" s="117"/>
      <c r="D2462" s="117"/>
      <c r="E2462" s="118"/>
      <c r="F2462" s="119"/>
    </row>
    <row r="2463" spans="2:6" s="5" customFormat="1">
      <c r="B2463" s="117"/>
      <c r="C2463" s="117"/>
      <c r="D2463" s="117"/>
      <c r="E2463" s="118"/>
      <c r="F2463" s="119"/>
    </row>
    <row r="2464" spans="2:6" s="5" customFormat="1">
      <c r="B2464" s="117"/>
      <c r="C2464" s="117"/>
      <c r="D2464" s="117"/>
      <c r="E2464" s="118"/>
      <c r="F2464" s="119"/>
    </row>
    <row r="2465" spans="2:6" s="5" customFormat="1">
      <c r="B2465" s="117"/>
      <c r="C2465" s="117"/>
      <c r="D2465" s="117"/>
      <c r="E2465" s="118"/>
      <c r="F2465" s="119"/>
    </row>
    <row r="2466" spans="2:6" s="5" customFormat="1">
      <c r="B2466" s="117"/>
      <c r="C2466" s="117"/>
      <c r="D2466" s="117"/>
      <c r="E2466" s="118"/>
      <c r="F2466" s="119"/>
    </row>
    <row r="2467" spans="2:6" s="5" customFormat="1">
      <c r="B2467" s="117"/>
      <c r="C2467" s="117"/>
      <c r="D2467" s="117"/>
      <c r="E2467" s="118"/>
      <c r="F2467" s="119"/>
    </row>
    <row r="2468" spans="2:6" s="5" customFormat="1">
      <c r="B2468" s="117"/>
      <c r="C2468" s="117"/>
      <c r="D2468" s="117"/>
      <c r="E2468" s="118"/>
      <c r="F2468" s="119"/>
    </row>
    <row r="2469" spans="2:6" s="5" customFormat="1">
      <c r="B2469" s="117"/>
      <c r="C2469" s="117"/>
      <c r="D2469" s="117"/>
      <c r="E2469" s="118"/>
      <c r="F2469" s="119"/>
    </row>
    <row r="2470" spans="2:6" s="5" customFormat="1">
      <c r="B2470" s="117"/>
      <c r="C2470" s="117"/>
      <c r="D2470" s="117"/>
      <c r="E2470" s="118"/>
      <c r="F2470" s="119"/>
    </row>
    <row r="2471" spans="2:6" s="5" customFormat="1">
      <c r="B2471" s="117"/>
      <c r="C2471" s="117"/>
      <c r="D2471" s="117"/>
      <c r="E2471" s="118"/>
      <c r="F2471" s="119"/>
    </row>
    <row r="2472" spans="2:6" s="5" customFormat="1">
      <c r="B2472" s="117"/>
      <c r="C2472" s="117"/>
      <c r="D2472" s="117"/>
      <c r="E2472" s="118"/>
      <c r="F2472" s="119"/>
    </row>
    <row r="2473" spans="2:6" s="5" customFormat="1">
      <c r="B2473" s="117"/>
      <c r="C2473" s="117"/>
      <c r="D2473" s="117"/>
      <c r="E2473" s="118"/>
      <c r="F2473" s="119"/>
    </row>
    <row r="2474" spans="2:6" s="5" customFormat="1">
      <c r="B2474" s="117"/>
      <c r="C2474" s="117"/>
      <c r="D2474" s="117"/>
      <c r="E2474" s="118"/>
      <c r="F2474" s="119"/>
    </row>
    <row r="2475" spans="2:6" s="5" customFormat="1">
      <c r="B2475" s="117"/>
      <c r="C2475" s="117"/>
      <c r="D2475" s="117"/>
      <c r="E2475" s="118"/>
      <c r="F2475" s="119"/>
    </row>
    <row r="2476" spans="2:6" s="5" customFormat="1">
      <c r="B2476" s="117"/>
      <c r="C2476" s="117"/>
      <c r="D2476" s="117"/>
      <c r="E2476" s="118"/>
      <c r="F2476" s="119"/>
    </row>
    <row r="2477" spans="2:6" s="5" customFormat="1">
      <c r="B2477" s="117"/>
      <c r="C2477" s="117"/>
      <c r="D2477" s="117"/>
      <c r="E2477" s="118"/>
      <c r="F2477" s="119"/>
    </row>
    <row r="2478" spans="2:6" s="5" customFormat="1">
      <c r="B2478" s="117"/>
      <c r="C2478" s="117"/>
      <c r="D2478" s="117"/>
      <c r="E2478" s="118"/>
      <c r="F2478" s="119"/>
    </row>
    <row r="2479" spans="2:6" s="5" customFormat="1">
      <c r="B2479" s="117"/>
      <c r="C2479" s="117"/>
      <c r="D2479" s="117"/>
      <c r="E2479" s="118"/>
      <c r="F2479" s="119"/>
    </row>
    <row r="2480" spans="2:6" s="5" customFormat="1">
      <c r="B2480" s="117"/>
      <c r="C2480" s="117"/>
      <c r="D2480" s="117"/>
      <c r="E2480" s="118"/>
      <c r="F2480" s="119"/>
    </row>
    <row r="2481" spans="2:6" s="5" customFormat="1">
      <c r="B2481" s="117"/>
      <c r="C2481" s="117"/>
      <c r="D2481" s="117"/>
      <c r="E2481" s="118"/>
      <c r="F2481" s="119"/>
    </row>
    <row r="2482" spans="2:6" s="5" customFormat="1">
      <c r="B2482" s="117"/>
      <c r="C2482" s="117"/>
      <c r="D2482" s="117"/>
      <c r="E2482" s="118"/>
      <c r="F2482" s="119"/>
    </row>
    <row r="2483" spans="2:6" s="5" customFormat="1">
      <c r="B2483" s="117"/>
      <c r="C2483" s="117"/>
      <c r="D2483" s="117"/>
      <c r="E2483" s="118"/>
      <c r="F2483" s="119"/>
    </row>
    <row r="2484" spans="2:6" s="5" customFormat="1">
      <c r="B2484" s="117"/>
      <c r="C2484" s="117"/>
      <c r="D2484" s="117"/>
      <c r="E2484" s="118"/>
      <c r="F2484" s="119"/>
    </row>
    <row r="2485" spans="2:6" s="5" customFormat="1">
      <c r="B2485" s="117"/>
      <c r="C2485" s="117"/>
      <c r="D2485" s="117"/>
      <c r="E2485" s="118"/>
      <c r="F2485" s="119"/>
    </row>
    <row r="2486" spans="2:6" s="5" customFormat="1">
      <c r="B2486" s="117"/>
      <c r="C2486" s="117"/>
      <c r="D2486" s="117"/>
      <c r="E2486" s="118"/>
      <c r="F2486" s="119"/>
    </row>
    <row r="2487" spans="2:6" s="5" customFormat="1">
      <c r="B2487" s="117"/>
      <c r="C2487" s="117"/>
      <c r="D2487" s="117"/>
      <c r="E2487" s="118"/>
      <c r="F2487" s="119"/>
    </row>
    <row r="2488" spans="2:6" s="5" customFormat="1">
      <c r="B2488" s="117"/>
      <c r="C2488" s="117"/>
      <c r="D2488" s="117"/>
      <c r="E2488" s="118"/>
      <c r="F2488" s="119"/>
    </row>
    <row r="2489" spans="2:6" s="5" customFormat="1">
      <c r="B2489" s="117"/>
      <c r="C2489" s="117"/>
      <c r="D2489" s="117"/>
      <c r="E2489" s="118"/>
      <c r="F2489" s="119"/>
    </row>
    <row r="2490" spans="2:6" s="5" customFormat="1">
      <c r="B2490" s="117"/>
      <c r="C2490" s="117"/>
      <c r="D2490" s="117"/>
      <c r="E2490" s="118"/>
      <c r="F2490" s="119"/>
    </row>
    <row r="2491" spans="2:6" s="5" customFormat="1">
      <c r="B2491" s="117"/>
      <c r="C2491" s="117"/>
      <c r="D2491" s="117"/>
      <c r="E2491" s="118"/>
      <c r="F2491" s="119"/>
    </row>
    <row r="2492" spans="2:6" s="5" customFormat="1">
      <c r="B2492" s="117"/>
      <c r="C2492" s="117"/>
      <c r="D2492" s="117"/>
      <c r="E2492" s="118"/>
      <c r="F2492" s="119"/>
    </row>
    <row r="2493" spans="2:6" s="5" customFormat="1">
      <c r="B2493" s="117"/>
      <c r="C2493" s="117"/>
      <c r="D2493" s="117"/>
      <c r="E2493" s="118"/>
      <c r="F2493" s="119"/>
    </row>
    <row r="2494" spans="2:6" s="5" customFormat="1">
      <c r="B2494" s="117"/>
      <c r="C2494" s="117"/>
      <c r="D2494" s="117"/>
      <c r="E2494" s="118"/>
      <c r="F2494" s="119"/>
    </row>
    <row r="2495" spans="2:6" s="5" customFormat="1">
      <c r="B2495" s="117"/>
      <c r="C2495" s="117"/>
      <c r="D2495" s="117"/>
      <c r="E2495" s="118"/>
      <c r="F2495" s="119"/>
    </row>
    <row r="2496" spans="2:6" s="5" customFormat="1">
      <c r="B2496" s="117"/>
      <c r="C2496" s="117"/>
      <c r="D2496" s="117"/>
      <c r="E2496" s="118"/>
      <c r="F2496" s="119"/>
    </row>
    <row r="2497" spans="2:6" s="5" customFormat="1">
      <c r="B2497" s="117"/>
      <c r="C2497" s="117"/>
      <c r="D2497" s="117"/>
      <c r="E2497" s="118"/>
      <c r="F2497" s="119"/>
    </row>
    <row r="2498" spans="2:6" s="5" customFormat="1">
      <c r="B2498" s="117"/>
      <c r="C2498" s="117"/>
      <c r="D2498" s="117"/>
      <c r="E2498" s="118"/>
      <c r="F2498" s="119"/>
    </row>
    <row r="2499" spans="2:6" s="5" customFormat="1">
      <c r="B2499" s="117"/>
      <c r="C2499" s="117"/>
      <c r="D2499" s="117"/>
      <c r="E2499" s="118"/>
      <c r="F2499" s="119"/>
    </row>
    <row r="2500" spans="2:6" s="5" customFormat="1">
      <c r="B2500" s="117"/>
      <c r="C2500" s="117"/>
      <c r="D2500" s="117"/>
      <c r="E2500" s="118"/>
      <c r="F2500" s="119"/>
    </row>
    <row r="2501" spans="2:6" s="5" customFormat="1">
      <c r="B2501" s="117"/>
      <c r="C2501" s="117"/>
      <c r="D2501" s="117"/>
      <c r="E2501" s="118"/>
      <c r="F2501" s="119"/>
    </row>
    <row r="2502" spans="2:6" s="5" customFormat="1">
      <c r="B2502" s="117"/>
      <c r="C2502" s="117"/>
      <c r="D2502" s="117"/>
      <c r="E2502" s="118"/>
      <c r="F2502" s="119"/>
    </row>
    <row r="2503" spans="2:6" s="5" customFormat="1">
      <c r="B2503" s="117"/>
      <c r="C2503" s="117"/>
      <c r="D2503" s="117"/>
      <c r="E2503" s="118"/>
      <c r="F2503" s="119"/>
    </row>
    <row r="2504" spans="2:6" s="5" customFormat="1">
      <c r="B2504" s="117"/>
      <c r="C2504" s="117"/>
      <c r="D2504" s="117"/>
      <c r="E2504" s="118"/>
      <c r="F2504" s="119"/>
    </row>
    <row r="2505" spans="2:6" s="5" customFormat="1">
      <c r="B2505" s="117"/>
      <c r="C2505" s="117"/>
      <c r="D2505" s="117"/>
      <c r="E2505" s="118"/>
      <c r="F2505" s="119"/>
    </row>
    <row r="2506" spans="2:6" s="5" customFormat="1">
      <c r="B2506" s="117"/>
      <c r="C2506" s="117"/>
      <c r="D2506" s="117"/>
      <c r="E2506" s="118"/>
      <c r="F2506" s="119"/>
    </row>
    <row r="2507" spans="2:6" s="5" customFormat="1">
      <c r="B2507" s="117"/>
      <c r="C2507" s="117"/>
      <c r="D2507" s="117"/>
      <c r="E2507" s="118"/>
      <c r="F2507" s="119"/>
    </row>
    <row r="2508" spans="2:6" s="5" customFormat="1">
      <c r="B2508" s="117"/>
      <c r="C2508" s="117"/>
      <c r="D2508" s="117"/>
      <c r="E2508" s="118"/>
      <c r="F2508" s="119"/>
    </row>
    <row r="2509" spans="2:6" s="5" customFormat="1">
      <c r="B2509" s="117"/>
      <c r="C2509" s="117"/>
      <c r="D2509" s="117"/>
      <c r="E2509" s="118"/>
      <c r="F2509" s="119"/>
    </row>
    <row r="2510" spans="2:6" s="5" customFormat="1">
      <c r="B2510" s="117"/>
      <c r="C2510" s="117"/>
      <c r="D2510" s="117"/>
      <c r="E2510" s="118"/>
      <c r="F2510" s="119"/>
    </row>
    <row r="2511" spans="2:6" s="5" customFormat="1">
      <c r="B2511" s="117"/>
      <c r="C2511" s="117"/>
      <c r="D2511" s="117"/>
      <c r="E2511" s="118"/>
      <c r="F2511" s="119"/>
    </row>
    <row r="2512" spans="2:6" s="5" customFormat="1">
      <c r="B2512" s="117"/>
      <c r="C2512" s="117"/>
      <c r="D2512" s="117"/>
      <c r="E2512" s="118"/>
      <c r="F2512" s="119"/>
    </row>
    <row r="2513" spans="2:6" s="5" customFormat="1">
      <c r="B2513" s="117"/>
      <c r="C2513" s="117"/>
      <c r="D2513" s="117"/>
      <c r="E2513" s="118"/>
      <c r="F2513" s="119"/>
    </row>
    <row r="2514" spans="2:6" s="5" customFormat="1">
      <c r="B2514" s="117"/>
      <c r="C2514" s="117"/>
      <c r="D2514" s="117"/>
      <c r="E2514" s="118"/>
      <c r="F2514" s="119"/>
    </row>
    <row r="2515" spans="2:6" s="5" customFormat="1">
      <c r="B2515" s="117"/>
      <c r="C2515" s="117"/>
      <c r="D2515" s="117"/>
      <c r="E2515" s="118"/>
      <c r="F2515" s="119"/>
    </row>
    <row r="2516" spans="2:6" s="5" customFormat="1">
      <c r="B2516" s="117"/>
      <c r="C2516" s="117"/>
      <c r="D2516" s="117"/>
      <c r="E2516" s="118"/>
      <c r="F2516" s="119"/>
    </row>
    <row r="2517" spans="2:6" s="5" customFormat="1">
      <c r="B2517" s="117"/>
      <c r="C2517" s="117"/>
      <c r="D2517" s="117"/>
      <c r="E2517" s="118"/>
      <c r="F2517" s="119"/>
    </row>
    <row r="2518" spans="2:6" s="5" customFormat="1">
      <c r="B2518" s="117"/>
      <c r="C2518" s="117"/>
      <c r="D2518" s="117"/>
      <c r="E2518" s="118"/>
      <c r="F2518" s="119"/>
    </row>
    <row r="2519" spans="2:6" s="5" customFormat="1">
      <c r="B2519" s="117"/>
      <c r="C2519" s="117"/>
      <c r="D2519" s="117"/>
      <c r="E2519" s="118"/>
      <c r="F2519" s="119"/>
    </row>
    <row r="2520" spans="2:6" s="5" customFormat="1">
      <c r="B2520" s="117"/>
      <c r="C2520" s="117"/>
      <c r="D2520" s="117"/>
      <c r="E2520" s="118"/>
      <c r="F2520" s="119"/>
    </row>
    <row r="2521" spans="2:6" s="5" customFormat="1">
      <c r="B2521" s="117"/>
      <c r="C2521" s="117"/>
      <c r="D2521" s="117"/>
      <c r="E2521" s="118"/>
      <c r="F2521" s="119"/>
    </row>
    <row r="2522" spans="2:6" s="5" customFormat="1">
      <c r="B2522" s="117"/>
      <c r="C2522" s="117"/>
      <c r="D2522" s="117"/>
      <c r="E2522" s="118"/>
      <c r="F2522" s="119"/>
    </row>
    <row r="2523" spans="2:6" s="5" customFormat="1">
      <c r="B2523" s="117"/>
      <c r="C2523" s="117"/>
      <c r="D2523" s="117"/>
      <c r="E2523" s="118"/>
      <c r="F2523" s="119"/>
    </row>
    <row r="2524" spans="2:6" s="5" customFormat="1">
      <c r="B2524" s="117"/>
      <c r="C2524" s="117"/>
      <c r="D2524" s="117"/>
      <c r="E2524" s="118"/>
      <c r="F2524" s="119"/>
    </row>
    <row r="2525" spans="2:6" s="5" customFormat="1">
      <c r="B2525" s="117"/>
      <c r="C2525" s="117"/>
      <c r="D2525" s="117"/>
      <c r="E2525" s="118"/>
      <c r="F2525" s="119"/>
    </row>
    <row r="2526" spans="2:6" s="5" customFormat="1">
      <c r="B2526" s="117"/>
      <c r="C2526" s="117"/>
      <c r="D2526" s="117"/>
      <c r="E2526" s="118"/>
      <c r="F2526" s="119"/>
    </row>
    <row r="2527" spans="2:6" s="5" customFormat="1">
      <c r="B2527" s="117"/>
      <c r="C2527" s="117"/>
      <c r="D2527" s="117"/>
      <c r="E2527" s="118"/>
      <c r="F2527" s="119"/>
    </row>
    <row r="2528" spans="2:6" s="5" customFormat="1">
      <c r="B2528" s="117"/>
      <c r="C2528" s="117"/>
      <c r="D2528" s="117"/>
      <c r="E2528" s="118"/>
      <c r="F2528" s="119"/>
    </row>
    <row r="2529" spans="2:6" s="5" customFormat="1">
      <c r="B2529" s="117"/>
      <c r="C2529" s="117"/>
      <c r="D2529" s="117"/>
      <c r="E2529" s="118"/>
      <c r="F2529" s="119"/>
    </row>
    <row r="2530" spans="2:6" s="5" customFormat="1">
      <c r="B2530" s="117"/>
      <c r="C2530" s="117"/>
      <c r="D2530" s="117"/>
      <c r="E2530" s="118"/>
      <c r="F2530" s="119"/>
    </row>
    <row r="2531" spans="2:6" s="5" customFormat="1">
      <c r="B2531" s="117"/>
      <c r="C2531" s="117"/>
      <c r="D2531" s="117"/>
      <c r="E2531" s="118"/>
      <c r="F2531" s="119"/>
    </row>
    <row r="2532" spans="2:6" s="5" customFormat="1">
      <c r="B2532" s="117"/>
      <c r="C2532" s="117"/>
      <c r="D2532" s="117"/>
      <c r="E2532" s="118"/>
      <c r="F2532" s="119"/>
    </row>
    <row r="2533" spans="2:6" s="5" customFormat="1">
      <c r="B2533" s="117"/>
      <c r="C2533" s="117"/>
      <c r="D2533" s="117"/>
      <c r="E2533" s="118"/>
      <c r="F2533" s="119"/>
    </row>
    <row r="2534" spans="2:6" s="5" customFormat="1">
      <c r="B2534" s="117"/>
      <c r="C2534" s="117"/>
      <c r="D2534" s="117"/>
      <c r="E2534" s="118"/>
      <c r="F2534" s="119"/>
    </row>
    <row r="2535" spans="2:6" s="5" customFormat="1">
      <c r="B2535" s="117"/>
      <c r="C2535" s="117"/>
      <c r="D2535" s="117"/>
      <c r="E2535" s="118"/>
      <c r="F2535" s="119"/>
    </row>
    <row r="2536" spans="2:6" s="5" customFormat="1">
      <c r="B2536" s="117"/>
      <c r="C2536" s="117"/>
      <c r="D2536" s="117"/>
      <c r="E2536" s="118"/>
      <c r="F2536" s="119"/>
    </row>
    <row r="2537" spans="2:6" s="5" customFormat="1">
      <c r="B2537" s="117"/>
      <c r="C2537" s="117"/>
      <c r="D2537" s="117"/>
      <c r="E2537" s="118"/>
      <c r="F2537" s="119"/>
    </row>
    <row r="2538" spans="2:6" s="5" customFormat="1">
      <c r="B2538" s="117"/>
      <c r="C2538" s="117"/>
      <c r="D2538" s="117"/>
      <c r="E2538" s="118"/>
      <c r="F2538" s="119"/>
    </row>
    <row r="2539" spans="2:6" s="5" customFormat="1">
      <c r="B2539" s="117"/>
      <c r="C2539" s="117"/>
      <c r="D2539" s="117"/>
      <c r="E2539" s="118"/>
      <c r="F2539" s="119"/>
    </row>
    <row r="2540" spans="2:6" s="5" customFormat="1">
      <c r="B2540" s="117"/>
      <c r="C2540" s="117"/>
      <c r="D2540" s="117"/>
      <c r="E2540" s="118"/>
      <c r="F2540" s="119"/>
    </row>
    <row r="2541" spans="2:6" s="5" customFormat="1">
      <c r="B2541" s="117"/>
      <c r="C2541" s="117"/>
      <c r="D2541" s="117"/>
      <c r="E2541" s="118"/>
      <c r="F2541" s="119"/>
    </row>
    <row r="2542" spans="2:6" s="5" customFormat="1">
      <c r="B2542" s="117"/>
      <c r="C2542" s="117"/>
      <c r="D2542" s="117"/>
      <c r="E2542" s="118"/>
      <c r="F2542" s="119"/>
    </row>
    <row r="2543" spans="2:6" s="5" customFormat="1">
      <c r="B2543" s="117"/>
      <c r="C2543" s="117"/>
      <c r="D2543" s="117"/>
      <c r="E2543" s="118"/>
      <c r="F2543" s="119"/>
    </row>
    <row r="2544" spans="2:6" s="5" customFormat="1">
      <c r="B2544" s="117"/>
      <c r="C2544" s="117"/>
      <c r="D2544" s="117"/>
      <c r="E2544" s="118"/>
      <c r="F2544" s="119"/>
    </row>
    <row r="2545" spans="2:6" s="5" customFormat="1">
      <c r="B2545" s="117"/>
      <c r="C2545" s="117"/>
      <c r="D2545" s="117"/>
      <c r="E2545" s="118"/>
      <c r="F2545" s="119"/>
    </row>
    <row r="2546" spans="2:6" s="5" customFormat="1">
      <c r="B2546" s="117"/>
      <c r="C2546" s="117"/>
      <c r="D2546" s="117"/>
      <c r="E2546" s="118"/>
      <c r="F2546" s="119"/>
    </row>
    <row r="2547" spans="2:6" s="5" customFormat="1">
      <c r="B2547" s="117"/>
      <c r="C2547" s="117"/>
      <c r="D2547" s="117"/>
      <c r="E2547" s="118"/>
      <c r="F2547" s="119"/>
    </row>
    <row r="2548" spans="2:6" s="5" customFormat="1">
      <c r="B2548" s="117"/>
      <c r="C2548" s="117"/>
      <c r="D2548" s="117"/>
      <c r="E2548" s="118"/>
      <c r="F2548" s="119"/>
    </row>
    <row r="2549" spans="2:6" s="5" customFormat="1">
      <c r="B2549" s="117"/>
      <c r="C2549" s="117"/>
      <c r="D2549" s="117"/>
      <c r="E2549" s="118"/>
      <c r="F2549" s="119"/>
    </row>
    <row r="2550" spans="2:6" s="5" customFormat="1">
      <c r="B2550" s="117"/>
      <c r="C2550" s="117"/>
      <c r="D2550" s="117"/>
      <c r="E2550" s="118"/>
      <c r="F2550" s="119"/>
    </row>
    <row r="2551" spans="2:6" s="5" customFormat="1">
      <c r="B2551" s="117"/>
      <c r="C2551" s="117"/>
      <c r="D2551" s="117"/>
      <c r="E2551" s="118"/>
      <c r="F2551" s="119"/>
    </row>
    <row r="2552" spans="2:6" s="5" customFormat="1">
      <c r="B2552" s="117"/>
      <c r="C2552" s="117"/>
      <c r="D2552" s="117"/>
      <c r="E2552" s="118"/>
      <c r="F2552" s="119"/>
    </row>
    <row r="2553" spans="2:6" s="5" customFormat="1">
      <c r="B2553" s="117"/>
      <c r="C2553" s="117"/>
      <c r="D2553" s="117"/>
      <c r="E2553" s="118"/>
      <c r="F2553" s="119"/>
    </row>
    <row r="2554" spans="2:6" s="5" customFormat="1">
      <c r="B2554" s="117"/>
      <c r="C2554" s="117"/>
      <c r="D2554" s="117"/>
      <c r="E2554" s="118"/>
      <c r="F2554" s="119"/>
    </row>
    <row r="2555" spans="2:6" s="5" customFormat="1">
      <c r="B2555" s="117"/>
      <c r="C2555" s="117"/>
      <c r="D2555" s="117"/>
      <c r="E2555" s="118"/>
      <c r="F2555" s="119"/>
    </row>
    <row r="2556" spans="2:6" s="5" customFormat="1">
      <c r="B2556" s="117"/>
      <c r="C2556" s="117"/>
      <c r="D2556" s="117"/>
      <c r="E2556" s="118"/>
      <c r="F2556" s="119"/>
    </row>
    <row r="2557" spans="2:6" s="5" customFormat="1">
      <c r="B2557" s="117"/>
      <c r="C2557" s="117"/>
      <c r="D2557" s="117"/>
      <c r="E2557" s="118"/>
      <c r="F2557" s="119"/>
    </row>
    <row r="2558" spans="2:6" s="5" customFormat="1">
      <c r="B2558" s="117"/>
      <c r="C2558" s="117"/>
      <c r="D2558" s="117"/>
      <c r="E2558" s="118"/>
      <c r="F2558" s="119"/>
    </row>
    <row r="2559" spans="2:6" s="5" customFormat="1">
      <c r="B2559" s="117"/>
      <c r="C2559" s="117"/>
      <c r="D2559" s="117"/>
      <c r="E2559" s="118"/>
      <c r="F2559" s="119"/>
    </row>
    <row r="2560" spans="2:6" s="5" customFormat="1">
      <c r="B2560" s="117"/>
      <c r="C2560" s="117"/>
      <c r="D2560" s="117"/>
      <c r="E2560" s="118"/>
      <c r="F2560" s="119"/>
    </row>
    <row r="2561" spans="2:6" s="5" customFormat="1">
      <c r="B2561" s="117"/>
      <c r="C2561" s="117"/>
      <c r="D2561" s="117"/>
      <c r="E2561" s="118"/>
      <c r="F2561" s="119"/>
    </row>
    <row r="2562" spans="2:6" s="5" customFormat="1">
      <c r="B2562" s="117"/>
      <c r="C2562" s="117"/>
      <c r="D2562" s="117"/>
      <c r="E2562" s="118"/>
      <c r="F2562" s="119"/>
    </row>
    <row r="2563" spans="2:6" s="5" customFormat="1">
      <c r="B2563" s="117"/>
      <c r="C2563" s="117"/>
      <c r="D2563" s="117"/>
      <c r="E2563" s="118"/>
      <c r="F2563" s="119"/>
    </row>
    <row r="2564" spans="2:6" s="5" customFormat="1">
      <c r="B2564" s="117"/>
      <c r="C2564" s="117"/>
      <c r="D2564" s="117"/>
      <c r="E2564" s="118"/>
      <c r="F2564" s="119"/>
    </row>
    <row r="2565" spans="2:6" s="5" customFormat="1">
      <c r="B2565" s="117"/>
      <c r="C2565" s="117"/>
      <c r="D2565" s="117"/>
      <c r="E2565" s="118"/>
      <c r="F2565" s="119"/>
    </row>
    <row r="2566" spans="2:6" s="5" customFormat="1">
      <c r="B2566" s="117"/>
      <c r="C2566" s="117"/>
      <c r="D2566" s="117"/>
      <c r="E2566" s="118"/>
      <c r="F2566" s="119"/>
    </row>
    <row r="2567" spans="2:6" s="5" customFormat="1">
      <c r="B2567" s="117"/>
      <c r="C2567" s="117"/>
      <c r="D2567" s="117"/>
      <c r="E2567" s="118"/>
      <c r="F2567" s="119"/>
    </row>
    <row r="2568" spans="2:6" s="5" customFormat="1">
      <c r="B2568" s="117"/>
      <c r="C2568" s="117"/>
      <c r="D2568" s="117"/>
      <c r="E2568" s="118"/>
      <c r="F2568" s="119"/>
    </row>
    <row r="2569" spans="2:6" s="5" customFormat="1">
      <c r="B2569" s="117"/>
      <c r="C2569" s="117"/>
      <c r="D2569" s="117"/>
      <c r="E2569" s="118"/>
      <c r="F2569" s="119"/>
    </row>
    <row r="2570" spans="2:6" s="5" customFormat="1">
      <c r="B2570" s="117"/>
      <c r="C2570" s="117"/>
      <c r="D2570" s="117"/>
      <c r="E2570" s="118"/>
      <c r="F2570" s="119"/>
    </row>
    <row r="2571" spans="2:6" s="5" customFormat="1">
      <c r="B2571" s="117"/>
      <c r="C2571" s="117"/>
      <c r="D2571" s="117"/>
      <c r="E2571" s="118"/>
      <c r="F2571" s="119"/>
    </row>
    <row r="2572" spans="2:6" s="5" customFormat="1">
      <c r="B2572" s="117"/>
      <c r="C2572" s="117"/>
      <c r="D2572" s="117"/>
      <c r="E2572" s="118"/>
      <c r="F2572" s="119"/>
    </row>
    <row r="2573" spans="2:6" s="5" customFormat="1">
      <c r="B2573" s="117"/>
      <c r="C2573" s="117"/>
      <c r="D2573" s="117"/>
      <c r="E2573" s="118"/>
      <c r="F2573" s="119"/>
    </row>
    <row r="2574" spans="2:6" s="5" customFormat="1">
      <c r="B2574" s="117"/>
      <c r="C2574" s="117"/>
      <c r="D2574" s="117"/>
      <c r="E2574" s="118"/>
      <c r="F2574" s="119"/>
    </row>
    <row r="2575" spans="2:6" s="5" customFormat="1">
      <c r="B2575" s="117"/>
      <c r="C2575" s="117"/>
      <c r="D2575" s="117"/>
      <c r="E2575" s="118"/>
      <c r="F2575" s="119"/>
    </row>
    <row r="2576" spans="2:6" s="5" customFormat="1">
      <c r="B2576" s="117"/>
      <c r="C2576" s="117"/>
      <c r="D2576" s="117"/>
      <c r="E2576" s="118"/>
      <c r="F2576" s="119"/>
    </row>
    <row r="2577" spans="2:6" s="5" customFormat="1">
      <c r="B2577" s="117"/>
      <c r="C2577" s="117"/>
      <c r="D2577" s="117"/>
      <c r="E2577" s="118"/>
      <c r="F2577" s="119"/>
    </row>
    <row r="2578" spans="2:6" s="5" customFormat="1">
      <c r="B2578" s="117"/>
      <c r="C2578" s="117"/>
      <c r="D2578" s="117"/>
      <c r="E2578" s="118"/>
      <c r="F2578" s="119"/>
    </row>
    <row r="2579" spans="2:6" s="5" customFormat="1">
      <c r="B2579" s="117"/>
      <c r="C2579" s="117"/>
      <c r="D2579" s="117"/>
      <c r="E2579" s="118"/>
      <c r="F2579" s="119"/>
    </row>
    <row r="2580" spans="2:6" s="5" customFormat="1">
      <c r="B2580" s="117"/>
      <c r="C2580" s="117"/>
      <c r="D2580" s="117"/>
      <c r="E2580" s="118"/>
      <c r="F2580" s="119"/>
    </row>
    <row r="2581" spans="2:6" s="5" customFormat="1">
      <c r="B2581" s="117"/>
      <c r="C2581" s="117"/>
      <c r="D2581" s="117"/>
      <c r="E2581" s="118"/>
      <c r="F2581" s="119"/>
    </row>
    <row r="2582" spans="2:6" s="5" customFormat="1">
      <c r="B2582" s="117"/>
      <c r="C2582" s="117"/>
      <c r="D2582" s="117"/>
      <c r="E2582" s="118"/>
      <c r="F2582" s="119"/>
    </row>
    <row r="2583" spans="2:6" s="5" customFormat="1">
      <c r="B2583" s="117"/>
      <c r="C2583" s="117"/>
      <c r="D2583" s="117"/>
      <c r="E2583" s="118"/>
      <c r="F2583" s="119"/>
    </row>
    <row r="2584" spans="2:6" s="5" customFormat="1">
      <c r="B2584" s="117"/>
      <c r="C2584" s="117"/>
      <c r="D2584" s="117"/>
      <c r="E2584" s="118"/>
      <c r="F2584" s="119"/>
    </row>
    <row r="2585" spans="2:6" s="5" customFormat="1">
      <c r="B2585" s="117"/>
      <c r="C2585" s="117"/>
      <c r="D2585" s="117"/>
      <c r="E2585" s="118"/>
      <c r="F2585" s="119"/>
    </row>
    <row r="2586" spans="2:6" s="5" customFormat="1">
      <c r="B2586" s="117"/>
      <c r="C2586" s="117"/>
      <c r="D2586" s="117"/>
      <c r="E2586" s="118"/>
      <c r="F2586" s="119"/>
    </row>
    <row r="2587" spans="2:6" s="5" customFormat="1">
      <c r="B2587" s="117"/>
      <c r="C2587" s="117"/>
      <c r="D2587" s="117"/>
      <c r="E2587" s="118"/>
      <c r="F2587" s="119"/>
    </row>
    <row r="2588" spans="2:6" s="5" customFormat="1">
      <c r="B2588" s="117"/>
      <c r="C2588" s="117"/>
      <c r="D2588" s="117"/>
      <c r="E2588" s="118"/>
      <c r="F2588" s="119"/>
    </row>
    <row r="2589" spans="2:6" s="5" customFormat="1">
      <c r="B2589" s="117"/>
      <c r="C2589" s="117"/>
      <c r="D2589" s="117"/>
      <c r="E2589" s="118"/>
      <c r="F2589" s="119"/>
    </row>
    <row r="2590" spans="2:6" s="5" customFormat="1">
      <c r="B2590" s="117"/>
      <c r="C2590" s="117"/>
      <c r="D2590" s="117"/>
      <c r="E2590" s="118"/>
      <c r="F2590" s="119"/>
    </row>
    <row r="2591" spans="2:6" s="5" customFormat="1">
      <c r="B2591" s="117"/>
      <c r="C2591" s="117"/>
      <c r="D2591" s="117"/>
      <c r="E2591" s="118"/>
      <c r="F2591" s="119"/>
    </row>
    <row r="2592" spans="2:6" s="5" customFormat="1">
      <c r="B2592" s="117"/>
      <c r="C2592" s="117"/>
      <c r="D2592" s="117"/>
      <c r="E2592" s="118"/>
      <c r="F2592" s="119"/>
    </row>
    <row r="2593" spans="2:6" s="5" customFormat="1">
      <c r="B2593" s="117"/>
      <c r="C2593" s="117"/>
      <c r="D2593" s="117"/>
      <c r="E2593" s="118"/>
      <c r="F2593" s="119"/>
    </row>
    <row r="2594" spans="2:6" s="5" customFormat="1">
      <c r="B2594" s="117"/>
      <c r="C2594" s="117"/>
      <c r="D2594" s="117"/>
      <c r="E2594" s="118"/>
      <c r="F2594" s="119"/>
    </row>
    <row r="2595" spans="2:6" s="5" customFormat="1">
      <c r="B2595" s="117"/>
      <c r="C2595" s="117"/>
      <c r="D2595" s="117"/>
      <c r="E2595" s="118"/>
      <c r="F2595" s="119"/>
    </row>
    <row r="2596" spans="2:6" s="5" customFormat="1">
      <c r="B2596" s="117"/>
      <c r="C2596" s="117"/>
      <c r="D2596" s="117"/>
      <c r="E2596" s="118"/>
      <c r="F2596" s="119"/>
    </row>
    <row r="2597" spans="2:6" s="5" customFormat="1">
      <c r="B2597" s="117"/>
      <c r="C2597" s="117"/>
      <c r="D2597" s="117"/>
      <c r="E2597" s="118"/>
      <c r="F2597" s="119"/>
    </row>
    <row r="2598" spans="2:6" s="5" customFormat="1">
      <c r="B2598" s="117"/>
      <c r="C2598" s="117"/>
      <c r="D2598" s="117"/>
      <c r="E2598" s="118"/>
      <c r="F2598" s="119"/>
    </row>
    <row r="2599" spans="2:6" s="5" customFormat="1">
      <c r="B2599" s="117"/>
      <c r="C2599" s="117"/>
      <c r="D2599" s="117"/>
      <c r="E2599" s="118"/>
      <c r="F2599" s="119"/>
    </row>
    <row r="2600" spans="2:6" s="5" customFormat="1">
      <c r="B2600" s="117"/>
      <c r="C2600" s="117"/>
      <c r="D2600" s="117"/>
      <c r="E2600" s="118"/>
      <c r="F2600" s="119"/>
    </row>
    <row r="2601" spans="2:6" s="5" customFormat="1">
      <c r="B2601" s="117"/>
      <c r="C2601" s="117"/>
      <c r="D2601" s="117"/>
      <c r="E2601" s="118"/>
      <c r="F2601" s="119"/>
    </row>
    <row r="2602" spans="2:6" s="5" customFormat="1">
      <c r="B2602" s="117"/>
      <c r="C2602" s="117"/>
      <c r="D2602" s="117"/>
      <c r="E2602" s="118"/>
      <c r="F2602" s="119"/>
    </row>
    <row r="2603" spans="2:6" s="5" customFormat="1">
      <c r="B2603" s="117"/>
      <c r="C2603" s="117"/>
      <c r="D2603" s="117"/>
      <c r="E2603" s="118"/>
      <c r="F2603" s="119"/>
    </row>
    <row r="2604" spans="2:6" s="5" customFormat="1">
      <c r="B2604" s="117"/>
      <c r="C2604" s="117"/>
      <c r="D2604" s="117"/>
      <c r="E2604" s="118"/>
      <c r="F2604" s="119"/>
    </row>
    <row r="2605" spans="2:6" s="5" customFormat="1">
      <c r="B2605" s="117"/>
      <c r="C2605" s="117"/>
      <c r="D2605" s="117"/>
      <c r="E2605" s="118"/>
      <c r="F2605" s="119"/>
    </row>
    <row r="2606" spans="2:6" s="5" customFormat="1">
      <c r="B2606" s="117"/>
      <c r="C2606" s="117"/>
      <c r="D2606" s="117"/>
      <c r="E2606" s="118"/>
      <c r="F2606" s="119"/>
    </row>
    <row r="2607" spans="2:6" s="5" customFormat="1">
      <c r="B2607" s="117"/>
      <c r="C2607" s="117"/>
      <c r="D2607" s="117"/>
      <c r="E2607" s="118"/>
      <c r="F2607" s="119"/>
    </row>
    <row r="2608" spans="2:6" s="5" customFormat="1">
      <c r="B2608" s="117"/>
      <c r="C2608" s="117"/>
      <c r="D2608" s="117"/>
      <c r="E2608" s="118"/>
      <c r="F2608" s="119"/>
    </row>
    <row r="2609" spans="2:6" s="5" customFormat="1">
      <c r="B2609" s="117"/>
      <c r="C2609" s="117"/>
      <c r="D2609" s="117"/>
      <c r="E2609" s="118"/>
      <c r="F2609" s="119"/>
    </row>
    <row r="2610" spans="2:6" s="5" customFormat="1">
      <c r="B2610" s="117"/>
      <c r="C2610" s="117"/>
      <c r="D2610" s="117"/>
      <c r="E2610" s="118"/>
      <c r="F2610" s="119"/>
    </row>
    <row r="2611" spans="2:6" s="5" customFormat="1">
      <c r="B2611" s="117"/>
      <c r="C2611" s="117"/>
      <c r="D2611" s="117"/>
      <c r="E2611" s="118"/>
      <c r="F2611" s="119"/>
    </row>
    <row r="2612" spans="2:6" s="5" customFormat="1">
      <c r="B2612" s="117"/>
      <c r="C2612" s="117"/>
      <c r="D2612" s="117"/>
      <c r="E2612" s="118"/>
      <c r="F2612" s="119"/>
    </row>
    <row r="2613" spans="2:6" s="5" customFormat="1">
      <c r="B2613" s="117"/>
      <c r="C2613" s="117"/>
      <c r="D2613" s="117"/>
      <c r="E2613" s="118"/>
      <c r="F2613" s="119"/>
    </row>
    <row r="2614" spans="2:6" s="5" customFormat="1">
      <c r="B2614" s="117"/>
      <c r="C2614" s="117"/>
      <c r="D2614" s="117"/>
      <c r="E2614" s="118"/>
      <c r="F2614" s="119"/>
    </row>
    <row r="2615" spans="2:6" s="5" customFormat="1">
      <c r="B2615" s="117"/>
      <c r="C2615" s="117"/>
      <c r="D2615" s="117"/>
      <c r="E2615" s="118"/>
      <c r="F2615" s="119"/>
    </row>
    <row r="2616" spans="2:6" s="5" customFormat="1">
      <c r="B2616" s="117"/>
      <c r="C2616" s="117"/>
      <c r="D2616" s="117"/>
      <c r="E2616" s="118"/>
      <c r="F2616" s="119"/>
    </row>
    <row r="2617" spans="2:6" s="5" customFormat="1">
      <c r="B2617" s="117"/>
      <c r="C2617" s="117"/>
      <c r="D2617" s="117"/>
      <c r="E2617" s="118"/>
      <c r="F2617" s="119"/>
    </row>
    <row r="2618" spans="2:6" s="5" customFormat="1">
      <c r="B2618" s="117"/>
      <c r="C2618" s="117"/>
      <c r="D2618" s="117"/>
      <c r="E2618" s="118"/>
      <c r="F2618" s="119"/>
    </row>
    <row r="2619" spans="2:6" s="5" customFormat="1">
      <c r="B2619" s="117"/>
      <c r="C2619" s="117"/>
      <c r="D2619" s="117"/>
      <c r="E2619" s="118"/>
      <c r="F2619" s="119"/>
    </row>
    <row r="2620" spans="2:6" s="5" customFormat="1">
      <c r="B2620" s="117"/>
      <c r="C2620" s="117"/>
      <c r="D2620" s="117"/>
      <c r="E2620" s="118"/>
      <c r="F2620" s="119"/>
    </row>
    <row r="2621" spans="2:6" s="5" customFormat="1">
      <c r="B2621" s="117"/>
      <c r="C2621" s="117"/>
      <c r="D2621" s="117"/>
      <c r="E2621" s="118"/>
      <c r="F2621" s="119"/>
    </row>
    <row r="2622" spans="2:6" s="5" customFormat="1">
      <c r="B2622" s="117"/>
      <c r="C2622" s="117"/>
      <c r="D2622" s="117"/>
      <c r="E2622" s="118"/>
      <c r="F2622" s="119"/>
    </row>
    <row r="2623" spans="2:6" s="5" customFormat="1">
      <c r="B2623" s="117"/>
      <c r="C2623" s="117"/>
      <c r="D2623" s="117"/>
      <c r="E2623" s="118"/>
      <c r="F2623" s="119"/>
    </row>
    <row r="2624" spans="2:6" s="5" customFormat="1">
      <c r="B2624" s="117"/>
      <c r="C2624" s="117"/>
      <c r="D2624" s="117"/>
      <c r="E2624" s="118"/>
      <c r="F2624" s="119"/>
    </row>
    <row r="2625" spans="2:6" s="5" customFormat="1">
      <c r="B2625" s="117"/>
      <c r="C2625" s="117"/>
      <c r="D2625" s="117"/>
      <c r="E2625" s="118"/>
      <c r="F2625" s="119"/>
    </row>
    <row r="2626" spans="2:6" s="5" customFormat="1">
      <c r="B2626" s="117"/>
      <c r="C2626" s="117"/>
      <c r="D2626" s="117"/>
      <c r="E2626" s="118"/>
      <c r="F2626" s="119"/>
    </row>
    <row r="2627" spans="2:6" s="5" customFormat="1">
      <c r="B2627" s="117"/>
      <c r="C2627" s="117"/>
      <c r="D2627" s="117"/>
      <c r="E2627" s="118"/>
      <c r="F2627" s="119"/>
    </row>
    <row r="2628" spans="2:6" s="5" customFormat="1">
      <c r="B2628" s="117"/>
      <c r="C2628" s="117"/>
      <c r="D2628" s="117"/>
      <c r="E2628" s="118"/>
      <c r="F2628" s="119"/>
    </row>
    <row r="2629" spans="2:6" s="5" customFormat="1">
      <c r="B2629" s="117"/>
      <c r="C2629" s="117"/>
      <c r="D2629" s="117"/>
      <c r="E2629" s="118"/>
      <c r="F2629" s="119"/>
    </row>
    <row r="2630" spans="2:6" s="5" customFormat="1">
      <c r="B2630" s="117"/>
      <c r="C2630" s="117"/>
      <c r="D2630" s="117"/>
      <c r="E2630" s="118"/>
      <c r="F2630" s="119"/>
    </row>
    <row r="2631" spans="2:6" s="5" customFormat="1">
      <c r="B2631" s="117"/>
      <c r="C2631" s="117"/>
      <c r="D2631" s="117"/>
      <c r="E2631" s="118"/>
      <c r="F2631" s="119"/>
    </row>
    <row r="2632" spans="2:6" s="5" customFormat="1">
      <c r="B2632" s="117"/>
      <c r="C2632" s="117"/>
      <c r="D2632" s="117"/>
      <c r="E2632" s="118"/>
      <c r="F2632" s="119"/>
    </row>
    <row r="2633" spans="2:6" s="5" customFormat="1">
      <c r="B2633" s="117"/>
      <c r="C2633" s="117"/>
      <c r="D2633" s="117"/>
      <c r="E2633" s="118"/>
      <c r="F2633" s="119"/>
    </row>
    <row r="2634" spans="2:6" s="5" customFormat="1">
      <c r="B2634" s="117"/>
      <c r="C2634" s="117"/>
      <c r="D2634" s="117"/>
      <c r="E2634" s="118"/>
      <c r="F2634" s="119"/>
    </row>
    <row r="2635" spans="2:6" s="5" customFormat="1">
      <c r="B2635" s="117"/>
      <c r="C2635" s="117"/>
      <c r="D2635" s="117"/>
      <c r="E2635" s="118"/>
      <c r="F2635" s="119"/>
    </row>
    <row r="2636" spans="2:6" s="5" customFormat="1">
      <c r="B2636" s="117"/>
      <c r="C2636" s="117"/>
      <c r="D2636" s="117"/>
      <c r="E2636" s="118"/>
      <c r="F2636" s="119"/>
    </row>
    <row r="2637" spans="2:6" s="5" customFormat="1">
      <c r="B2637" s="117"/>
      <c r="C2637" s="117"/>
      <c r="D2637" s="117"/>
      <c r="E2637" s="118"/>
      <c r="F2637" s="119"/>
    </row>
    <row r="2638" spans="2:6" s="5" customFormat="1">
      <c r="B2638" s="117"/>
      <c r="C2638" s="117"/>
      <c r="D2638" s="117"/>
      <c r="E2638" s="118"/>
      <c r="F2638" s="119"/>
    </row>
    <row r="2639" spans="2:6" s="5" customFormat="1">
      <c r="B2639" s="117"/>
      <c r="C2639" s="117"/>
      <c r="D2639" s="117"/>
      <c r="E2639" s="118"/>
      <c r="F2639" s="119"/>
    </row>
    <row r="2640" spans="2:6" s="5" customFormat="1">
      <c r="B2640" s="117"/>
      <c r="C2640" s="117"/>
      <c r="D2640" s="117"/>
      <c r="E2640" s="118"/>
      <c r="F2640" s="119"/>
    </row>
    <row r="2641" spans="2:6" s="5" customFormat="1">
      <c r="B2641" s="117"/>
      <c r="C2641" s="117"/>
      <c r="D2641" s="117"/>
      <c r="E2641" s="118"/>
      <c r="F2641" s="119"/>
    </row>
    <row r="2642" spans="2:6" s="5" customFormat="1">
      <c r="B2642" s="117"/>
      <c r="C2642" s="117"/>
      <c r="D2642" s="117"/>
      <c r="E2642" s="118"/>
      <c r="F2642" s="119"/>
    </row>
    <row r="2643" spans="2:6" s="5" customFormat="1">
      <c r="B2643" s="117"/>
      <c r="C2643" s="117"/>
      <c r="D2643" s="117"/>
      <c r="E2643" s="118"/>
      <c r="F2643" s="119"/>
    </row>
    <row r="2644" spans="2:6" s="5" customFormat="1">
      <c r="B2644" s="117"/>
      <c r="C2644" s="117"/>
      <c r="D2644" s="117"/>
      <c r="E2644" s="118"/>
      <c r="F2644" s="119"/>
    </row>
    <row r="2645" spans="2:6" s="5" customFormat="1">
      <c r="B2645" s="117"/>
      <c r="C2645" s="117"/>
      <c r="D2645" s="117"/>
      <c r="E2645" s="118"/>
      <c r="F2645" s="119"/>
    </row>
    <row r="2646" spans="2:6" s="5" customFormat="1">
      <c r="B2646" s="117"/>
      <c r="C2646" s="117"/>
      <c r="D2646" s="117"/>
      <c r="E2646" s="118"/>
      <c r="F2646" s="119"/>
    </row>
    <row r="2647" spans="2:6" s="5" customFormat="1">
      <c r="B2647" s="117"/>
      <c r="C2647" s="117"/>
      <c r="D2647" s="117"/>
      <c r="E2647" s="118"/>
      <c r="F2647" s="119"/>
    </row>
    <row r="2648" spans="2:6" s="5" customFormat="1">
      <c r="B2648" s="117"/>
      <c r="C2648" s="117"/>
      <c r="D2648" s="117"/>
      <c r="E2648" s="118"/>
      <c r="F2648" s="119"/>
    </row>
    <row r="2649" spans="2:6" s="5" customFormat="1">
      <c r="B2649" s="117"/>
      <c r="C2649" s="117"/>
      <c r="D2649" s="117"/>
      <c r="E2649" s="118"/>
      <c r="F2649" s="119"/>
    </row>
    <row r="2650" spans="2:6" s="5" customFormat="1">
      <c r="B2650" s="117"/>
      <c r="C2650" s="117"/>
      <c r="D2650" s="117"/>
      <c r="E2650" s="118"/>
      <c r="F2650" s="119"/>
    </row>
    <row r="2651" spans="2:6" s="5" customFormat="1">
      <c r="B2651" s="117"/>
      <c r="C2651" s="117"/>
      <c r="D2651" s="117"/>
      <c r="E2651" s="118"/>
      <c r="F2651" s="119"/>
    </row>
    <row r="2652" spans="2:6" s="5" customFormat="1">
      <c r="B2652" s="117"/>
      <c r="C2652" s="117"/>
      <c r="D2652" s="117"/>
      <c r="E2652" s="118"/>
      <c r="F2652" s="119"/>
    </row>
    <row r="2653" spans="2:6" s="5" customFormat="1">
      <c r="B2653" s="117"/>
      <c r="C2653" s="117"/>
      <c r="D2653" s="117"/>
      <c r="E2653" s="118"/>
      <c r="F2653" s="119"/>
    </row>
    <row r="2654" spans="2:6" s="5" customFormat="1">
      <c r="B2654" s="117"/>
      <c r="C2654" s="117"/>
      <c r="D2654" s="117"/>
      <c r="E2654" s="118"/>
      <c r="F2654" s="119"/>
    </row>
    <row r="2655" spans="2:6" s="5" customFormat="1">
      <c r="B2655" s="117"/>
      <c r="C2655" s="117"/>
      <c r="D2655" s="117"/>
      <c r="E2655" s="118"/>
      <c r="F2655" s="119"/>
    </row>
    <row r="2656" spans="2:6" s="5" customFormat="1">
      <c r="B2656" s="117"/>
      <c r="C2656" s="117"/>
      <c r="D2656" s="117"/>
      <c r="E2656" s="118"/>
      <c r="F2656" s="119"/>
    </row>
    <row r="2657" spans="2:6" s="5" customFormat="1">
      <c r="B2657" s="117"/>
      <c r="C2657" s="117"/>
      <c r="D2657" s="117"/>
      <c r="E2657" s="118"/>
      <c r="F2657" s="119"/>
    </row>
    <row r="2658" spans="2:6" s="5" customFormat="1">
      <c r="B2658" s="117"/>
      <c r="C2658" s="117"/>
      <c r="D2658" s="117"/>
      <c r="E2658" s="118"/>
      <c r="F2658" s="119"/>
    </row>
    <row r="2659" spans="2:6" s="5" customFormat="1">
      <c r="B2659" s="117"/>
      <c r="C2659" s="117"/>
      <c r="D2659" s="117"/>
      <c r="E2659" s="118"/>
      <c r="F2659" s="119"/>
    </row>
    <row r="2660" spans="2:6" s="5" customFormat="1">
      <c r="B2660" s="117"/>
      <c r="C2660" s="117"/>
      <c r="D2660" s="117"/>
      <c r="E2660" s="118"/>
      <c r="F2660" s="119"/>
    </row>
    <row r="2661" spans="2:6" s="5" customFormat="1">
      <c r="B2661" s="117"/>
      <c r="C2661" s="117"/>
      <c r="D2661" s="117"/>
      <c r="E2661" s="118"/>
      <c r="F2661" s="119"/>
    </row>
    <row r="2662" spans="2:6" s="5" customFormat="1">
      <c r="B2662" s="117"/>
      <c r="C2662" s="117"/>
      <c r="D2662" s="117"/>
      <c r="E2662" s="118"/>
      <c r="F2662" s="119"/>
    </row>
    <row r="2663" spans="2:6" s="5" customFormat="1">
      <c r="B2663" s="117"/>
      <c r="C2663" s="117"/>
      <c r="D2663" s="117"/>
      <c r="E2663" s="118"/>
      <c r="F2663" s="119"/>
    </row>
    <row r="2664" spans="2:6" s="5" customFormat="1">
      <c r="B2664" s="117"/>
      <c r="C2664" s="117"/>
      <c r="D2664" s="117"/>
      <c r="E2664" s="118"/>
      <c r="F2664" s="119"/>
    </row>
    <row r="2665" spans="2:6" s="5" customFormat="1">
      <c r="B2665" s="117"/>
      <c r="C2665" s="117"/>
      <c r="D2665" s="117"/>
      <c r="E2665" s="118"/>
      <c r="F2665" s="119"/>
    </row>
    <row r="2666" spans="2:6" s="5" customFormat="1">
      <c r="B2666" s="117"/>
      <c r="C2666" s="117"/>
      <c r="D2666" s="117"/>
      <c r="E2666" s="118"/>
      <c r="F2666" s="119"/>
    </row>
    <row r="2667" spans="2:6" s="5" customFormat="1">
      <c r="B2667" s="117"/>
      <c r="C2667" s="117"/>
      <c r="D2667" s="117"/>
      <c r="E2667" s="118"/>
      <c r="F2667" s="119"/>
    </row>
    <row r="2668" spans="2:6" s="5" customFormat="1">
      <c r="B2668" s="117"/>
      <c r="C2668" s="117"/>
      <c r="D2668" s="117"/>
      <c r="E2668" s="118"/>
      <c r="F2668" s="119"/>
    </row>
    <row r="2669" spans="2:6" s="5" customFormat="1">
      <c r="B2669" s="117"/>
      <c r="C2669" s="117"/>
      <c r="D2669" s="117"/>
      <c r="E2669" s="118"/>
      <c r="F2669" s="119"/>
    </row>
    <row r="2670" spans="2:6" s="5" customFormat="1">
      <c r="B2670" s="117"/>
      <c r="C2670" s="117"/>
      <c r="D2670" s="117"/>
      <c r="E2670" s="118"/>
      <c r="F2670" s="119"/>
    </row>
    <row r="2671" spans="2:6" s="5" customFormat="1">
      <c r="B2671" s="117"/>
      <c r="C2671" s="117"/>
      <c r="D2671" s="117"/>
      <c r="E2671" s="118"/>
      <c r="F2671" s="119"/>
    </row>
    <row r="2672" spans="2:6" s="5" customFormat="1">
      <c r="B2672" s="117"/>
      <c r="C2672" s="117"/>
      <c r="D2672" s="117"/>
      <c r="E2672" s="118"/>
      <c r="F2672" s="119"/>
    </row>
    <row r="2673" spans="2:6" s="5" customFormat="1">
      <c r="B2673" s="117"/>
      <c r="C2673" s="117"/>
      <c r="D2673" s="117"/>
      <c r="E2673" s="118"/>
      <c r="F2673" s="119"/>
    </row>
    <row r="2674" spans="2:6" s="5" customFormat="1">
      <c r="B2674" s="117"/>
      <c r="C2674" s="117"/>
      <c r="D2674" s="117"/>
      <c r="E2674" s="118"/>
      <c r="F2674" s="119"/>
    </row>
    <row r="2675" spans="2:6" s="5" customFormat="1">
      <c r="B2675" s="117"/>
      <c r="C2675" s="117"/>
      <c r="D2675" s="117"/>
      <c r="E2675" s="118"/>
      <c r="F2675" s="119"/>
    </row>
    <row r="2676" spans="2:6" s="5" customFormat="1">
      <c r="B2676" s="117"/>
      <c r="C2676" s="117"/>
      <c r="D2676" s="117"/>
      <c r="E2676" s="118"/>
      <c r="F2676" s="119"/>
    </row>
    <row r="2677" spans="2:6" s="5" customFormat="1">
      <c r="B2677" s="117"/>
      <c r="C2677" s="117"/>
      <c r="D2677" s="117"/>
      <c r="E2677" s="118"/>
      <c r="F2677" s="119"/>
    </row>
    <row r="2678" spans="2:6" s="5" customFormat="1">
      <c r="B2678" s="117"/>
      <c r="C2678" s="117"/>
      <c r="D2678" s="117"/>
      <c r="E2678" s="118"/>
      <c r="F2678" s="119"/>
    </row>
    <row r="2679" spans="2:6" s="5" customFormat="1">
      <c r="B2679" s="117"/>
      <c r="C2679" s="117"/>
      <c r="D2679" s="117"/>
      <c r="E2679" s="118"/>
      <c r="F2679" s="119"/>
    </row>
    <row r="2680" spans="2:6" s="5" customFormat="1">
      <c r="B2680" s="117"/>
      <c r="C2680" s="117"/>
      <c r="D2680" s="117"/>
      <c r="E2680" s="118"/>
      <c r="F2680" s="119"/>
    </row>
    <row r="2681" spans="2:6" s="5" customFormat="1">
      <c r="B2681" s="117"/>
      <c r="C2681" s="117"/>
      <c r="D2681" s="117"/>
      <c r="E2681" s="118"/>
      <c r="F2681" s="119"/>
    </row>
    <row r="2682" spans="2:6" s="5" customFormat="1">
      <c r="B2682" s="117"/>
      <c r="C2682" s="117"/>
      <c r="D2682" s="117"/>
      <c r="E2682" s="118"/>
      <c r="F2682" s="119"/>
    </row>
    <row r="2683" spans="2:6" s="5" customFormat="1">
      <c r="B2683" s="117"/>
      <c r="C2683" s="117"/>
      <c r="D2683" s="117"/>
      <c r="E2683" s="118"/>
      <c r="F2683" s="119"/>
    </row>
    <row r="2684" spans="2:6" s="5" customFormat="1">
      <c r="B2684" s="117"/>
      <c r="C2684" s="117"/>
      <c r="D2684" s="117"/>
      <c r="E2684" s="118"/>
      <c r="F2684" s="119"/>
    </row>
    <row r="2685" spans="2:6" s="5" customFormat="1">
      <c r="B2685" s="117"/>
      <c r="C2685" s="117"/>
      <c r="D2685" s="117"/>
      <c r="E2685" s="118"/>
      <c r="F2685" s="119"/>
    </row>
    <row r="2686" spans="2:6" s="5" customFormat="1">
      <c r="B2686" s="117"/>
      <c r="C2686" s="117"/>
      <c r="D2686" s="117"/>
      <c r="E2686" s="118"/>
      <c r="F2686" s="119"/>
    </row>
    <row r="2687" spans="2:6" s="5" customFormat="1">
      <c r="B2687" s="117"/>
      <c r="C2687" s="117"/>
      <c r="D2687" s="117"/>
      <c r="E2687" s="118"/>
      <c r="F2687" s="119"/>
    </row>
    <row r="2688" spans="2:6" s="5" customFormat="1">
      <c r="B2688" s="117"/>
      <c r="C2688" s="117"/>
      <c r="D2688" s="117"/>
      <c r="E2688" s="118"/>
      <c r="F2688" s="119"/>
    </row>
    <row r="2689" spans="2:6" s="5" customFormat="1">
      <c r="B2689" s="117"/>
      <c r="C2689" s="117"/>
      <c r="D2689" s="117"/>
      <c r="E2689" s="118"/>
      <c r="F2689" s="119"/>
    </row>
    <row r="2690" spans="2:6" s="5" customFormat="1">
      <c r="B2690" s="117"/>
      <c r="C2690" s="117"/>
      <c r="D2690" s="117"/>
      <c r="E2690" s="118"/>
      <c r="F2690" s="119"/>
    </row>
    <row r="2691" spans="2:6" s="5" customFormat="1">
      <c r="B2691" s="117"/>
      <c r="C2691" s="117"/>
      <c r="D2691" s="117"/>
      <c r="E2691" s="118"/>
      <c r="F2691" s="119"/>
    </row>
    <row r="2692" spans="2:6" s="5" customFormat="1">
      <c r="B2692" s="117"/>
      <c r="C2692" s="117"/>
      <c r="D2692" s="117"/>
      <c r="E2692" s="118"/>
      <c r="F2692" s="119"/>
    </row>
    <row r="2693" spans="2:6" s="5" customFormat="1">
      <c r="B2693" s="117"/>
      <c r="C2693" s="117"/>
      <c r="D2693" s="117"/>
      <c r="E2693" s="118"/>
      <c r="F2693" s="119"/>
    </row>
    <row r="2694" spans="2:6" s="5" customFormat="1">
      <c r="B2694" s="117"/>
      <c r="C2694" s="117"/>
      <c r="D2694" s="117"/>
      <c r="E2694" s="118"/>
      <c r="F2694" s="119"/>
    </row>
    <row r="2695" spans="2:6" s="5" customFormat="1">
      <c r="B2695" s="117"/>
      <c r="C2695" s="117"/>
      <c r="D2695" s="117"/>
      <c r="E2695" s="118"/>
      <c r="F2695" s="119"/>
    </row>
    <row r="2696" spans="2:6" s="5" customFormat="1">
      <c r="B2696" s="117"/>
      <c r="C2696" s="117"/>
      <c r="D2696" s="117"/>
      <c r="E2696" s="118"/>
      <c r="F2696" s="119"/>
    </row>
    <row r="2697" spans="2:6" s="5" customFormat="1">
      <c r="B2697" s="117"/>
      <c r="C2697" s="117"/>
      <c r="D2697" s="117"/>
      <c r="E2697" s="118"/>
      <c r="F2697" s="119"/>
    </row>
    <row r="2698" spans="2:6" s="5" customFormat="1">
      <c r="B2698" s="117"/>
      <c r="C2698" s="117"/>
      <c r="D2698" s="117"/>
      <c r="E2698" s="118"/>
      <c r="F2698" s="119"/>
    </row>
    <row r="2699" spans="2:6" s="5" customFormat="1">
      <c r="B2699" s="117"/>
      <c r="C2699" s="117"/>
      <c r="D2699" s="117"/>
      <c r="E2699" s="118"/>
      <c r="F2699" s="119"/>
    </row>
    <row r="2700" spans="2:6" s="5" customFormat="1">
      <c r="B2700" s="117"/>
      <c r="C2700" s="117"/>
      <c r="D2700" s="117"/>
      <c r="E2700" s="118"/>
      <c r="F2700" s="119"/>
    </row>
    <row r="2701" spans="2:6" s="5" customFormat="1">
      <c r="B2701" s="117"/>
      <c r="C2701" s="117"/>
      <c r="D2701" s="117"/>
      <c r="E2701" s="118"/>
      <c r="F2701" s="119"/>
    </row>
    <row r="2702" spans="2:6" s="5" customFormat="1">
      <c r="B2702" s="117"/>
      <c r="C2702" s="117"/>
      <c r="D2702" s="117"/>
      <c r="E2702" s="118"/>
      <c r="F2702" s="119"/>
    </row>
    <row r="2703" spans="2:6" s="5" customFormat="1">
      <c r="B2703" s="117"/>
      <c r="C2703" s="117"/>
      <c r="D2703" s="117"/>
      <c r="E2703" s="118"/>
      <c r="F2703" s="119"/>
    </row>
    <row r="2704" spans="2:6" s="5" customFormat="1">
      <c r="B2704" s="117"/>
      <c r="C2704" s="117"/>
      <c r="D2704" s="117"/>
      <c r="E2704" s="118"/>
      <c r="F2704" s="119"/>
    </row>
    <row r="2705" spans="2:6" s="5" customFormat="1">
      <c r="B2705" s="117"/>
      <c r="C2705" s="117"/>
      <c r="D2705" s="117"/>
      <c r="E2705" s="118"/>
      <c r="F2705" s="119"/>
    </row>
    <row r="2706" spans="2:6" s="5" customFormat="1">
      <c r="B2706" s="117"/>
      <c r="C2706" s="117"/>
      <c r="D2706" s="117"/>
      <c r="E2706" s="118"/>
      <c r="F2706" s="119"/>
    </row>
    <row r="2707" spans="2:6" s="5" customFormat="1">
      <c r="B2707" s="117"/>
      <c r="C2707" s="117"/>
      <c r="D2707" s="117"/>
      <c r="E2707" s="118"/>
      <c r="F2707" s="119"/>
    </row>
    <row r="2708" spans="2:6" s="5" customFormat="1">
      <c r="B2708" s="117"/>
      <c r="C2708" s="117"/>
      <c r="D2708" s="117"/>
      <c r="E2708" s="118"/>
      <c r="F2708" s="119"/>
    </row>
    <row r="2709" spans="2:6" s="5" customFormat="1">
      <c r="B2709" s="117"/>
      <c r="C2709" s="117"/>
      <c r="D2709" s="117"/>
      <c r="E2709" s="118"/>
      <c r="F2709" s="119"/>
    </row>
    <row r="2710" spans="2:6" s="5" customFormat="1">
      <c r="B2710" s="117"/>
      <c r="C2710" s="117"/>
      <c r="D2710" s="117"/>
      <c r="E2710" s="118"/>
      <c r="F2710" s="119"/>
    </row>
    <row r="2711" spans="2:6" s="5" customFormat="1">
      <c r="B2711" s="117"/>
      <c r="C2711" s="117"/>
      <c r="D2711" s="117"/>
      <c r="E2711" s="118"/>
      <c r="F2711" s="119"/>
    </row>
    <row r="2712" spans="2:6" s="5" customFormat="1">
      <c r="B2712" s="117"/>
      <c r="C2712" s="117"/>
      <c r="D2712" s="117"/>
      <c r="E2712" s="118"/>
      <c r="F2712" s="119"/>
    </row>
    <row r="2713" spans="2:6" s="5" customFormat="1">
      <c r="B2713" s="117"/>
      <c r="C2713" s="117"/>
      <c r="D2713" s="117"/>
      <c r="E2713" s="118"/>
      <c r="F2713" s="119"/>
    </row>
    <row r="2714" spans="2:6" s="5" customFormat="1">
      <c r="B2714" s="117"/>
      <c r="C2714" s="117"/>
      <c r="D2714" s="117"/>
      <c r="E2714" s="118"/>
      <c r="F2714" s="119"/>
    </row>
    <row r="2715" spans="2:6" s="5" customFormat="1">
      <c r="B2715" s="117"/>
      <c r="C2715" s="117"/>
      <c r="D2715" s="117"/>
      <c r="E2715" s="118"/>
      <c r="F2715" s="119"/>
    </row>
    <row r="2716" spans="2:6" s="5" customFormat="1">
      <c r="B2716" s="117"/>
      <c r="C2716" s="117"/>
      <c r="D2716" s="117"/>
      <c r="E2716" s="118"/>
      <c r="F2716" s="119"/>
    </row>
    <row r="2717" spans="2:6" s="5" customFormat="1">
      <c r="B2717" s="117"/>
      <c r="C2717" s="117"/>
      <c r="D2717" s="117"/>
      <c r="E2717" s="118"/>
      <c r="F2717" s="119"/>
    </row>
    <row r="2718" spans="2:6" s="5" customFormat="1">
      <c r="B2718" s="117"/>
      <c r="C2718" s="117"/>
      <c r="D2718" s="117"/>
      <c r="E2718" s="118"/>
      <c r="F2718" s="119"/>
    </row>
    <row r="2719" spans="2:6" s="5" customFormat="1">
      <c r="B2719" s="117"/>
      <c r="C2719" s="117"/>
      <c r="D2719" s="117"/>
      <c r="E2719" s="118"/>
      <c r="F2719" s="119"/>
    </row>
    <row r="2720" spans="2:6" s="5" customFormat="1">
      <c r="B2720" s="117"/>
      <c r="C2720" s="117"/>
      <c r="D2720" s="117"/>
      <c r="E2720" s="118"/>
      <c r="F2720" s="119"/>
    </row>
    <row r="2721" spans="2:6" s="5" customFormat="1">
      <c r="B2721" s="117"/>
      <c r="C2721" s="117"/>
      <c r="D2721" s="117"/>
      <c r="E2721" s="118"/>
      <c r="F2721" s="119"/>
    </row>
    <row r="2722" spans="2:6" s="5" customFormat="1">
      <c r="B2722" s="117"/>
      <c r="C2722" s="117"/>
      <c r="D2722" s="117"/>
      <c r="E2722" s="118"/>
      <c r="F2722" s="119"/>
    </row>
    <row r="2723" spans="2:6" s="5" customFormat="1">
      <c r="B2723" s="117"/>
      <c r="C2723" s="117"/>
      <c r="D2723" s="117"/>
      <c r="E2723" s="118"/>
      <c r="F2723" s="119"/>
    </row>
    <row r="2724" spans="2:6" s="5" customFormat="1">
      <c r="B2724" s="117"/>
      <c r="C2724" s="117"/>
      <c r="D2724" s="117"/>
      <c r="E2724" s="118"/>
      <c r="F2724" s="119"/>
    </row>
    <row r="2725" spans="2:6" s="5" customFormat="1">
      <c r="B2725" s="117"/>
      <c r="C2725" s="117"/>
      <c r="D2725" s="117"/>
      <c r="E2725" s="118"/>
      <c r="F2725" s="119"/>
    </row>
    <row r="2726" spans="2:6" s="5" customFormat="1">
      <c r="B2726" s="117"/>
      <c r="C2726" s="117"/>
      <c r="D2726" s="117"/>
      <c r="E2726" s="118"/>
      <c r="F2726" s="119"/>
    </row>
    <row r="2727" spans="2:6" s="5" customFormat="1">
      <c r="B2727" s="117"/>
      <c r="C2727" s="117"/>
      <c r="D2727" s="117"/>
      <c r="E2727" s="118"/>
      <c r="F2727" s="119"/>
    </row>
    <row r="2728" spans="2:6" s="5" customFormat="1">
      <c r="B2728" s="117"/>
      <c r="C2728" s="117"/>
      <c r="D2728" s="117"/>
      <c r="E2728" s="118"/>
      <c r="F2728" s="119"/>
    </row>
    <row r="2729" spans="2:6" s="5" customFormat="1">
      <c r="B2729" s="117"/>
      <c r="C2729" s="117"/>
      <c r="D2729" s="117"/>
      <c r="E2729" s="118"/>
      <c r="F2729" s="119"/>
    </row>
    <row r="2730" spans="2:6" s="5" customFormat="1">
      <c r="B2730" s="117"/>
      <c r="C2730" s="117"/>
      <c r="D2730" s="117"/>
      <c r="E2730" s="118"/>
      <c r="F2730" s="119"/>
    </row>
    <row r="2731" spans="2:6" s="5" customFormat="1">
      <c r="B2731" s="117"/>
      <c r="C2731" s="117"/>
      <c r="D2731" s="117"/>
      <c r="E2731" s="118"/>
      <c r="F2731" s="119"/>
    </row>
    <row r="2732" spans="2:6" s="5" customFormat="1">
      <c r="B2732" s="117"/>
      <c r="C2732" s="117"/>
      <c r="D2732" s="117"/>
      <c r="E2732" s="118"/>
      <c r="F2732" s="119"/>
    </row>
    <row r="2733" spans="2:6" s="5" customFormat="1">
      <c r="B2733" s="117"/>
      <c r="C2733" s="117"/>
      <c r="D2733" s="117"/>
      <c r="E2733" s="118"/>
      <c r="F2733" s="119"/>
    </row>
    <row r="2734" spans="2:6" s="5" customFormat="1">
      <c r="B2734" s="117"/>
      <c r="C2734" s="117"/>
      <c r="D2734" s="117"/>
      <c r="E2734" s="118"/>
      <c r="F2734" s="119"/>
    </row>
    <row r="2735" spans="2:6" s="5" customFormat="1">
      <c r="B2735" s="117"/>
      <c r="C2735" s="117"/>
      <c r="D2735" s="117"/>
      <c r="E2735" s="118"/>
      <c r="F2735" s="119"/>
    </row>
    <row r="2736" spans="2:6" s="5" customFormat="1">
      <c r="B2736" s="117"/>
      <c r="C2736" s="117"/>
      <c r="D2736" s="117"/>
      <c r="E2736" s="118"/>
      <c r="F2736" s="119"/>
    </row>
    <row r="2737" spans="2:6" s="5" customFormat="1">
      <c r="B2737" s="117"/>
      <c r="C2737" s="117"/>
      <c r="D2737" s="117"/>
      <c r="E2737" s="118"/>
      <c r="F2737" s="119"/>
    </row>
    <row r="2738" spans="2:6" s="5" customFormat="1">
      <c r="B2738" s="117"/>
      <c r="C2738" s="117"/>
      <c r="D2738" s="117"/>
      <c r="E2738" s="118"/>
      <c r="F2738" s="119"/>
    </row>
    <row r="2739" spans="2:6" s="5" customFormat="1">
      <c r="B2739" s="117"/>
      <c r="C2739" s="117"/>
      <c r="D2739" s="117"/>
      <c r="E2739" s="118"/>
      <c r="F2739" s="119"/>
    </row>
    <row r="2740" spans="2:6" s="5" customFormat="1">
      <c r="B2740" s="117"/>
      <c r="C2740" s="117"/>
      <c r="D2740" s="117"/>
      <c r="E2740" s="118"/>
      <c r="F2740" s="119"/>
    </row>
    <row r="2741" spans="2:6" s="5" customFormat="1">
      <c r="B2741" s="117"/>
      <c r="C2741" s="117"/>
      <c r="D2741" s="117"/>
      <c r="E2741" s="118"/>
      <c r="F2741" s="119"/>
    </row>
    <row r="2742" spans="2:6" s="5" customFormat="1">
      <c r="B2742" s="117"/>
      <c r="C2742" s="117"/>
      <c r="D2742" s="117"/>
      <c r="E2742" s="118"/>
      <c r="F2742" s="119"/>
    </row>
    <row r="2743" spans="2:6" s="5" customFormat="1">
      <c r="B2743" s="117"/>
      <c r="C2743" s="117"/>
      <c r="D2743" s="117"/>
      <c r="E2743" s="118"/>
      <c r="F2743" s="119"/>
    </row>
    <row r="2744" spans="2:6" s="5" customFormat="1">
      <c r="B2744" s="117"/>
      <c r="C2744" s="117"/>
      <c r="D2744" s="117"/>
      <c r="E2744" s="118"/>
      <c r="F2744" s="119"/>
    </row>
    <row r="2745" spans="2:6" s="5" customFormat="1">
      <c r="B2745" s="117"/>
      <c r="C2745" s="117"/>
      <c r="D2745" s="117"/>
      <c r="E2745" s="118"/>
      <c r="F2745" s="119"/>
    </row>
    <row r="2746" spans="2:6" s="5" customFormat="1">
      <c r="B2746" s="117"/>
      <c r="C2746" s="117"/>
      <c r="D2746" s="117"/>
      <c r="E2746" s="118"/>
      <c r="F2746" s="119"/>
    </row>
    <row r="2747" spans="2:6" s="5" customFormat="1">
      <c r="B2747" s="117"/>
      <c r="C2747" s="117"/>
      <c r="D2747" s="117"/>
      <c r="E2747" s="118"/>
      <c r="F2747" s="119"/>
    </row>
    <row r="2748" spans="2:6" s="5" customFormat="1">
      <c r="B2748" s="117"/>
      <c r="C2748" s="117"/>
      <c r="D2748" s="117"/>
      <c r="E2748" s="118"/>
      <c r="F2748" s="119"/>
    </row>
    <row r="2749" spans="2:6" s="5" customFormat="1">
      <c r="B2749" s="117"/>
      <c r="C2749" s="117"/>
      <c r="D2749" s="117"/>
      <c r="E2749" s="118"/>
      <c r="F2749" s="119"/>
    </row>
    <row r="2750" spans="2:6" s="5" customFormat="1">
      <c r="B2750" s="117"/>
      <c r="C2750" s="117"/>
      <c r="D2750" s="117"/>
      <c r="E2750" s="118"/>
      <c r="F2750" s="119"/>
    </row>
    <row r="2751" spans="2:6" s="5" customFormat="1">
      <c r="B2751" s="117"/>
      <c r="C2751" s="117"/>
      <c r="D2751" s="117"/>
      <c r="E2751" s="118"/>
      <c r="F2751" s="119"/>
    </row>
    <row r="2752" spans="2:6" s="5" customFormat="1">
      <c r="B2752" s="117"/>
      <c r="C2752" s="117"/>
      <c r="D2752" s="117"/>
      <c r="E2752" s="118"/>
      <c r="F2752" s="119"/>
    </row>
    <row r="2753" spans="2:6" s="5" customFormat="1">
      <c r="B2753" s="117"/>
      <c r="C2753" s="117"/>
      <c r="D2753" s="117"/>
      <c r="E2753" s="118"/>
      <c r="F2753" s="119"/>
    </row>
    <row r="2754" spans="2:6" s="5" customFormat="1">
      <c r="B2754" s="117"/>
      <c r="C2754" s="117"/>
      <c r="D2754" s="117"/>
      <c r="E2754" s="118"/>
      <c r="F2754" s="119"/>
    </row>
    <row r="2755" spans="2:6" s="5" customFormat="1">
      <c r="B2755" s="117"/>
      <c r="C2755" s="117"/>
      <c r="D2755" s="117"/>
      <c r="E2755" s="118"/>
      <c r="F2755" s="119"/>
    </row>
    <row r="2756" spans="2:6" s="5" customFormat="1">
      <c r="B2756" s="117"/>
      <c r="C2756" s="117"/>
      <c r="D2756" s="117"/>
      <c r="E2756" s="118"/>
      <c r="F2756" s="119"/>
    </row>
    <row r="2757" spans="2:6" s="5" customFormat="1">
      <c r="B2757" s="117"/>
      <c r="C2757" s="117"/>
      <c r="D2757" s="117"/>
      <c r="E2757" s="118"/>
      <c r="F2757" s="119"/>
    </row>
    <row r="2758" spans="2:6" s="5" customFormat="1">
      <c r="B2758" s="117"/>
      <c r="C2758" s="117"/>
      <c r="D2758" s="117"/>
      <c r="E2758" s="118"/>
      <c r="F2758" s="119"/>
    </row>
    <row r="2759" spans="2:6" s="5" customFormat="1">
      <c r="B2759" s="117"/>
      <c r="C2759" s="117"/>
      <c r="D2759" s="117"/>
      <c r="E2759" s="118"/>
      <c r="F2759" s="119"/>
    </row>
    <row r="2760" spans="2:6" s="5" customFormat="1">
      <c r="B2760" s="117"/>
      <c r="C2760" s="117"/>
      <c r="D2760" s="117"/>
      <c r="E2760" s="118"/>
      <c r="F2760" s="119"/>
    </row>
    <row r="2761" spans="2:6" s="5" customFormat="1">
      <c r="B2761" s="117"/>
      <c r="C2761" s="117"/>
      <c r="D2761" s="117"/>
      <c r="E2761" s="118"/>
      <c r="F2761" s="119"/>
    </row>
    <row r="2762" spans="2:6" s="5" customFormat="1">
      <c r="B2762" s="117"/>
      <c r="C2762" s="117"/>
      <c r="D2762" s="117"/>
      <c r="E2762" s="118"/>
      <c r="F2762" s="119"/>
    </row>
    <row r="2763" spans="2:6" s="5" customFormat="1">
      <c r="B2763" s="117"/>
      <c r="C2763" s="117"/>
      <c r="D2763" s="117"/>
      <c r="E2763" s="118"/>
      <c r="F2763" s="119"/>
    </row>
    <row r="2764" spans="2:6" s="5" customFormat="1">
      <c r="B2764" s="117"/>
      <c r="C2764" s="117"/>
      <c r="D2764" s="117"/>
      <c r="E2764" s="118"/>
      <c r="F2764" s="119"/>
    </row>
    <row r="2765" spans="2:6" s="5" customFormat="1">
      <c r="B2765" s="117"/>
      <c r="C2765" s="117"/>
      <c r="D2765" s="117"/>
      <c r="E2765" s="118"/>
      <c r="F2765" s="119"/>
    </row>
    <row r="2766" spans="2:6" s="5" customFormat="1">
      <c r="B2766" s="117"/>
      <c r="C2766" s="117"/>
      <c r="D2766" s="117"/>
      <c r="E2766" s="118"/>
      <c r="F2766" s="119"/>
    </row>
    <row r="2767" spans="2:6" s="5" customFormat="1">
      <c r="B2767" s="117"/>
      <c r="C2767" s="117"/>
      <c r="D2767" s="117"/>
      <c r="E2767" s="118"/>
      <c r="F2767" s="119"/>
    </row>
    <row r="2768" spans="2:6" s="5" customFormat="1">
      <c r="B2768" s="117"/>
      <c r="C2768" s="117"/>
      <c r="D2768" s="117"/>
      <c r="E2768" s="118"/>
      <c r="F2768" s="119"/>
    </row>
    <row r="2769" spans="2:6" s="5" customFormat="1">
      <c r="B2769" s="117"/>
      <c r="C2769" s="117"/>
      <c r="D2769" s="117"/>
      <c r="E2769" s="118"/>
      <c r="F2769" s="119"/>
    </row>
    <row r="2770" spans="2:6" s="5" customFormat="1">
      <c r="B2770" s="117"/>
      <c r="C2770" s="117"/>
      <c r="D2770" s="117"/>
      <c r="E2770" s="118"/>
      <c r="F2770" s="119"/>
    </row>
    <row r="2771" spans="2:6" s="5" customFormat="1">
      <c r="B2771" s="117"/>
      <c r="C2771" s="117"/>
      <c r="D2771" s="117"/>
      <c r="E2771" s="118"/>
      <c r="F2771" s="119"/>
    </row>
    <row r="2772" spans="2:6" s="5" customFormat="1">
      <c r="B2772" s="117"/>
      <c r="C2772" s="117"/>
      <c r="D2772" s="117"/>
      <c r="E2772" s="118"/>
      <c r="F2772" s="119"/>
    </row>
    <row r="2773" spans="2:6" s="5" customFormat="1">
      <c r="B2773" s="117"/>
      <c r="C2773" s="117"/>
      <c r="D2773" s="117"/>
      <c r="E2773" s="118"/>
      <c r="F2773" s="119"/>
    </row>
    <row r="2774" spans="2:6" s="5" customFormat="1">
      <c r="B2774" s="117"/>
      <c r="C2774" s="117"/>
      <c r="D2774" s="117"/>
      <c r="E2774" s="118"/>
      <c r="F2774" s="119"/>
    </row>
    <row r="2775" spans="2:6" s="5" customFormat="1">
      <c r="B2775" s="117"/>
      <c r="C2775" s="117"/>
      <c r="D2775" s="117"/>
      <c r="E2775" s="118"/>
      <c r="F2775" s="119"/>
    </row>
    <row r="2776" spans="2:6" s="5" customFormat="1">
      <c r="B2776" s="117"/>
      <c r="C2776" s="117"/>
      <c r="D2776" s="117"/>
      <c r="E2776" s="118"/>
      <c r="F2776" s="119"/>
    </row>
    <row r="2777" spans="2:6" s="5" customFormat="1">
      <c r="B2777" s="117"/>
      <c r="C2777" s="117"/>
      <c r="D2777" s="117"/>
      <c r="E2777" s="118"/>
      <c r="F2777" s="119"/>
    </row>
    <row r="2778" spans="2:6" s="5" customFormat="1">
      <c r="B2778" s="117"/>
      <c r="C2778" s="117"/>
      <c r="D2778" s="117"/>
      <c r="E2778" s="118"/>
      <c r="F2778" s="119"/>
    </row>
    <row r="2779" spans="2:6" s="5" customFormat="1">
      <c r="B2779" s="117"/>
      <c r="C2779" s="117"/>
      <c r="D2779" s="117"/>
      <c r="E2779" s="118"/>
      <c r="F2779" s="119"/>
    </row>
    <row r="2780" spans="2:6" s="5" customFormat="1">
      <c r="B2780" s="117"/>
      <c r="C2780" s="117"/>
      <c r="D2780" s="117"/>
      <c r="E2780" s="118"/>
      <c r="F2780" s="119"/>
    </row>
    <row r="2781" spans="2:6" s="5" customFormat="1">
      <c r="B2781" s="117"/>
      <c r="C2781" s="117"/>
      <c r="D2781" s="117"/>
      <c r="E2781" s="118"/>
      <c r="F2781" s="119"/>
    </row>
    <row r="2782" spans="2:6" s="5" customFormat="1">
      <c r="B2782" s="117"/>
      <c r="C2782" s="117"/>
      <c r="D2782" s="117"/>
      <c r="E2782" s="118"/>
      <c r="F2782" s="119"/>
    </row>
    <row r="2783" spans="2:6" s="5" customFormat="1">
      <c r="B2783" s="117"/>
      <c r="C2783" s="117"/>
      <c r="D2783" s="117"/>
      <c r="E2783" s="118"/>
      <c r="F2783" s="119"/>
    </row>
    <row r="2784" spans="2:6" s="5" customFormat="1">
      <c r="B2784" s="117"/>
      <c r="C2784" s="117"/>
      <c r="D2784" s="117"/>
      <c r="E2784" s="118"/>
      <c r="F2784" s="119"/>
    </row>
    <row r="2785" spans="2:6" s="5" customFormat="1">
      <c r="B2785" s="117"/>
      <c r="C2785" s="117"/>
      <c r="D2785" s="117"/>
      <c r="E2785" s="118"/>
      <c r="F2785" s="119"/>
    </row>
    <row r="2786" spans="2:6" s="5" customFormat="1">
      <c r="B2786" s="117"/>
      <c r="C2786" s="117"/>
      <c r="D2786" s="117"/>
      <c r="E2786" s="118"/>
      <c r="F2786" s="119"/>
    </row>
    <row r="2787" spans="2:6" s="5" customFormat="1">
      <c r="B2787" s="117"/>
      <c r="C2787" s="117"/>
      <c r="D2787" s="117"/>
      <c r="E2787" s="118"/>
      <c r="F2787" s="119"/>
    </row>
    <row r="2788" spans="2:6" s="5" customFormat="1">
      <c r="B2788" s="117"/>
      <c r="C2788" s="117"/>
      <c r="D2788" s="117"/>
      <c r="E2788" s="118"/>
      <c r="F2788" s="119"/>
    </row>
    <row r="2789" spans="2:6" s="5" customFormat="1">
      <c r="B2789" s="117"/>
      <c r="C2789" s="117"/>
      <c r="D2789" s="117"/>
      <c r="E2789" s="118"/>
      <c r="F2789" s="119"/>
    </row>
    <row r="2790" spans="2:6" s="5" customFormat="1">
      <c r="B2790" s="117"/>
      <c r="C2790" s="117"/>
      <c r="D2790" s="117"/>
      <c r="E2790" s="118"/>
      <c r="F2790" s="119"/>
    </row>
    <row r="2791" spans="2:6" s="5" customFormat="1">
      <c r="B2791" s="117"/>
      <c r="C2791" s="117"/>
      <c r="D2791" s="117"/>
      <c r="E2791" s="118"/>
      <c r="F2791" s="119"/>
    </row>
    <row r="2792" spans="2:6" s="5" customFormat="1">
      <c r="B2792" s="117"/>
      <c r="C2792" s="117"/>
      <c r="D2792" s="117"/>
      <c r="E2792" s="118"/>
      <c r="F2792" s="119"/>
    </row>
    <row r="2793" spans="2:6" s="5" customFormat="1">
      <c r="B2793" s="117"/>
      <c r="C2793" s="117"/>
      <c r="D2793" s="117"/>
      <c r="E2793" s="118"/>
      <c r="F2793" s="119"/>
    </row>
    <row r="2794" spans="2:6" s="5" customFormat="1">
      <c r="B2794" s="117"/>
      <c r="C2794" s="117"/>
      <c r="D2794" s="117"/>
      <c r="E2794" s="118"/>
      <c r="F2794" s="119"/>
    </row>
    <row r="2795" spans="2:6" s="5" customFormat="1">
      <c r="B2795" s="117"/>
      <c r="C2795" s="117"/>
      <c r="D2795" s="117"/>
      <c r="E2795" s="118"/>
      <c r="F2795" s="119"/>
    </row>
    <row r="2796" spans="2:6" s="5" customFormat="1">
      <c r="B2796" s="117"/>
      <c r="C2796" s="117"/>
      <c r="D2796" s="117"/>
      <c r="E2796" s="118"/>
      <c r="F2796" s="119"/>
    </row>
    <row r="2797" spans="2:6" s="5" customFormat="1">
      <c r="B2797" s="117"/>
      <c r="C2797" s="117"/>
      <c r="D2797" s="117"/>
      <c r="E2797" s="118"/>
      <c r="F2797" s="119"/>
    </row>
    <row r="2798" spans="2:6" s="5" customFormat="1">
      <c r="B2798" s="117"/>
      <c r="C2798" s="117"/>
      <c r="D2798" s="117"/>
      <c r="E2798" s="118"/>
      <c r="F2798" s="119"/>
    </row>
    <row r="2799" spans="2:6" s="5" customFormat="1">
      <c r="B2799" s="117"/>
      <c r="C2799" s="117"/>
      <c r="D2799" s="117"/>
      <c r="E2799" s="118"/>
      <c r="F2799" s="119"/>
    </row>
    <row r="2800" spans="2:6" s="5" customFormat="1">
      <c r="B2800" s="117"/>
      <c r="C2800" s="117"/>
      <c r="D2800" s="117"/>
      <c r="E2800" s="118"/>
      <c r="F2800" s="119"/>
    </row>
    <row r="2801" spans="2:6" s="5" customFormat="1">
      <c r="B2801" s="117"/>
      <c r="C2801" s="117"/>
      <c r="D2801" s="117"/>
      <c r="E2801" s="118"/>
      <c r="F2801" s="119"/>
    </row>
    <row r="2802" spans="2:6" s="5" customFormat="1">
      <c r="B2802" s="117"/>
      <c r="C2802" s="117"/>
      <c r="D2802" s="117"/>
      <c r="E2802" s="118"/>
      <c r="F2802" s="119"/>
    </row>
    <row r="2803" spans="2:6" s="5" customFormat="1">
      <c r="B2803" s="117"/>
      <c r="C2803" s="117"/>
      <c r="D2803" s="117"/>
      <c r="E2803" s="118"/>
      <c r="F2803" s="119"/>
    </row>
    <row r="2804" spans="2:6" s="5" customFormat="1">
      <c r="B2804" s="117"/>
      <c r="C2804" s="117"/>
      <c r="D2804" s="117"/>
      <c r="E2804" s="118"/>
      <c r="F2804" s="119"/>
    </row>
    <row r="2805" spans="2:6" s="5" customFormat="1">
      <c r="B2805" s="117"/>
      <c r="C2805" s="117"/>
      <c r="D2805" s="117"/>
      <c r="E2805" s="118"/>
      <c r="F2805" s="119"/>
    </row>
    <row r="2806" spans="2:6" s="5" customFormat="1">
      <c r="B2806" s="117"/>
      <c r="C2806" s="117"/>
      <c r="D2806" s="117"/>
      <c r="E2806" s="118"/>
      <c r="F2806" s="119"/>
    </row>
    <row r="2807" spans="2:6" s="5" customFormat="1">
      <c r="B2807" s="117"/>
      <c r="C2807" s="117"/>
      <c r="D2807" s="117"/>
      <c r="E2807" s="118"/>
      <c r="F2807" s="119"/>
    </row>
    <row r="2808" spans="2:6" s="5" customFormat="1">
      <c r="B2808" s="117"/>
      <c r="C2808" s="117"/>
      <c r="D2808" s="117"/>
      <c r="E2808" s="118"/>
      <c r="F2808" s="119"/>
    </row>
    <row r="2809" spans="2:6" s="5" customFormat="1">
      <c r="B2809" s="117"/>
      <c r="C2809" s="117"/>
      <c r="D2809" s="117"/>
      <c r="E2809" s="118"/>
      <c r="F2809" s="119"/>
    </row>
    <row r="2810" spans="2:6" s="5" customFormat="1">
      <c r="B2810" s="117"/>
      <c r="C2810" s="117"/>
      <c r="D2810" s="117"/>
      <c r="E2810" s="118"/>
      <c r="F2810" s="119"/>
    </row>
    <row r="2811" spans="2:6" s="5" customFormat="1">
      <c r="B2811" s="117"/>
      <c r="C2811" s="117"/>
      <c r="D2811" s="117"/>
      <c r="E2811" s="118"/>
      <c r="F2811" s="119"/>
    </row>
    <row r="2812" spans="2:6" s="5" customFormat="1">
      <c r="B2812" s="117"/>
      <c r="C2812" s="117"/>
      <c r="D2812" s="117"/>
      <c r="E2812" s="118"/>
      <c r="F2812" s="119"/>
    </row>
    <row r="2813" spans="2:6" s="5" customFormat="1">
      <c r="B2813" s="117"/>
      <c r="C2813" s="117"/>
      <c r="D2813" s="117"/>
      <c r="E2813" s="118"/>
      <c r="F2813" s="119"/>
    </row>
    <row r="2814" spans="2:6" s="5" customFormat="1">
      <c r="B2814" s="117"/>
      <c r="C2814" s="117"/>
      <c r="D2814" s="117"/>
      <c r="E2814" s="118"/>
      <c r="F2814" s="119"/>
    </row>
    <row r="2815" spans="2:6" s="5" customFormat="1">
      <c r="B2815" s="117"/>
      <c r="C2815" s="117"/>
      <c r="D2815" s="117"/>
      <c r="E2815" s="118"/>
      <c r="F2815" s="119"/>
    </row>
    <row r="2816" spans="2:6" s="5" customFormat="1">
      <c r="B2816" s="117"/>
      <c r="C2816" s="117"/>
      <c r="D2816" s="117"/>
      <c r="E2816" s="118"/>
      <c r="F2816" s="119"/>
    </row>
    <row r="2817" spans="2:6" s="5" customFormat="1">
      <c r="B2817" s="117"/>
      <c r="C2817" s="117"/>
      <c r="D2817" s="117"/>
      <c r="E2817" s="118"/>
      <c r="F2817" s="119"/>
    </row>
    <row r="2818" spans="2:6" s="5" customFormat="1">
      <c r="B2818" s="117"/>
      <c r="C2818" s="117"/>
      <c r="D2818" s="117"/>
      <c r="E2818" s="118"/>
      <c r="F2818" s="119"/>
    </row>
    <row r="2819" spans="2:6" s="5" customFormat="1">
      <c r="B2819" s="117"/>
      <c r="C2819" s="117"/>
      <c r="D2819" s="117"/>
      <c r="E2819" s="118"/>
      <c r="F2819" s="119"/>
    </row>
    <row r="2820" spans="2:6" s="5" customFormat="1">
      <c r="B2820" s="117"/>
      <c r="C2820" s="117"/>
      <c r="D2820" s="117"/>
      <c r="E2820" s="118"/>
      <c r="F2820" s="119"/>
    </row>
    <row r="2821" spans="2:6" s="5" customFormat="1">
      <c r="B2821" s="117"/>
      <c r="C2821" s="117"/>
      <c r="D2821" s="117"/>
      <c r="E2821" s="118"/>
      <c r="F2821" s="119"/>
    </row>
    <row r="2822" spans="2:6" s="5" customFormat="1">
      <c r="B2822" s="117"/>
      <c r="C2822" s="117"/>
      <c r="D2822" s="117"/>
      <c r="E2822" s="118"/>
      <c r="F2822" s="119"/>
    </row>
    <row r="2823" spans="2:6" s="5" customFormat="1">
      <c r="B2823" s="117"/>
      <c r="C2823" s="117"/>
      <c r="D2823" s="117"/>
      <c r="E2823" s="118"/>
      <c r="F2823" s="119"/>
    </row>
    <row r="2824" spans="2:6" s="5" customFormat="1">
      <c r="B2824" s="117"/>
      <c r="C2824" s="117"/>
      <c r="D2824" s="117"/>
      <c r="E2824" s="118"/>
      <c r="F2824" s="119"/>
    </row>
    <row r="2825" spans="2:6" s="5" customFormat="1">
      <c r="B2825" s="117"/>
      <c r="C2825" s="117"/>
      <c r="D2825" s="117"/>
      <c r="E2825" s="118"/>
      <c r="F2825" s="119"/>
    </row>
    <row r="2826" spans="2:6" s="5" customFormat="1">
      <c r="B2826" s="117"/>
      <c r="C2826" s="117"/>
      <c r="D2826" s="117"/>
      <c r="E2826" s="118"/>
      <c r="F2826" s="119"/>
    </row>
    <row r="2827" spans="2:6" s="5" customFormat="1">
      <c r="B2827" s="117"/>
      <c r="C2827" s="117"/>
      <c r="D2827" s="117"/>
      <c r="E2827" s="118"/>
      <c r="F2827" s="119"/>
    </row>
    <row r="2828" spans="2:6" s="5" customFormat="1">
      <c r="B2828" s="117"/>
      <c r="C2828" s="117"/>
      <c r="D2828" s="117"/>
      <c r="E2828" s="118"/>
      <c r="F2828" s="119"/>
    </row>
    <row r="2829" spans="2:6" s="5" customFormat="1">
      <c r="B2829" s="117"/>
      <c r="C2829" s="117"/>
      <c r="D2829" s="117"/>
      <c r="E2829" s="118"/>
      <c r="F2829" s="119"/>
    </row>
    <row r="2830" spans="2:6" s="5" customFormat="1">
      <c r="B2830" s="117"/>
      <c r="C2830" s="117"/>
      <c r="D2830" s="117"/>
      <c r="E2830" s="118"/>
      <c r="F2830" s="119"/>
    </row>
    <row r="2831" spans="2:6" s="5" customFormat="1">
      <c r="B2831" s="117"/>
      <c r="C2831" s="117"/>
      <c r="D2831" s="117"/>
      <c r="E2831" s="118"/>
      <c r="F2831" s="119"/>
    </row>
    <row r="2832" spans="2:6" s="5" customFormat="1">
      <c r="B2832" s="117"/>
      <c r="C2832" s="117"/>
      <c r="D2832" s="117"/>
      <c r="E2832" s="118"/>
      <c r="F2832" s="119"/>
    </row>
    <row r="2833" spans="2:6" s="5" customFormat="1">
      <c r="B2833" s="117"/>
      <c r="C2833" s="117"/>
      <c r="D2833" s="117"/>
      <c r="E2833" s="118"/>
      <c r="F2833" s="119"/>
    </row>
    <row r="2834" spans="2:6" s="5" customFormat="1">
      <c r="B2834" s="117"/>
      <c r="C2834" s="117"/>
      <c r="D2834" s="117"/>
      <c r="E2834" s="118"/>
      <c r="F2834" s="119"/>
    </row>
    <row r="2835" spans="2:6" s="5" customFormat="1">
      <c r="B2835" s="117"/>
      <c r="C2835" s="117"/>
      <c r="D2835" s="117"/>
      <c r="E2835" s="118"/>
      <c r="F2835" s="119"/>
    </row>
    <row r="2836" spans="2:6" s="5" customFormat="1">
      <c r="B2836" s="117"/>
      <c r="C2836" s="117"/>
      <c r="D2836" s="117"/>
      <c r="E2836" s="118"/>
      <c r="F2836" s="119"/>
    </row>
    <row r="2837" spans="2:6" s="5" customFormat="1">
      <c r="B2837" s="117"/>
      <c r="C2837" s="117"/>
      <c r="D2837" s="117"/>
      <c r="E2837" s="118"/>
      <c r="F2837" s="119"/>
    </row>
    <row r="2838" spans="2:6" s="5" customFormat="1">
      <c r="B2838" s="117"/>
      <c r="C2838" s="117"/>
      <c r="D2838" s="117"/>
      <c r="E2838" s="118"/>
      <c r="F2838" s="119"/>
    </row>
    <row r="2839" spans="2:6" s="5" customFormat="1">
      <c r="B2839" s="117"/>
      <c r="C2839" s="117"/>
      <c r="D2839" s="117"/>
      <c r="E2839" s="118"/>
      <c r="F2839" s="119"/>
    </row>
    <row r="2840" spans="2:6" s="5" customFormat="1">
      <c r="B2840" s="117"/>
      <c r="C2840" s="117"/>
      <c r="D2840" s="117"/>
      <c r="E2840" s="118"/>
      <c r="F2840" s="119"/>
    </row>
    <row r="2841" spans="2:6" s="5" customFormat="1">
      <c r="B2841" s="117"/>
      <c r="C2841" s="117"/>
      <c r="D2841" s="117"/>
      <c r="E2841" s="118"/>
      <c r="F2841" s="119"/>
    </row>
    <row r="2842" spans="2:6" s="5" customFormat="1">
      <c r="B2842" s="117"/>
      <c r="C2842" s="117"/>
      <c r="D2842" s="117"/>
      <c r="E2842" s="118"/>
      <c r="F2842" s="119"/>
    </row>
    <row r="2843" spans="2:6" s="5" customFormat="1">
      <c r="B2843" s="117"/>
      <c r="C2843" s="117"/>
      <c r="D2843" s="117"/>
      <c r="E2843" s="118"/>
      <c r="F2843" s="119"/>
    </row>
    <row r="2844" spans="2:6" s="5" customFormat="1">
      <c r="B2844" s="117"/>
      <c r="C2844" s="117"/>
      <c r="D2844" s="117"/>
      <c r="E2844" s="118"/>
      <c r="F2844" s="119"/>
    </row>
    <row r="2845" spans="2:6" s="5" customFormat="1">
      <c r="B2845" s="117"/>
      <c r="C2845" s="117"/>
      <c r="D2845" s="117"/>
      <c r="E2845" s="118"/>
      <c r="F2845" s="119"/>
    </row>
    <row r="2846" spans="2:6" s="5" customFormat="1">
      <c r="B2846" s="117"/>
      <c r="C2846" s="117"/>
      <c r="D2846" s="117"/>
      <c r="E2846" s="118"/>
      <c r="F2846" s="119"/>
    </row>
    <row r="2847" spans="2:6" s="5" customFormat="1">
      <c r="B2847" s="117"/>
      <c r="C2847" s="117"/>
      <c r="D2847" s="117"/>
      <c r="E2847" s="118"/>
      <c r="F2847" s="119"/>
    </row>
    <row r="2848" spans="2:6" s="5" customFormat="1">
      <c r="B2848" s="117"/>
      <c r="C2848" s="117"/>
      <c r="D2848" s="117"/>
      <c r="E2848" s="118"/>
      <c r="F2848" s="119"/>
    </row>
    <row r="2849" spans="2:6" s="5" customFormat="1">
      <c r="B2849" s="117"/>
      <c r="C2849" s="117"/>
      <c r="D2849" s="117"/>
      <c r="E2849" s="118"/>
      <c r="F2849" s="119"/>
    </row>
    <row r="2850" spans="2:6" s="5" customFormat="1">
      <c r="B2850" s="117"/>
      <c r="C2850" s="117"/>
      <c r="D2850" s="117"/>
      <c r="E2850" s="118"/>
      <c r="F2850" s="119"/>
    </row>
    <row r="2851" spans="2:6" s="5" customFormat="1">
      <c r="B2851" s="117"/>
      <c r="C2851" s="117"/>
      <c r="D2851" s="117"/>
      <c r="E2851" s="118"/>
      <c r="F2851" s="119"/>
    </row>
    <row r="2852" spans="2:6" s="5" customFormat="1">
      <c r="B2852" s="117"/>
      <c r="C2852" s="117"/>
      <c r="D2852" s="117"/>
      <c r="E2852" s="118"/>
      <c r="F2852" s="119"/>
    </row>
    <row r="2853" spans="2:6" s="5" customFormat="1">
      <c r="B2853" s="117"/>
      <c r="C2853" s="117"/>
      <c r="D2853" s="117"/>
      <c r="E2853" s="118"/>
      <c r="F2853" s="119"/>
    </row>
    <row r="2854" spans="2:6" s="5" customFormat="1">
      <c r="B2854" s="117"/>
      <c r="C2854" s="117"/>
      <c r="D2854" s="117"/>
      <c r="E2854" s="118"/>
      <c r="F2854" s="119"/>
    </row>
    <row r="2855" spans="2:6" s="5" customFormat="1">
      <c r="B2855" s="117"/>
      <c r="C2855" s="117"/>
      <c r="D2855" s="117"/>
      <c r="E2855" s="118"/>
      <c r="F2855" s="119"/>
    </row>
    <row r="2856" spans="2:6" s="5" customFormat="1">
      <c r="B2856" s="117"/>
      <c r="C2856" s="117"/>
      <c r="D2856" s="117"/>
      <c r="E2856" s="118"/>
      <c r="F2856" s="119"/>
    </row>
    <row r="2857" spans="2:6" s="5" customFormat="1">
      <c r="B2857" s="117"/>
      <c r="C2857" s="117"/>
      <c r="D2857" s="117"/>
      <c r="E2857" s="118"/>
      <c r="F2857" s="119"/>
    </row>
    <row r="2858" spans="2:6" s="5" customFormat="1">
      <c r="B2858" s="117"/>
      <c r="C2858" s="117"/>
      <c r="D2858" s="117"/>
      <c r="E2858" s="118"/>
      <c r="F2858" s="119"/>
    </row>
    <row r="2859" spans="2:6" s="5" customFormat="1">
      <c r="B2859" s="117"/>
      <c r="C2859" s="117"/>
      <c r="D2859" s="117"/>
      <c r="E2859" s="118"/>
      <c r="F2859" s="119"/>
    </row>
    <row r="2860" spans="2:6" s="5" customFormat="1">
      <c r="B2860" s="117"/>
      <c r="C2860" s="117"/>
      <c r="D2860" s="117"/>
      <c r="E2860" s="118"/>
      <c r="F2860" s="119"/>
    </row>
    <row r="2861" spans="2:6" s="5" customFormat="1">
      <c r="B2861" s="117"/>
      <c r="C2861" s="117"/>
      <c r="D2861" s="117"/>
      <c r="E2861" s="118"/>
      <c r="F2861" s="119"/>
    </row>
    <row r="2862" spans="2:6" s="5" customFormat="1">
      <c r="B2862" s="117"/>
      <c r="C2862" s="117"/>
      <c r="D2862" s="117"/>
      <c r="E2862" s="118"/>
      <c r="F2862" s="119"/>
    </row>
    <row r="2863" spans="2:6" s="5" customFormat="1">
      <c r="B2863" s="117"/>
      <c r="C2863" s="117"/>
      <c r="D2863" s="117"/>
      <c r="E2863" s="118"/>
      <c r="F2863" s="119"/>
    </row>
    <row r="2864" spans="2:6" s="5" customFormat="1">
      <c r="B2864" s="117"/>
      <c r="C2864" s="117"/>
      <c r="D2864" s="117"/>
      <c r="E2864" s="118"/>
      <c r="F2864" s="119"/>
    </row>
    <row r="2865" spans="2:6" s="5" customFormat="1">
      <c r="B2865" s="117"/>
      <c r="C2865" s="117"/>
      <c r="D2865" s="117"/>
      <c r="E2865" s="118"/>
      <c r="F2865" s="119"/>
    </row>
    <row r="2866" spans="2:6" s="5" customFormat="1">
      <c r="B2866" s="117"/>
      <c r="C2866" s="117"/>
      <c r="D2866" s="117"/>
      <c r="E2866" s="118"/>
      <c r="F2866" s="119"/>
    </row>
    <row r="2867" spans="2:6" s="5" customFormat="1">
      <c r="B2867" s="117"/>
      <c r="C2867" s="117"/>
      <c r="D2867" s="117"/>
      <c r="E2867" s="118"/>
      <c r="F2867" s="119"/>
    </row>
    <row r="2868" spans="2:6" s="5" customFormat="1">
      <c r="B2868" s="117"/>
      <c r="C2868" s="117"/>
      <c r="D2868" s="117"/>
      <c r="E2868" s="118"/>
      <c r="F2868" s="119"/>
    </row>
    <row r="2869" spans="2:6" s="5" customFormat="1">
      <c r="B2869" s="117"/>
      <c r="C2869" s="117"/>
      <c r="D2869" s="117"/>
      <c r="E2869" s="118"/>
      <c r="F2869" s="119"/>
    </row>
    <row r="2870" spans="2:6" s="5" customFormat="1">
      <c r="B2870" s="117"/>
      <c r="C2870" s="117"/>
      <c r="D2870" s="117"/>
      <c r="E2870" s="118"/>
      <c r="F2870" s="119"/>
    </row>
    <row r="2871" spans="2:6" s="5" customFormat="1">
      <c r="B2871" s="117"/>
      <c r="C2871" s="117"/>
      <c r="D2871" s="117"/>
      <c r="E2871" s="118"/>
      <c r="F2871" s="119"/>
    </row>
    <row r="2872" spans="2:6" s="5" customFormat="1">
      <c r="B2872" s="117"/>
      <c r="C2872" s="117"/>
      <c r="D2872" s="117"/>
      <c r="E2872" s="118"/>
      <c r="F2872" s="119"/>
    </row>
    <row r="2873" spans="2:6" s="5" customFormat="1">
      <c r="B2873" s="117"/>
      <c r="C2873" s="117"/>
      <c r="D2873" s="117"/>
      <c r="E2873" s="118"/>
      <c r="F2873" s="119"/>
    </row>
    <row r="2874" spans="2:6" s="5" customFormat="1">
      <c r="B2874" s="117"/>
      <c r="C2874" s="117"/>
      <c r="D2874" s="117"/>
      <c r="E2874" s="118"/>
      <c r="F2874" s="119"/>
    </row>
    <row r="2875" spans="2:6" s="5" customFormat="1">
      <c r="B2875" s="117"/>
      <c r="C2875" s="117"/>
      <c r="D2875" s="117"/>
      <c r="E2875" s="118"/>
      <c r="F2875" s="119"/>
    </row>
    <row r="2876" spans="2:6" s="5" customFormat="1">
      <c r="B2876" s="117"/>
      <c r="C2876" s="117"/>
      <c r="D2876" s="117"/>
      <c r="E2876" s="118"/>
      <c r="F2876" s="119"/>
    </row>
    <row r="2877" spans="2:6" s="5" customFormat="1">
      <c r="B2877" s="117"/>
      <c r="C2877" s="117"/>
      <c r="D2877" s="117"/>
      <c r="E2877" s="118"/>
      <c r="F2877" s="119"/>
    </row>
    <row r="2878" spans="2:6" s="5" customFormat="1">
      <c r="B2878" s="117"/>
      <c r="C2878" s="117"/>
      <c r="D2878" s="117"/>
      <c r="E2878" s="118"/>
      <c r="F2878" s="119"/>
    </row>
    <row r="2879" spans="2:6" s="5" customFormat="1">
      <c r="B2879" s="117"/>
      <c r="C2879" s="117"/>
      <c r="D2879" s="117"/>
      <c r="E2879" s="118"/>
      <c r="F2879" s="119"/>
    </row>
    <row r="2880" spans="2:6" s="5" customFormat="1">
      <c r="B2880" s="117"/>
      <c r="C2880" s="117"/>
      <c r="D2880" s="117"/>
      <c r="E2880" s="118"/>
      <c r="F2880" s="119"/>
    </row>
    <row r="2881" spans="2:6" s="5" customFormat="1">
      <c r="B2881" s="117"/>
      <c r="C2881" s="117"/>
      <c r="D2881" s="117"/>
      <c r="E2881" s="118"/>
      <c r="F2881" s="119"/>
    </row>
    <row r="2882" spans="2:6" s="5" customFormat="1">
      <c r="B2882" s="117"/>
      <c r="C2882" s="117"/>
      <c r="D2882" s="117"/>
      <c r="E2882" s="118"/>
      <c r="F2882" s="119"/>
    </row>
    <row r="2883" spans="2:6" s="5" customFormat="1">
      <c r="B2883" s="117"/>
      <c r="C2883" s="117"/>
      <c r="D2883" s="117"/>
      <c r="E2883" s="118"/>
      <c r="F2883" s="119"/>
    </row>
    <row r="2884" spans="2:6" s="5" customFormat="1">
      <c r="B2884" s="117"/>
      <c r="C2884" s="117"/>
      <c r="D2884" s="117"/>
      <c r="E2884" s="118"/>
      <c r="F2884" s="119"/>
    </row>
    <row r="2885" spans="2:6" s="5" customFormat="1">
      <c r="B2885" s="117"/>
      <c r="C2885" s="117"/>
      <c r="D2885" s="117"/>
      <c r="E2885" s="118"/>
      <c r="F2885" s="119"/>
    </row>
    <row r="2886" spans="2:6" s="5" customFormat="1">
      <c r="B2886" s="117"/>
      <c r="C2886" s="117"/>
      <c r="D2886" s="117"/>
      <c r="E2886" s="118"/>
      <c r="F2886" s="119"/>
    </row>
    <row r="2887" spans="2:6" s="5" customFormat="1">
      <c r="B2887" s="117"/>
      <c r="C2887" s="117"/>
      <c r="D2887" s="117"/>
      <c r="E2887" s="118"/>
      <c r="F2887" s="119"/>
    </row>
    <row r="2888" spans="2:6" s="5" customFormat="1">
      <c r="B2888" s="117"/>
      <c r="C2888" s="117"/>
      <c r="D2888" s="117"/>
      <c r="E2888" s="118"/>
      <c r="F2888" s="119"/>
    </row>
    <row r="2889" spans="2:6" s="5" customFormat="1">
      <c r="B2889" s="117"/>
      <c r="C2889" s="117"/>
      <c r="D2889" s="117"/>
      <c r="E2889" s="118"/>
      <c r="F2889" s="119"/>
    </row>
    <row r="2890" spans="2:6" s="5" customFormat="1">
      <c r="B2890" s="117"/>
      <c r="C2890" s="117"/>
      <c r="D2890" s="117"/>
      <c r="E2890" s="118"/>
      <c r="F2890" s="119"/>
    </row>
    <row r="2891" spans="2:6" s="5" customFormat="1">
      <c r="B2891" s="117"/>
      <c r="C2891" s="117"/>
      <c r="D2891" s="117"/>
      <c r="E2891" s="118"/>
      <c r="F2891" s="119"/>
    </row>
    <row r="2892" spans="2:6" s="5" customFormat="1">
      <c r="B2892" s="117"/>
      <c r="C2892" s="117"/>
      <c r="D2892" s="117"/>
      <c r="E2892" s="118"/>
      <c r="F2892" s="119"/>
    </row>
    <row r="2893" spans="2:6" s="5" customFormat="1">
      <c r="B2893" s="117"/>
      <c r="C2893" s="117"/>
      <c r="D2893" s="117"/>
      <c r="E2893" s="118"/>
      <c r="F2893" s="119"/>
    </row>
    <row r="2894" spans="2:6" s="5" customFormat="1">
      <c r="B2894" s="117"/>
      <c r="C2894" s="117"/>
      <c r="D2894" s="117"/>
      <c r="E2894" s="118"/>
      <c r="F2894" s="119"/>
    </row>
    <row r="2895" spans="2:6" s="5" customFormat="1">
      <c r="B2895" s="117"/>
      <c r="C2895" s="117"/>
      <c r="D2895" s="117"/>
      <c r="E2895" s="118"/>
      <c r="F2895" s="119"/>
    </row>
    <row r="2896" spans="2:6" s="5" customFormat="1">
      <c r="B2896" s="117"/>
      <c r="C2896" s="117"/>
      <c r="D2896" s="117"/>
      <c r="E2896" s="118"/>
      <c r="F2896" s="119"/>
    </row>
    <row r="2897" spans="2:6" s="5" customFormat="1">
      <c r="B2897" s="117"/>
      <c r="C2897" s="117"/>
      <c r="D2897" s="117"/>
      <c r="E2897" s="118"/>
      <c r="F2897" s="119"/>
    </row>
    <row r="2898" spans="2:6" s="5" customFormat="1">
      <c r="B2898" s="117"/>
      <c r="C2898" s="117"/>
      <c r="D2898" s="117"/>
      <c r="E2898" s="118"/>
      <c r="F2898" s="119"/>
    </row>
    <row r="2899" spans="2:6" s="5" customFormat="1">
      <c r="B2899" s="117"/>
      <c r="C2899" s="117"/>
      <c r="D2899" s="117"/>
      <c r="E2899" s="118"/>
      <c r="F2899" s="119"/>
    </row>
    <row r="2900" spans="2:6" s="5" customFormat="1">
      <c r="B2900" s="117"/>
      <c r="C2900" s="117"/>
      <c r="D2900" s="117"/>
      <c r="E2900" s="118"/>
      <c r="F2900" s="119"/>
    </row>
    <row r="2901" spans="2:6" s="5" customFormat="1">
      <c r="B2901" s="117"/>
      <c r="C2901" s="117"/>
      <c r="D2901" s="117"/>
      <c r="E2901" s="118"/>
      <c r="F2901" s="119"/>
    </row>
    <row r="2902" spans="2:6" s="5" customFormat="1">
      <c r="B2902" s="117"/>
      <c r="C2902" s="117"/>
      <c r="D2902" s="117"/>
      <c r="E2902" s="118"/>
      <c r="F2902" s="119"/>
    </row>
    <row r="2903" spans="2:6" s="5" customFormat="1">
      <c r="B2903" s="117"/>
      <c r="C2903" s="117"/>
      <c r="D2903" s="117"/>
      <c r="E2903" s="118"/>
      <c r="F2903" s="119"/>
    </row>
    <row r="2904" spans="2:6" s="5" customFormat="1">
      <c r="B2904" s="117"/>
      <c r="C2904" s="117"/>
      <c r="D2904" s="117"/>
      <c r="E2904" s="118"/>
      <c r="F2904" s="119"/>
    </row>
    <row r="2905" spans="2:6" s="5" customFormat="1">
      <c r="B2905" s="117"/>
      <c r="C2905" s="117"/>
      <c r="D2905" s="117"/>
      <c r="E2905" s="118"/>
      <c r="F2905" s="119"/>
    </row>
    <row r="2906" spans="2:6" s="5" customFormat="1">
      <c r="B2906" s="117"/>
      <c r="C2906" s="117"/>
      <c r="D2906" s="117"/>
      <c r="E2906" s="118"/>
      <c r="F2906" s="119"/>
    </row>
    <row r="2907" spans="2:6" s="5" customFormat="1">
      <c r="B2907" s="117"/>
      <c r="C2907" s="117"/>
      <c r="D2907" s="117"/>
      <c r="E2907" s="118"/>
      <c r="F2907" s="119"/>
    </row>
    <row r="2908" spans="2:6" s="5" customFormat="1">
      <c r="B2908" s="117"/>
      <c r="C2908" s="117"/>
      <c r="D2908" s="117"/>
      <c r="E2908" s="118"/>
      <c r="F2908" s="119"/>
    </row>
    <row r="2909" spans="2:6" s="5" customFormat="1">
      <c r="B2909" s="117"/>
      <c r="C2909" s="117"/>
      <c r="D2909" s="117"/>
      <c r="E2909" s="118"/>
      <c r="F2909" s="119"/>
    </row>
    <row r="2910" spans="2:6" s="5" customFormat="1">
      <c r="B2910" s="117"/>
      <c r="C2910" s="117"/>
      <c r="D2910" s="117"/>
      <c r="E2910" s="118"/>
      <c r="F2910" s="119"/>
    </row>
    <row r="2911" spans="2:6" s="5" customFormat="1">
      <c r="B2911" s="117"/>
      <c r="C2911" s="117"/>
      <c r="D2911" s="117"/>
      <c r="E2911" s="118"/>
      <c r="F2911" s="119"/>
    </row>
    <row r="2912" spans="2:6" s="5" customFormat="1">
      <c r="B2912" s="117"/>
      <c r="C2912" s="117"/>
      <c r="D2912" s="117"/>
      <c r="E2912" s="118"/>
      <c r="F2912" s="119"/>
    </row>
    <row r="2913" spans="2:6" s="5" customFormat="1">
      <c r="B2913" s="117"/>
      <c r="C2913" s="117"/>
      <c r="D2913" s="117"/>
      <c r="E2913" s="118"/>
      <c r="F2913" s="119"/>
    </row>
    <row r="2914" spans="2:6" s="5" customFormat="1">
      <c r="B2914" s="117"/>
      <c r="C2914" s="117"/>
      <c r="D2914" s="117"/>
      <c r="E2914" s="118"/>
      <c r="F2914" s="119"/>
    </row>
    <row r="2915" spans="2:6" s="5" customFormat="1">
      <c r="B2915" s="117"/>
      <c r="C2915" s="117"/>
      <c r="D2915" s="117"/>
      <c r="E2915" s="118"/>
      <c r="F2915" s="119"/>
    </row>
    <row r="2916" spans="2:6" s="5" customFormat="1">
      <c r="B2916" s="117"/>
      <c r="C2916" s="117"/>
      <c r="D2916" s="117"/>
      <c r="E2916" s="118"/>
      <c r="F2916" s="119"/>
    </row>
    <row r="2917" spans="2:6" s="5" customFormat="1">
      <c r="B2917" s="117"/>
      <c r="C2917" s="117"/>
      <c r="D2917" s="117"/>
      <c r="E2917" s="118"/>
      <c r="F2917" s="119"/>
    </row>
    <row r="2918" spans="2:6" s="5" customFormat="1">
      <c r="B2918" s="117"/>
      <c r="C2918" s="117"/>
      <c r="D2918" s="117"/>
      <c r="E2918" s="118"/>
      <c r="F2918" s="119"/>
    </row>
    <row r="2919" spans="2:6" s="5" customFormat="1">
      <c r="B2919" s="117"/>
      <c r="C2919" s="117"/>
      <c r="D2919" s="117"/>
      <c r="E2919" s="118"/>
      <c r="F2919" s="119"/>
    </row>
    <row r="2920" spans="2:6" s="5" customFormat="1">
      <c r="B2920" s="117"/>
      <c r="C2920" s="117"/>
      <c r="D2920" s="117"/>
      <c r="E2920" s="118"/>
      <c r="F2920" s="119"/>
    </row>
    <row r="2921" spans="2:6" s="5" customFormat="1">
      <c r="B2921" s="117"/>
      <c r="C2921" s="117"/>
      <c r="D2921" s="117"/>
      <c r="E2921" s="118"/>
      <c r="F2921" s="119"/>
    </row>
    <row r="2922" spans="2:6" s="5" customFormat="1">
      <c r="B2922" s="117"/>
      <c r="C2922" s="117"/>
      <c r="D2922" s="117"/>
      <c r="E2922" s="118"/>
      <c r="F2922" s="119"/>
    </row>
    <row r="2923" spans="2:6" s="5" customFormat="1">
      <c r="B2923" s="117"/>
      <c r="C2923" s="117"/>
      <c r="D2923" s="117"/>
      <c r="E2923" s="118"/>
      <c r="F2923" s="119"/>
    </row>
    <row r="2924" spans="2:6" s="5" customFormat="1">
      <c r="B2924" s="117"/>
      <c r="C2924" s="117"/>
      <c r="D2924" s="117"/>
      <c r="E2924" s="118"/>
      <c r="F2924" s="119"/>
    </row>
    <row r="2925" spans="2:6" s="5" customFormat="1">
      <c r="B2925" s="117"/>
      <c r="C2925" s="117"/>
      <c r="D2925" s="117"/>
      <c r="E2925" s="118"/>
      <c r="F2925" s="119"/>
    </row>
    <row r="2926" spans="2:6" s="5" customFormat="1">
      <c r="B2926" s="117"/>
      <c r="C2926" s="117"/>
      <c r="D2926" s="117"/>
      <c r="E2926" s="118"/>
      <c r="F2926" s="119"/>
    </row>
    <row r="2927" spans="2:6" s="5" customFormat="1">
      <c r="B2927" s="117"/>
      <c r="C2927" s="117"/>
      <c r="D2927" s="117"/>
      <c r="E2927" s="118"/>
      <c r="F2927" s="119"/>
    </row>
    <row r="2928" spans="2:6" s="5" customFormat="1">
      <c r="B2928" s="117"/>
      <c r="C2928" s="117"/>
      <c r="D2928" s="117"/>
      <c r="E2928" s="118"/>
      <c r="F2928" s="119"/>
    </row>
    <row r="2929" spans="2:6" s="5" customFormat="1">
      <c r="B2929" s="117"/>
      <c r="C2929" s="117"/>
      <c r="D2929" s="117"/>
      <c r="E2929" s="118"/>
      <c r="F2929" s="119"/>
    </row>
    <row r="2930" spans="2:6" s="5" customFormat="1">
      <c r="B2930" s="117"/>
      <c r="C2930" s="117"/>
      <c r="D2930" s="117"/>
      <c r="E2930" s="118"/>
      <c r="F2930" s="119"/>
    </row>
    <row r="2931" spans="2:6" s="5" customFormat="1">
      <c r="B2931" s="117"/>
      <c r="C2931" s="117"/>
      <c r="D2931" s="117"/>
      <c r="E2931" s="118"/>
      <c r="F2931" s="119"/>
    </row>
    <row r="2932" spans="2:6" s="5" customFormat="1">
      <c r="B2932" s="117"/>
      <c r="C2932" s="117"/>
      <c r="D2932" s="117"/>
      <c r="E2932" s="118"/>
      <c r="F2932" s="119"/>
    </row>
    <row r="2933" spans="2:6" s="5" customFormat="1">
      <c r="B2933" s="117"/>
      <c r="C2933" s="117"/>
      <c r="D2933" s="117"/>
      <c r="E2933" s="118"/>
      <c r="F2933" s="119"/>
    </row>
    <row r="2934" spans="2:6" s="5" customFormat="1">
      <c r="B2934" s="117"/>
      <c r="C2934" s="117"/>
      <c r="D2934" s="117"/>
      <c r="E2934" s="118"/>
      <c r="F2934" s="119"/>
    </row>
    <row r="2935" spans="2:6" s="5" customFormat="1">
      <c r="B2935" s="117"/>
      <c r="C2935" s="117"/>
      <c r="D2935" s="117"/>
      <c r="E2935" s="118"/>
      <c r="F2935" s="119"/>
    </row>
    <row r="2936" spans="2:6" s="5" customFormat="1">
      <c r="B2936" s="117"/>
      <c r="C2936" s="117"/>
      <c r="D2936" s="117"/>
      <c r="E2936" s="118"/>
      <c r="F2936" s="119"/>
    </row>
    <row r="2937" spans="2:6" s="5" customFormat="1">
      <c r="B2937" s="117"/>
      <c r="C2937" s="117"/>
      <c r="D2937" s="117"/>
      <c r="E2937" s="118"/>
      <c r="F2937" s="119"/>
    </row>
    <row r="2938" spans="2:6" s="5" customFormat="1">
      <c r="B2938" s="117"/>
      <c r="C2938" s="117"/>
      <c r="D2938" s="117"/>
      <c r="E2938" s="118"/>
      <c r="F2938" s="119"/>
    </row>
    <row r="2939" spans="2:6" s="5" customFormat="1">
      <c r="B2939" s="117"/>
      <c r="C2939" s="117"/>
      <c r="D2939" s="117"/>
      <c r="E2939" s="118"/>
      <c r="F2939" s="119"/>
    </row>
    <row r="2940" spans="2:6" s="5" customFormat="1">
      <c r="B2940" s="117"/>
      <c r="C2940" s="117"/>
      <c r="D2940" s="117"/>
      <c r="E2940" s="118"/>
      <c r="F2940" s="119"/>
    </row>
    <row r="2941" spans="2:6" s="5" customFormat="1">
      <c r="B2941" s="117"/>
      <c r="C2941" s="117"/>
      <c r="D2941" s="117"/>
      <c r="E2941" s="118"/>
      <c r="F2941" s="119"/>
    </row>
    <row r="2942" spans="2:6" s="5" customFormat="1">
      <c r="B2942" s="117"/>
      <c r="C2942" s="117"/>
      <c r="D2942" s="117"/>
      <c r="E2942" s="118"/>
      <c r="F2942" s="119"/>
    </row>
    <row r="2943" spans="2:6" s="5" customFormat="1">
      <c r="B2943" s="117"/>
      <c r="C2943" s="117"/>
      <c r="D2943" s="117"/>
      <c r="E2943" s="118"/>
      <c r="F2943" s="119"/>
    </row>
    <row r="2944" spans="2:6" s="5" customFormat="1">
      <c r="B2944" s="117"/>
      <c r="C2944" s="117"/>
      <c r="D2944" s="117"/>
      <c r="E2944" s="118"/>
      <c r="F2944" s="119"/>
    </row>
    <row r="2945" spans="2:6" s="5" customFormat="1">
      <c r="B2945" s="117"/>
      <c r="C2945" s="117"/>
      <c r="D2945" s="117"/>
      <c r="E2945" s="118"/>
      <c r="F2945" s="119"/>
    </row>
    <row r="2946" spans="2:6" s="5" customFormat="1">
      <c r="B2946" s="117"/>
      <c r="C2946" s="117"/>
      <c r="D2946" s="117"/>
      <c r="E2946" s="118"/>
      <c r="F2946" s="119"/>
    </row>
    <row r="2947" spans="2:6" s="5" customFormat="1">
      <c r="B2947" s="117"/>
      <c r="C2947" s="117"/>
      <c r="D2947" s="117"/>
      <c r="E2947" s="118"/>
      <c r="F2947" s="119"/>
    </row>
    <row r="2948" spans="2:6" s="5" customFormat="1">
      <c r="B2948" s="117"/>
      <c r="C2948" s="117"/>
      <c r="D2948" s="117"/>
      <c r="E2948" s="118"/>
      <c r="F2948" s="119"/>
    </row>
    <row r="2949" spans="2:6" s="5" customFormat="1">
      <c r="B2949" s="117"/>
      <c r="C2949" s="117"/>
      <c r="D2949" s="117"/>
      <c r="E2949" s="118"/>
      <c r="F2949" s="119"/>
    </row>
    <row r="2950" spans="2:6" s="5" customFormat="1">
      <c r="B2950" s="117"/>
      <c r="C2950" s="117"/>
      <c r="D2950" s="117"/>
      <c r="E2950" s="118"/>
      <c r="F2950" s="119"/>
    </row>
    <row r="2951" spans="2:6" s="5" customFormat="1">
      <c r="B2951" s="117"/>
      <c r="C2951" s="117"/>
      <c r="D2951" s="117"/>
      <c r="E2951" s="118"/>
      <c r="F2951" s="119"/>
    </row>
    <row r="2952" spans="2:6" s="5" customFormat="1">
      <c r="B2952" s="117"/>
      <c r="C2952" s="117"/>
      <c r="D2952" s="117"/>
      <c r="E2952" s="118"/>
      <c r="F2952" s="119"/>
    </row>
    <row r="2953" spans="2:6" s="5" customFormat="1">
      <c r="B2953" s="117"/>
      <c r="C2953" s="117"/>
      <c r="D2953" s="117"/>
      <c r="E2953" s="118"/>
      <c r="F2953" s="119"/>
    </row>
    <row r="2954" spans="2:6" s="5" customFormat="1">
      <c r="B2954" s="117"/>
      <c r="C2954" s="117"/>
      <c r="D2954" s="117"/>
      <c r="E2954" s="118"/>
      <c r="F2954" s="119"/>
    </row>
    <row r="2955" spans="2:6" s="5" customFormat="1">
      <c r="B2955" s="117"/>
      <c r="C2955" s="117"/>
      <c r="D2955" s="117"/>
      <c r="E2955" s="118"/>
      <c r="F2955" s="119"/>
    </row>
    <row r="2956" spans="2:6" s="5" customFormat="1">
      <c r="B2956" s="117"/>
      <c r="C2956" s="117"/>
      <c r="D2956" s="117"/>
      <c r="E2956" s="118"/>
      <c r="F2956" s="119"/>
    </row>
    <row r="2957" spans="2:6" s="5" customFormat="1">
      <c r="B2957" s="117"/>
      <c r="C2957" s="117"/>
      <c r="D2957" s="117"/>
      <c r="E2957" s="118"/>
      <c r="F2957" s="119"/>
    </row>
    <row r="2958" spans="2:6" s="5" customFormat="1">
      <c r="B2958" s="117"/>
      <c r="C2958" s="117"/>
      <c r="D2958" s="117"/>
      <c r="E2958" s="118"/>
      <c r="F2958" s="119"/>
    </row>
    <row r="2959" spans="2:6" s="5" customFormat="1">
      <c r="B2959" s="117"/>
      <c r="C2959" s="117"/>
      <c r="D2959" s="117"/>
      <c r="E2959" s="118"/>
      <c r="F2959" s="119"/>
    </row>
    <row r="2960" spans="2:6" s="5" customFormat="1">
      <c r="B2960" s="117"/>
      <c r="C2960" s="117"/>
      <c r="D2960" s="117"/>
      <c r="E2960" s="118"/>
      <c r="F2960" s="119"/>
    </row>
    <row r="2961" spans="2:6" s="5" customFormat="1">
      <c r="B2961" s="117"/>
      <c r="C2961" s="117"/>
      <c r="D2961" s="117"/>
      <c r="E2961" s="118"/>
      <c r="F2961" s="119"/>
    </row>
    <row r="2962" spans="2:6" s="5" customFormat="1">
      <c r="B2962" s="117"/>
      <c r="C2962" s="117"/>
      <c r="D2962" s="117"/>
      <c r="E2962" s="118"/>
      <c r="F2962" s="119"/>
    </row>
    <row r="2963" spans="2:6" s="5" customFormat="1">
      <c r="B2963" s="117"/>
      <c r="C2963" s="117"/>
      <c r="D2963" s="117"/>
      <c r="E2963" s="118"/>
      <c r="F2963" s="119"/>
    </row>
    <row r="2964" spans="2:6" s="5" customFormat="1">
      <c r="B2964" s="117"/>
      <c r="C2964" s="117"/>
      <c r="D2964" s="117"/>
      <c r="E2964" s="118"/>
      <c r="F2964" s="119"/>
    </row>
    <row r="2965" spans="2:6" s="5" customFormat="1">
      <c r="B2965" s="117"/>
      <c r="C2965" s="117"/>
      <c r="D2965" s="117"/>
      <c r="E2965" s="118"/>
      <c r="F2965" s="119"/>
    </row>
    <row r="2966" spans="2:6" s="5" customFormat="1">
      <c r="B2966" s="117"/>
      <c r="C2966" s="117"/>
      <c r="D2966" s="117"/>
      <c r="E2966" s="118"/>
      <c r="F2966" s="119"/>
    </row>
    <row r="2967" spans="2:6" s="5" customFormat="1">
      <c r="B2967" s="117"/>
      <c r="C2967" s="117"/>
      <c r="D2967" s="117"/>
      <c r="E2967" s="118"/>
      <c r="F2967" s="119"/>
    </row>
    <row r="2968" spans="2:6" s="5" customFormat="1">
      <c r="B2968" s="117"/>
      <c r="C2968" s="117"/>
      <c r="D2968" s="117"/>
      <c r="E2968" s="118"/>
      <c r="F2968" s="119"/>
    </row>
    <row r="2969" spans="2:6" s="5" customFormat="1">
      <c r="B2969" s="117"/>
      <c r="C2969" s="117"/>
      <c r="D2969" s="117"/>
      <c r="E2969" s="118"/>
      <c r="F2969" s="119"/>
    </row>
    <row r="2970" spans="2:6" s="5" customFormat="1">
      <c r="B2970" s="117"/>
      <c r="C2970" s="117"/>
      <c r="D2970" s="117"/>
      <c r="E2970" s="118"/>
      <c r="F2970" s="119"/>
    </row>
    <row r="2971" spans="2:6" s="5" customFormat="1">
      <c r="B2971" s="117"/>
      <c r="C2971" s="117"/>
      <c r="D2971" s="117"/>
      <c r="E2971" s="118"/>
      <c r="F2971" s="119"/>
    </row>
    <row r="2972" spans="2:6" s="5" customFormat="1">
      <c r="B2972" s="117"/>
      <c r="C2972" s="117"/>
      <c r="D2972" s="117"/>
      <c r="E2972" s="118"/>
      <c r="F2972" s="119"/>
    </row>
    <row r="2973" spans="2:6" s="5" customFormat="1">
      <c r="B2973" s="117"/>
      <c r="C2973" s="117"/>
      <c r="D2973" s="117"/>
      <c r="E2973" s="118"/>
      <c r="F2973" s="119"/>
    </row>
    <row r="2974" spans="2:6" s="5" customFormat="1">
      <c r="B2974" s="117"/>
      <c r="C2974" s="117"/>
      <c r="D2974" s="117"/>
      <c r="E2974" s="118"/>
      <c r="F2974" s="119"/>
    </row>
    <row r="2975" spans="2:6" s="5" customFormat="1">
      <c r="B2975" s="117"/>
      <c r="C2975" s="117"/>
      <c r="D2975" s="117"/>
      <c r="E2975" s="118"/>
      <c r="F2975" s="119"/>
    </row>
    <row r="2976" spans="2:6" s="5" customFormat="1">
      <c r="B2976" s="117"/>
      <c r="C2976" s="117"/>
      <c r="D2976" s="117"/>
      <c r="E2976" s="118"/>
      <c r="F2976" s="119"/>
    </row>
    <row r="2977" spans="2:6" s="5" customFormat="1">
      <c r="B2977" s="117"/>
      <c r="C2977" s="117"/>
      <c r="D2977" s="117"/>
      <c r="E2977" s="118"/>
      <c r="F2977" s="119"/>
    </row>
    <row r="2978" spans="2:6" s="5" customFormat="1">
      <c r="B2978" s="117"/>
      <c r="C2978" s="117"/>
      <c r="D2978" s="117"/>
      <c r="E2978" s="118"/>
      <c r="F2978" s="119"/>
    </row>
    <row r="2979" spans="2:6" s="5" customFormat="1">
      <c r="B2979" s="117"/>
      <c r="C2979" s="117"/>
      <c r="D2979" s="117"/>
      <c r="E2979" s="118"/>
      <c r="F2979" s="119"/>
    </row>
    <row r="2980" spans="2:6" s="5" customFormat="1">
      <c r="B2980" s="117"/>
      <c r="C2980" s="117"/>
      <c r="D2980" s="117"/>
      <c r="E2980" s="118"/>
      <c r="F2980" s="119"/>
    </row>
    <row r="2981" spans="2:6" s="5" customFormat="1">
      <c r="B2981" s="117"/>
      <c r="C2981" s="117"/>
      <c r="D2981" s="117"/>
      <c r="E2981" s="118"/>
      <c r="F2981" s="119"/>
    </row>
    <row r="2982" spans="2:6" s="5" customFormat="1">
      <c r="B2982" s="117"/>
      <c r="C2982" s="117"/>
      <c r="D2982" s="117"/>
      <c r="E2982" s="118"/>
      <c r="F2982" s="119"/>
    </row>
    <row r="2983" spans="2:6" s="5" customFormat="1">
      <c r="B2983" s="117"/>
      <c r="C2983" s="117"/>
      <c r="D2983" s="117"/>
      <c r="E2983" s="118"/>
      <c r="F2983" s="119"/>
    </row>
    <row r="2984" spans="2:6" s="5" customFormat="1">
      <c r="B2984" s="117"/>
      <c r="C2984" s="117"/>
      <c r="D2984" s="117"/>
      <c r="E2984" s="118"/>
      <c r="F2984" s="119"/>
    </row>
    <row r="2985" spans="2:6" s="5" customFormat="1">
      <c r="B2985" s="117"/>
      <c r="C2985" s="117"/>
      <c r="D2985" s="117"/>
      <c r="E2985" s="118"/>
      <c r="F2985" s="119"/>
    </row>
    <row r="2986" spans="2:6" s="5" customFormat="1">
      <c r="B2986" s="117"/>
      <c r="C2986" s="117"/>
      <c r="D2986" s="117"/>
      <c r="E2986" s="118"/>
      <c r="F2986" s="119"/>
    </row>
    <row r="2987" spans="2:6" s="5" customFormat="1">
      <c r="B2987" s="117"/>
      <c r="C2987" s="117"/>
      <c r="D2987" s="117"/>
      <c r="E2987" s="118"/>
      <c r="F2987" s="119"/>
    </row>
    <row r="2988" spans="2:6" s="5" customFormat="1">
      <c r="B2988" s="117"/>
      <c r="C2988" s="117"/>
      <c r="D2988" s="117"/>
      <c r="E2988" s="118"/>
      <c r="F2988" s="119"/>
    </row>
    <row r="2989" spans="2:6" s="5" customFormat="1">
      <c r="B2989" s="117"/>
      <c r="C2989" s="117"/>
      <c r="D2989" s="117"/>
      <c r="E2989" s="118"/>
      <c r="F2989" s="119"/>
    </row>
    <row r="2990" spans="2:6" s="5" customFormat="1">
      <c r="B2990" s="117"/>
      <c r="C2990" s="117"/>
      <c r="D2990" s="117"/>
      <c r="E2990" s="118"/>
      <c r="F2990" s="119"/>
    </row>
    <row r="2991" spans="2:6" s="5" customFormat="1">
      <c r="B2991" s="117"/>
      <c r="C2991" s="117"/>
      <c r="D2991" s="117"/>
      <c r="E2991" s="118"/>
      <c r="F2991" s="119"/>
    </row>
    <row r="2992" spans="2:6" s="5" customFormat="1">
      <c r="B2992" s="117"/>
      <c r="C2992" s="117"/>
      <c r="D2992" s="117"/>
      <c r="E2992" s="118"/>
      <c r="F2992" s="119"/>
    </row>
    <row r="2993" spans="2:6" s="5" customFormat="1">
      <c r="B2993" s="117"/>
      <c r="C2993" s="117"/>
      <c r="D2993" s="117"/>
      <c r="E2993" s="118"/>
      <c r="F2993" s="119"/>
    </row>
    <row r="2994" spans="2:6" s="5" customFormat="1">
      <c r="B2994" s="117"/>
      <c r="C2994" s="117"/>
      <c r="D2994" s="117"/>
      <c r="E2994" s="118"/>
      <c r="F2994" s="119"/>
    </row>
    <row r="2995" spans="2:6" s="5" customFormat="1">
      <c r="B2995" s="117"/>
      <c r="C2995" s="117"/>
      <c r="D2995" s="117"/>
      <c r="E2995" s="118"/>
      <c r="F2995" s="119"/>
    </row>
    <row r="2996" spans="2:6" s="5" customFormat="1">
      <c r="B2996" s="117"/>
      <c r="C2996" s="117"/>
      <c r="D2996" s="117"/>
      <c r="E2996" s="118"/>
      <c r="F2996" s="119"/>
    </row>
    <row r="2997" spans="2:6" s="5" customFormat="1">
      <c r="B2997" s="117"/>
      <c r="C2997" s="117"/>
      <c r="D2997" s="117"/>
      <c r="E2997" s="118"/>
      <c r="F2997" s="119"/>
    </row>
    <row r="2998" spans="2:6" s="5" customFormat="1">
      <c r="B2998" s="117"/>
      <c r="C2998" s="117"/>
      <c r="D2998" s="117"/>
      <c r="E2998" s="118"/>
      <c r="F2998" s="119"/>
    </row>
    <row r="2999" spans="2:6" s="5" customFormat="1">
      <c r="B2999" s="117"/>
      <c r="C2999" s="117"/>
      <c r="D2999" s="117"/>
      <c r="E2999" s="118"/>
      <c r="F2999" s="119"/>
    </row>
    <row r="3000" spans="2:6" s="5" customFormat="1">
      <c r="B3000" s="117"/>
      <c r="C3000" s="117"/>
      <c r="D3000" s="117"/>
      <c r="E3000" s="118"/>
      <c r="F3000" s="119"/>
    </row>
    <row r="3001" spans="2:6" s="5" customFormat="1">
      <c r="B3001" s="117"/>
      <c r="C3001" s="117"/>
      <c r="D3001" s="117"/>
      <c r="E3001" s="118"/>
      <c r="F3001" s="119"/>
    </row>
    <row r="3002" spans="2:6" s="5" customFormat="1">
      <c r="B3002" s="117"/>
      <c r="C3002" s="117"/>
      <c r="D3002" s="117"/>
      <c r="E3002" s="118"/>
      <c r="F3002" s="119"/>
    </row>
    <row r="3003" spans="2:6" s="5" customFormat="1">
      <c r="B3003" s="117"/>
      <c r="C3003" s="117"/>
      <c r="D3003" s="117"/>
      <c r="E3003" s="118"/>
      <c r="F3003" s="119"/>
    </row>
    <row r="3004" spans="2:6" s="5" customFormat="1">
      <c r="B3004" s="117"/>
      <c r="C3004" s="117"/>
      <c r="D3004" s="117"/>
      <c r="E3004" s="118"/>
      <c r="F3004" s="119"/>
    </row>
    <row r="3005" spans="2:6" s="5" customFormat="1">
      <c r="B3005" s="117"/>
      <c r="C3005" s="117"/>
      <c r="D3005" s="117"/>
      <c r="E3005" s="118"/>
      <c r="F3005" s="119"/>
    </row>
    <row r="3006" spans="2:6" s="5" customFormat="1">
      <c r="B3006" s="117"/>
      <c r="C3006" s="117"/>
      <c r="D3006" s="117"/>
      <c r="E3006" s="118"/>
      <c r="F3006" s="119"/>
    </row>
    <row r="3007" spans="2:6" s="5" customFormat="1">
      <c r="B3007" s="117"/>
      <c r="C3007" s="117"/>
      <c r="D3007" s="117"/>
      <c r="E3007" s="118"/>
      <c r="F3007" s="119"/>
    </row>
    <row r="3008" spans="2:6" s="5" customFormat="1">
      <c r="B3008" s="117"/>
      <c r="C3008" s="117"/>
      <c r="D3008" s="117"/>
      <c r="E3008" s="118"/>
      <c r="F3008" s="119"/>
    </row>
    <row r="3009" spans="2:6" s="5" customFormat="1">
      <c r="B3009" s="117"/>
      <c r="C3009" s="117"/>
      <c r="D3009" s="117"/>
      <c r="E3009" s="118"/>
      <c r="F3009" s="119"/>
    </row>
    <row r="3010" spans="2:6" s="5" customFormat="1">
      <c r="B3010" s="117"/>
      <c r="C3010" s="117"/>
      <c r="D3010" s="117"/>
      <c r="E3010" s="118"/>
      <c r="F3010" s="119"/>
    </row>
    <row r="3011" spans="2:6" s="5" customFormat="1">
      <c r="B3011" s="117"/>
      <c r="C3011" s="117"/>
      <c r="D3011" s="117"/>
      <c r="E3011" s="118"/>
      <c r="F3011" s="119"/>
    </row>
    <row r="3012" spans="2:6" s="5" customFormat="1">
      <c r="B3012" s="117"/>
      <c r="C3012" s="117"/>
      <c r="D3012" s="117"/>
      <c r="E3012" s="118"/>
      <c r="F3012" s="119"/>
    </row>
    <row r="3013" spans="2:6" s="5" customFormat="1">
      <c r="B3013" s="117"/>
      <c r="C3013" s="117"/>
      <c r="D3013" s="117"/>
      <c r="E3013" s="118"/>
      <c r="F3013" s="119"/>
    </row>
    <row r="3014" spans="2:6" s="5" customFormat="1">
      <c r="B3014" s="117"/>
      <c r="C3014" s="117"/>
      <c r="D3014" s="117"/>
      <c r="E3014" s="118"/>
      <c r="F3014" s="119"/>
    </row>
    <row r="3015" spans="2:6" s="5" customFormat="1">
      <c r="B3015" s="117"/>
      <c r="C3015" s="117"/>
      <c r="D3015" s="117"/>
      <c r="E3015" s="118"/>
      <c r="F3015" s="119"/>
    </row>
    <row r="3016" spans="2:6" s="5" customFormat="1">
      <c r="B3016" s="117"/>
      <c r="C3016" s="117"/>
      <c r="D3016" s="117"/>
      <c r="E3016" s="118"/>
      <c r="F3016" s="119"/>
    </row>
    <row r="3017" spans="2:6" s="5" customFormat="1">
      <c r="B3017" s="117"/>
      <c r="C3017" s="117"/>
      <c r="D3017" s="117"/>
      <c r="E3017" s="118"/>
      <c r="F3017" s="119"/>
    </row>
    <row r="3018" spans="2:6" s="5" customFormat="1">
      <c r="B3018" s="117"/>
      <c r="C3018" s="117"/>
      <c r="D3018" s="117"/>
      <c r="E3018" s="118"/>
      <c r="F3018" s="119"/>
    </row>
    <row r="3019" spans="2:6" s="5" customFormat="1">
      <c r="B3019" s="117"/>
      <c r="C3019" s="117"/>
      <c r="D3019" s="117"/>
      <c r="E3019" s="118"/>
      <c r="F3019" s="119"/>
    </row>
    <row r="3020" spans="2:6" s="5" customFormat="1">
      <c r="B3020" s="117"/>
      <c r="C3020" s="117"/>
      <c r="D3020" s="117"/>
      <c r="E3020" s="118"/>
      <c r="F3020" s="119"/>
    </row>
    <row r="3021" spans="2:6" s="5" customFormat="1">
      <c r="B3021" s="117"/>
      <c r="C3021" s="117"/>
      <c r="D3021" s="117"/>
      <c r="E3021" s="118"/>
      <c r="F3021" s="119"/>
    </row>
    <row r="3022" spans="2:6" s="5" customFormat="1">
      <c r="B3022" s="117"/>
      <c r="C3022" s="117"/>
      <c r="D3022" s="117"/>
      <c r="E3022" s="118"/>
      <c r="F3022" s="119"/>
    </row>
    <row r="3023" spans="2:6" s="5" customFormat="1">
      <c r="B3023" s="117"/>
      <c r="C3023" s="117"/>
      <c r="D3023" s="117"/>
      <c r="E3023" s="118"/>
      <c r="F3023" s="119"/>
    </row>
    <row r="3024" spans="2:6" s="5" customFormat="1">
      <c r="B3024" s="117"/>
      <c r="C3024" s="117"/>
      <c r="D3024" s="117"/>
      <c r="E3024" s="118"/>
      <c r="F3024" s="119"/>
    </row>
    <row r="3025" spans="2:6" s="5" customFormat="1">
      <c r="B3025" s="117"/>
      <c r="C3025" s="117"/>
      <c r="D3025" s="117"/>
      <c r="E3025" s="118"/>
      <c r="F3025" s="119"/>
    </row>
    <row r="3026" spans="2:6" s="5" customFormat="1">
      <c r="B3026" s="117"/>
      <c r="C3026" s="117"/>
      <c r="D3026" s="117"/>
      <c r="E3026" s="118"/>
      <c r="F3026" s="119"/>
    </row>
    <row r="3027" spans="2:6" s="5" customFormat="1">
      <c r="B3027" s="117"/>
      <c r="C3027" s="117"/>
      <c r="D3027" s="117"/>
      <c r="E3027" s="118"/>
      <c r="F3027" s="119"/>
    </row>
    <row r="3028" spans="2:6" s="5" customFormat="1">
      <c r="B3028" s="117"/>
      <c r="C3028" s="117"/>
      <c r="D3028" s="117"/>
      <c r="E3028" s="118"/>
      <c r="F3028" s="119"/>
    </row>
    <row r="3029" spans="2:6" s="5" customFormat="1">
      <c r="B3029" s="117"/>
      <c r="C3029" s="117"/>
      <c r="D3029" s="117"/>
      <c r="E3029" s="118"/>
      <c r="F3029" s="119"/>
    </row>
    <row r="3030" spans="2:6" s="5" customFormat="1">
      <c r="B3030" s="117"/>
      <c r="C3030" s="117"/>
      <c r="D3030" s="117"/>
      <c r="E3030" s="118"/>
      <c r="F3030" s="119"/>
    </row>
    <row r="3031" spans="2:6" s="5" customFormat="1">
      <c r="B3031" s="117"/>
      <c r="C3031" s="117"/>
      <c r="D3031" s="117"/>
      <c r="E3031" s="118"/>
      <c r="F3031" s="119"/>
    </row>
    <row r="3032" spans="2:6" s="5" customFormat="1">
      <c r="B3032" s="117"/>
      <c r="C3032" s="117"/>
      <c r="D3032" s="117"/>
      <c r="E3032" s="118"/>
      <c r="F3032" s="119"/>
    </row>
    <row r="3033" spans="2:6" s="5" customFormat="1">
      <c r="B3033" s="117"/>
      <c r="C3033" s="117"/>
      <c r="D3033" s="117"/>
      <c r="E3033" s="118"/>
      <c r="F3033" s="119"/>
    </row>
    <row r="3034" spans="2:6" s="5" customFormat="1">
      <c r="B3034" s="117"/>
      <c r="C3034" s="117"/>
      <c r="D3034" s="117"/>
      <c r="E3034" s="118"/>
      <c r="F3034" s="119"/>
    </row>
    <row r="3035" spans="2:6" s="5" customFormat="1">
      <c r="B3035" s="117"/>
      <c r="C3035" s="117"/>
      <c r="D3035" s="117"/>
      <c r="E3035" s="118"/>
      <c r="F3035" s="119"/>
    </row>
    <row r="3036" spans="2:6" s="5" customFormat="1">
      <c r="B3036" s="117"/>
      <c r="C3036" s="117"/>
      <c r="D3036" s="117"/>
      <c r="E3036" s="118"/>
      <c r="F3036" s="119"/>
    </row>
    <row r="3037" spans="2:6" s="5" customFormat="1">
      <c r="B3037" s="117"/>
      <c r="C3037" s="117"/>
      <c r="D3037" s="117"/>
      <c r="E3037" s="118"/>
      <c r="F3037" s="119"/>
    </row>
    <row r="3038" spans="2:6" s="5" customFormat="1">
      <c r="B3038" s="117"/>
      <c r="C3038" s="117"/>
      <c r="D3038" s="117"/>
      <c r="E3038" s="118"/>
      <c r="F3038" s="119"/>
    </row>
    <row r="3039" spans="2:6" s="5" customFormat="1">
      <c r="B3039" s="117"/>
      <c r="C3039" s="117"/>
      <c r="D3039" s="117"/>
      <c r="E3039" s="118"/>
      <c r="F3039" s="119"/>
    </row>
    <row r="3040" spans="2:6" s="5" customFormat="1">
      <c r="B3040" s="117"/>
      <c r="C3040" s="117"/>
      <c r="D3040" s="117"/>
      <c r="E3040" s="118"/>
      <c r="F3040" s="119"/>
    </row>
    <row r="3041" spans="2:6" s="5" customFormat="1">
      <c r="B3041" s="117"/>
      <c r="C3041" s="117"/>
      <c r="D3041" s="117"/>
      <c r="E3041" s="118"/>
      <c r="F3041" s="119"/>
    </row>
    <row r="3042" spans="2:6" s="5" customFormat="1">
      <c r="B3042" s="117"/>
      <c r="C3042" s="117"/>
      <c r="D3042" s="117"/>
      <c r="E3042" s="118"/>
      <c r="F3042" s="119"/>
    </row>
    <row r="3043" spans="2:6" s="5" customFormat="1">
      <c r="B3043" s="117"/>
      <c r="C3043" s="117"/>
      <c r="D3043" s="117"/>
      <c r="E3043" s="118"/>
      <c r="F3043" s="119"/>
    </row>
    <row r="3044" spans="2:6" s="5" customFormat="1">
      <c r="B3044" s="117"/>
      <c r="C3044" s="117"/>
      <c r="D3044" s="117"/>
      <c r="E3044" s="118"/>
      <c r="F3044" s="119"/>
    </row>
    <row r="3045" spans="2:6" s="5" customFormat="1">
      <c r="B3045" s="117"/>
      <c r="C3045" s="117"/>
      <c r="D3045" s="117"/>
      <c r="E3045" s="118"/>
      <c r="F3045" s="119"/>
    </row>
    <row r="3046" spans="2:6" s="5" customFormat="1">
      <c r="B3046" s="117"/>
      <c r="C3046" s="117"/>
      <c r="D3046" s="117"/>
      <c r="E3046" s="118"/>
      <c r="F3046" s="119"/>
    </row>
    <row r="3047" spans="2:6" s="5" customFormat="1">
      <c r="B3047" s="117"/>
      <c r="C3047" s="117"/>
      <c r="D3047" s="117"/>
      <c r="E3047" s="118"/>
      <c r="F3047" s="119"/>
    </row>
    <row r="3048" spans="2:6" s="5" customFormat="1">
      <c r="B3048" s="117"/>
      <c r="C3048" s="117"/>
      <c r="D3048" s="117"/>
      <c r="E3048" s="118"/>
      <c r="F3048" s="119"/>
    </row>
    <row r="3049" spans="2:6" s="5" customFormat="1">
      <c r="B3049" s="117"/>
      <c r="C3049" s="117"/>
      <c r="D3049" s="117"/>
      <c r="E3049" s="118"/>
      <c r="F3049" s="119"/>
    </row>
    <row r="3050" spans="2:6" s="5" customFormat="1">
      <c r="B3050" s="117"/>
      <c r="C3050" s="117"/>
      <c r="D3050" s="117"/>
      <c r="E3050" s="118"/>
      <c r="F3050" s="119"/>
    </row>
    <row r="3051" spans="2:6" s="5" customFormat="1">
      <c r="B3051" s="117"/>
      <c r="C3051" s="117"/>
      <c r="D3051" s="117"/>
      <c r="E3051" s="118"/>
      <c r="F3051" s="119"/>
    </row>
    <row r="3052" spans="2:6" s="5" customFormat="1">
      <c r="B3052" s="117"/>
      <c r="C3052" s="117"/>
      <c r="D3052" s="117"/>
      <c r="E3052" s="118"/>
      <c r="F3052" s="119"/>
    </row>
    <row r="3053" spans="2:6" s="5" customFormat="1">
      <c r="B3053" s="117"/>
      <c r="C3053" s="117"/>
      <c r="D3053" s="117"/>
      <c r="E3053" s="118"/>
      <c r="F3053" s="119"/>
    </row>
    <row r="3054" spans="2:6" s="5" customFormat="1">
      <c r="B3054" s="117"/>
      <c r="C3054" s="117"/>
      <c r="D3054" s="117"/>
      <c r="E3054" s="118"/>
      <c r="F3054" s="119"/>
    </row>
    <row r="3055" spans="2:6" s="5" customFormat="1">
      <c r="B3055" s="117"/>
      <c r="C3055" s="117"/>
      <c r="D3055" s="117"/>
      <c r="E3055" s="118"/>
      <c r="F3055" s="119"/>
    </row>
    <row r="3056" spans="2:6" s="5" customFormat="1">
      <c r="B3056" s="117"/>
      <c r="C3056" s="117"/>
      <c r="D3056" s="117"/>
      <c r="E3056" s="118"/>
      <c r="F3056" s="119"/>
    </row>
    <row r="3057" spans="2:6" s="5" customFormat="1">
      <c r="B3057" s="117"/>
      <c r="C3057" s="117"/>
      <c r="D3057" s="117"/>
      <c r="E3057" s="118"/>
      <c r="F3057" s="119"/>
    </row>
    <row r="3058" spans="2:6" s="5" customFormat="1">
      <c r="B3058" s="117"/>
      <c r="C3058" s="117"/>
      <c r="D3058" s="117"/>
      <c r="E3058" s="118"/>
      <c r="F3058" s="119"/>
    </row>
    <row r="3059" spans="2:6" s="5" customFormat="1">
      <c r="B3059" s="117"/>
      <c r="C3059" s="117"/>
      <c r="D3059" s="117"/>
      <c r="E3059" s="118"/>
      <c r="F3059" s="119"/>
    </row>
    <row r="3060" spans="2:6" s="5" customFormat="1">
      <c r="B3060" s="117"/>
      <c r="C3060" s="117"/>
      <c r="D3060" s="117"/>
      <c r="E3060" s="118"/>
      <c r="F3060" s="119"/>
    </row>
    <row r="3061" spans="2:6" s="5" customFormat="1">
      <c r="B3061" s="117"/>
      <c r="C3061" s="117"/>
      <c r="D3061" s="117"/>
      <c r="E3061" s="118"/>
      <c r="F3061" s="119"/>
    </row>
    <row r="3062" spans="2:6" s="5" customFormat="1">
      <c r="B3062" s="117"/>
      <c r="C3062" s="117"/>
      <c r="D3062" s="117"/>
      <c r="E3062" s="118"/>
      <c r="F3062" s="119"/>
    </row>
    <row r="3063" spans="2:6" s="5" customFormat="1">
      <c r="B3063" s="117"/>
      <c r="C3063" s="117"/>
      <c r="D3063" s="117"/>
      <c r="E3063" s="118"/>
      <c r="F3063" s="119"/>
    </row>
    <row r="3064" spans="2:6" s="5" customFormat="1">
      <c r="B3064" s="117"/>
      <c r="C3064" s="117"/>
      <c r="D3064" s="117"/>
      <c r="E3064" s="118"/>
      <c r="F3064" s="119"/>
    </row>
    <row r="3065" spans="2:6" s="5" customFormat="1">
      <c r="B3065" s="117"/>
      <c r="C3065" s="117"/>
      <c r="D3065" s="117"/>
      <c r="E3065" s="118"/>
      <c r="F3065" s="119"/>
    </row>
    <row r="3066" spans="2:6" s="5" customFormat="1">
      <c r="B3066" s="117"/>
      <c r="C3066" s="117"/>
      <c r="D3066" s="117"/>
      <c r="E3066" s="118"/>
      <c r="F3066" s="119"/>
    </row>
    <row r="3067" spans="2:6" s="5" customFormat="1">
      <c r="B3067" s="117"/>
      <c r="C3067" s="117"/>
      <c r="D3067" s="117"/>
      <c r="E3067" s="118"/>
      <c r="F3067" s="119"/>
    </row>
    <row r="3068" spans="2:6" s="5" customFormat="1">
      <c r="B3068" s="117"/>
      <c r="C3068" s="117"/>
      <c r="D3068" s="117"/>
      <c r="E3068" s="118"/>
      <c r="F3068" s="119"/>
    </row>
    <row r="3069" spans="2:6" s="5" customFormat="1">
      <c r="B3069" s="117"/>
      <c r="C3069" s="117"/>
      <c r="D3069" s="117"/>
      <c r="E3069" s="118"/>
      <c r="F3069" s="119"/>
    </row>
    <row r="3070" spans="2:6" s="5" customFormat="1">
      <c r="B3070" s="117"/>
      <c r="C3070" s="117"/>
      <c r="D3070" s="117"/>
      <c r="E3070" s="118"/>
      <c r="F3070" s="119"/>
    </row>
    <row r="3071" spans="2:6" s="5" customFormat="1">
      <c r="B3071" s="117"/>
      <c r="C3071" s="117"/>
      <c r="D3071" s="117"/>
      <c r="E3071" s="118"/>
      <c r="F3071" s="119"/>
    </row>
    <row r="3072" spans="2:6" s="5" customFormat="1">
      <c r="B3072" s="117"/>
      <c r="C3072" s="117"/>
      <c r="D3072" s="117"/>
      <c r="E3072" s="118"/>
      <c r="F3072" s="119"/>
    </row>
    <row r="3073" spans="2:6" s="5" customFormat="1">
      <c r="B3073" s="117"/>
      <c r="C3073" s="117"/>
      <c r="D3073" s="117"/>
      <c r="E3073" s="118"/>
      <c r="F3073" s="119"/>
    </row>
    <row r="3074" spans="2:6" s="5" customFormat="1">
      <c r="B3074" s="117"/>
      <c r="C3074" s="117"/>
      <c r="D3074" s="117"/>
      <c r="E3074" s="118"/>
      <c r="F3074" s="119"/>
    </row>
    <row r="3075" spans="2:6" s="5" customFormat="1">
      <c r="B3075" s="117"/>
      <c r="C3075" s="117"/>
      <c r="D3075" s="117"/>
      <c r="E3075" s="118"/>
      <c r="F3075" s="119"/>
    </row>
    <row r="3076" spans="2:6" s="5" customFormat="1">
      <c r="B3076" s="117"/>
      <c r="C3076" s="117"/>
      <c r="D3076" s="117"/>
      <c r="E3076" s="118"/>
      <c r="F3076" s="119"/>
    </row>
    <row r="3077" spans="2:6" s="5" customFormat="1">
      <c r="B3077" s="117"/>
      <c r="C3077" s="117"/>
      <c r="D3077" s="117"/>
      <c r="E3077" s="118"/>
      <c r="F3077" s="119"/>
    </row>
    <row r="3078" spans="2:6" s="5" customFormat="1">
      <c r="B3078" s="117"/>
      <c r="C3078" s="117"/>
      <c r="D3078" s="117"/>
      <c r="E3078" s="118"/>
      <c r="F3078" s="119"/>
    </row>
    <row r="3079" spans="2:6" s="5" customFormat="1">
      <c r="B3079" s="117"/>
      <c r="C3079" s="117"/>
      <c r="D3079" s="117"/>
      <c r="E3079" s="118"/>
      <c r="F3079" s="119"/>
    </row>
    <row r="3080" spans="2:6" s="5" customFormat="1">
      <c r="B3080" s="117"/>
      <c r="C3080" s="117"/>
      <c r="D3080" s="117"/>
      <c r="E3080" s="118"/>
      <c r="F3080" s="119"/>
    </row>
    <row r="3081" spans="2:6" s="5" customFormat="1">
      <c r="B3081" s="117"/>
      <c r="C3081" s="117"/>
      <c r="D3081" s="117"/>
      <c r="E3081" s="118"/>
      <c r="F3081" s="119"/>
    </row>
    <row r="3082" spans="2:6" s="5" customFormat="1">
      <c r="B3082" s="117"/>
      <c r="C3082" s="117"/>
      <c r="D3082" s="117"/>
      <c r="E3082" s="118"/>
      <c r="F3082" s="119"/>
    </row>
    <row r="3083" spans="2:6" s="5" customFormat="1">
      <c r="B3083" s="117"/>
      <c r="C3083" s="117"/>
      <c r="D3083" s="117"/>
      <c r="E3083" s="118"/>
      <c r="F3083" s="119"/>
    </row>
    <row r="3084" spans="2:6" s="5" customFormat="1">
      <c r="B3084" s="117"/>
      <c r="C3084" s="117"/>
      <c r="D3084" s="117"/>
      <c r="E3084" s="118"/>
      <c r="F3084" s="119"/>
    </row>
    <row r="3085" spans="2:6" s="5" customFormat="1">
      <c r="B3085" s="117"/>
      <c r="C3085" s="117"/>
      <c r="D3085" s="117"/>
      <c r="E3085" s="118"/>
      <c r="F3085" s="119"/>
    </row>
    <row r="3086" spans="2:6" s="5" customFormat="1">
      <c r="B3086" s="117"/>
      <c r="C3086" s="117"/>
      <c r="D3086" s="117"/>
      <c r="E3086" s="118"/>
      <c r="F3086" s="119"/>
    </row>
    <row r="3087" spans="2:6" s="5" customFormat="1">
      <c r="B3087" s="117"/>
      <c r="C3087" s="117"/>
      <c r="D3087" s="117"/>
      <c r="E3087" s="118"/>
      <c r="F3087" s="119"/>
    </row>
    <row r="3088" spans="2:6" s="5" customFormat="1">
      <c r="B3088" s="117"/>
      <c r="C3088" s="117"/>
      <c r="D3088" s="117"/>
      <c r="E3088" s="118"/>
      <c r="F3088" s="119"/>
    </row>
    <row r="3089" spans="2:6" s="5" customFormat="1">
      <c r="B3089" s="117"/>
      <c r="C3089" s="117"/>
      <c r="D3089" s="117"/>
      <c r="E3089" s="118"/>
      <c r="F3089" s="119"/>
    </row>
    <row r="3090" spans="2:6" s="5" customFormat="1">
      <c r="B3090" s="117"/>
      <c r="C3090" s="117"/>
      <c r="D3090" s="117"/>
      <c r="E3090" s="118"/>
      <c r="F3090" s="119"/>
    </row>
    <row r="3091" spans="2:6" s="5" customFormat="1">
      <c r="B3091" s="117"/>
      <c r="C3091" s="117"/>
      <c r="D3091" s="117"/>
      <c r="E3091" s="118"/>
      <c r="F3091" s="119"/>
    </row>
    <row r="3092" spans="2:6" s="5" customFormat="1">
      <c r="B3092" s="117"/>
      <c r="C3092" s="117"/>
      <c r="D3092" s="117"/>
      <c r="E3092" s="118"/>
      <c r="F3092" s="119"/>
    </row>
    <row r="3093" spans="2:6" s="5" customFormat="1">
      <c r="B3093" s="117"/>
      <c r="C3093" s="117"/>
      <c r="D3093" s="117"/>
      <c r="E3093" s="118"/>
      <c r="F3093" s="119"/>
    </row>
    <row r="3094" spans="2:6" s="5" customFormat="1">
      <c r="B3094" s="117"/>
      <c r="C3094" s="117"/>
      <c r="D3094" s="117"/>
      <c r="E3094" s="118"/>
      <c r="F3094" s="119"/>
    </row>
    <row r="3095" spans="2:6" s="5" customFormat="1">
      <c r="B3095" s="117"/>
      <c r="C3095" s="117"/>
      <c r="D3095" s="117"/>
      <c r="E3095" s="118"/>
      <c r="F3095" s="119"/>
    </row>
    <row r="3096" spans="2:6" s="5" customFormat="1">
      <c r="B3096" s="117"/>
      <c r="C3096" s="117"/>
      <c r="D3096" s="117"/>
      <c r="E3096" s="118"/>
      <c r="F3096" s="119"/>
    </row>
    <row r="3097" spans="2:6" s="5" customFormat="1">
      <c r="B3097" s="117"/>
      <c r="C3097" s="117"/>
      <c r="D3097" s="117"/>
      <c r="E3097" s="118"/>
      <c r="F3097" s="119"/>
    </row>
    <row r="3098" spans="2:6" s="5" customFormat="1">
      <c r="B3098" s="117"/>
      <c r="C3098" s="117"/>
      <c r="D3098" s="117"/>
      <c r="E3098" s="118"/>
      <c r="F3098" s="119"/>
    </row>
    <row r="3099" spans="2:6" s="5" customFormat="1">
      <c r="B3099" s="117"/>
      <c r="C3099" s="117"/>
      <c r="D3099" s="117"/>
      <c r="E3099" s="118"/>
      <c r="F3099" s="119"/>
    </row>
    <row r="3100" spans="2:6" s="5" customFormat="1">
      <c r="B3100" s="117"/>
      <c r="C3100" s="117"/>
      <c r="D3100" s="117"/>
      <c r="E3100" s="118"/>
      <c r="F3100" s="119"/>
    </row>
    <row r="3101" spans="2:6" s="5" customFormat="1">
      <c r="B3101" s="117"/>
      <c r="C3101" s="117"/>
      <c r="D3101" s="117"/>
      <c r="E3101" s="118"/>
      <c r="F3101" s="119"/>
    </row>
    <row r="3102" spans="2:6" s="5" customFormat="1">
      <c r="B3102" s="117"/>
      <c r="C3102" s="117"/>
      <c r="D3102" s="117"/>
      <c r="E3102" s="118"/>
      <c r="F3102" s="119"/>
    </row>
    <row r="3103" spans="2:6" s="5" customFormat="1">
      <c r="B3103" s="117"/>
      <c r="C3103" s="117"/>
      <c r="D3103" s="117"/>
      <c r="E3103" s="118"/>
      <c r="F3103" s="119"/>
    </row>
    <row r="3104" spans="2:6" s="5" customFormat="1">
      <c r="B3104" s="117"/>
      <c r="C3104" s="117"/>
      <c r="D3104" s="117"/>
      <c r="E3104" s="118"/>
      <c r="F3104" s="119"/>
    </row>
    <row r="3105" spans="2:6" s="5" customFormat="1">
      <c r="B3105" s="117"/>
      <c r="C3105" s="117"/>
      <c r="D3105" s="117"/>
      <c r="E3105" s="118"/>
      <c r="F3105" s="119"/>
    </row>
    <row r="3106" spans="2:6" s="5" customFormat="1">
      <c r="B3106" s="117"/>
      <c r="C3106" s="117"/>
      <c r="D3106" s="117"/>
      <c r="E3106" s="118"/>
      <c r="F3106" s="119"/>
    </row>
    <row r="3107" spans="2:6" s="5" customFormat="1">
      <c r="B3107" s="117"/>
      <c r="C3107" s="117"/>
      <c r="D3107" s="117"/>
      <c r="E3107" s="118"/>
      <c r="F3107" s="119"/>
    </row>
    <row r="3108" spans="2:6" s="5" customFormat="1">
      <c r="B3108" s="117"/>
      <c r="C3108" s="117"/>
      <c r="D3108" s="117"/>
      <c r="E3108" s="118"/>
      <c r="F3108" s="119"/>
    </row>
    <row r="3109" spans="2:6" s="5" customFormat="1">
      <c r="B3109" s="117"/>
      <c r="C3109" s="117"/>
      <c r="D3109" s="117"/>
      <c r="E3109" s="118"/>
      <c r="F3109" s="119"/>
    </row>
    <row r="3110" spans="2:6" s="5" customFormat="1">
      <c r="B3110" s="117"/>
      <c r="C3110" s="117"/>
      <c r="D3110" s="117"/>
      <c r="E3110" s="118"/>
      <c r="F3110" s="119"/>
    </row>
    <row r="3111" spans="2:6" s="5" customFormat="1">
      <c r="B3111" s="117"/>
      <c r="C3111" s="117"/>
      <c r="D3111" s="117"/>
      <c r="E3111" s="118"/>
      <c r="F3111" s="119"/>
    </row>
    <row r="3112" spans="2:6" s="5" customFormat="1">
      <c r="B3112" s="117"/>
      <c r="C3112" s="117"/>
      <c r="D3112" s="117"/>
      <c r="E3112" s="118"/>
      <c r="F3112" s="119"/>
    </row>
    <row r="3113" spans="2:6" s="5" customFormat="1">
      <c r="B3113" s="117"/>
      <c r="C3113" s="117"/>
      <c r="D3113" s="117"/>
      <c r="E3113" s="118"/>
      <c r="F3113" s="119"/>
    </row>
    <row r="3114" spans="2:6" s="5" customFormat="1">
      <c r="B3114" s="117"/>
      <c r="C3114" s="117"/>
      <c r="D3114" s="117"/>
      <c r="E3114" s="118"/>
      <c r="F3114" s="119"/>
    </row>
    <row r="3115" spans="2:6" s="5" customFormat="1">
      <c r="B3115" s="117"/>
      <c r="C3115" s="117"/>
      <c r="D3115" s="117"/>
      <c r="E3115" s="118"/>
      <c r="F3115" s="119"/>
    </row>
    <row r="3116" spans="2:6" s="5" customFormat="1">
      <c r="B3116" s="117"/>
      <c r="C3116" s="117"/>
      <c r="D3116" s="117"/>
      <c r="E3116" s="118"/>
      <c r="F3116" s="119"/>
    </row>
    <row r="3117" spans="2:6" s="5" customFormat="1">
      <c r="B3117" s="117"/>
      <c r="C3117" s="117"/>
      <c r="D3117" s="117"/>
      <c r="E3117" s="118"/>
      <c r="F3117" s="119"/>
    </row>
    <row r="3118" spans="2:6" s="5" customFormat="1">
      <c r="B3118" s="117"/>
      <c r="C3118" s="117"/>
      <c r="D3118" s="117"/>
      <c r="E3118" s="118"/>
      <c r="F3118" s="119"/>
    </row>
    <row r="3119" spans="2:6" s="5" customFormat="1">
      <c r="B3119" s="117"/>
      <c r="C3119" s="117"/>
      <c r="D3119" s="117"/>
      <c r="E3119" s="118"/>
      <c r="F3119" s="119"/>
    </row>
    <row r="3120" spans="2:6" s="5" customFormat="1">
      <c r="B3120" s="117"/>
      <c r="C3120" s="117"/>
      <c r="D3120" s="117"/>
      <c r="E3120" s="118"/>
      <c r="F3120" s="119"/>
    </row>
    <row r="3121" spans="2:6" s="5" customFormat="1">
      <c r="B3121" s="117"/>
      <c r="C3121" s="117"/>
      <c r="D3121" s="117"/>
      <c r="E3121" s="118"/>
      <c r="F3121" s="119"/>
    </row>
    <row r="3122" spans="2:6" s="5" customFormat="1">
      <c r="B3122" s="117"/>
      <c r="C3122" s="117"/>
      <c r="D3122" s="117"/>
      <c r="E3122" s="118"/>
      <c r="F3122" s="119"/>
    </row>
    <row r="3123" spans="2:6" s="5" customFormat="1">
      <c r="B3123" s="117"/>
      <c r="C3123" s="117"/>
      <c r="D3123" s="117"/>
      <c r="E3123" s="118"/>
      <c r="F3123" s="119"/>
    </row>
    <row r="3124" spans="2:6" s="5" customFormat="1">
      <c r="B3124" s="117"/>
      <c r="C3124" s="117"/>
      <c r="D3124" s="117"/>
      <c r="E3124" s="118"/>
      <c r="F3124" s="119"/>
    </row>
    <row r="3125" spans="2:6" s="5" customFormat="1">
      <c r="B3125" s="117"/>
      <c r="C3125" s="117"/>
      <c r="D3125" s="117"/>
      <c r="E3125" s="118"/>
      <c r="F3125" s="119"/>
    </row>
    <row r="3126" spans="2:6" s="5" customFormat="1">
      <c r="B3126" s="117"/>
      <c r="C3126" s="117"/>
      <c r="D3126" s="117"/>
      <c r="E3126" s="118"/>
      <c r="F3126" s="119"/>
    </row>
    <row r="3127" spans="2:6" s="5" customFormat="1">
      <c r="B3127" s="117"/>
      <c r="C3127" s="117"/>
      <c r="D3127" s="117"/>
      <c r="E3127" s="118"/>
      <c r="F3127" s="119"/>
    </row>
    <row r="3128" spans="2:6" s="5" customFormat="1">
      <c r="B3128" s="117"/>
      <c r="C3128" s="117"/>
      <c r="D3128" s="117"/>
      <c r="E3128" s="118"/>
      <c r="F3128" s="119"/>
    </row>
    <row r="3129" spans="2:6" s="5" customFormat="1">
      <c r="B3129" s="117"/>
      <c r="C3129" s="117"/>
      <c r="D3129" s="117"/>
      <c r="E3129" s="118"/>
      <c r="F3129" s="119"/>
    </row>
    <row r="3130" spans="2:6" s="5" customFormat="1">
      <c r="B3130" s="117"/>
      <c r="C3130" s="117"/>
      <c r="D3130" s="117"/>
      <c r="E3130" s="118"/>
      <c r="F3130" s="119"/>
    </row>
    <row r="3131" spans="2:6" s="5" customFormat="1">
      <c r="B3131" s="117"/>
      <c r="C3131" s="117"/>
      <c r="D3131" s="117"/>
      <c r="E3131" s="118"/>
      <c r="F3131" s="119"/>
    </row>
    <row r="3132" spans="2:6" s="5" customFormat="1">
      <c r="B3132" s="117"/>
      <c r="C3132" s="117"/>
      <c r="D3132" s="117"/>
      <c r="E3132" s="118"/>
      <c r="F3132" s="119"/>
    </row>
    <row r="3133" spans="2:6" s="5" customFormat="1">
      <c r="B3133" s="117"/>
      <c r="C3133" s="117"/>
      <c r="D3133" s="117"/>
      <c r="E3133" s="118"/>
      <c r="F3133" s="119"/>
    </row>
    <row r="3134" spans="2:6" s="5" customFormat="1">
      <c r="B3134" s="117"/>
      <c r="C3134" s="117"/>
      <c r="D3134" s="117"/>
      <c r="E3134" s="118"/>
      <c r="F3134" s="119"/>
    </row>
    <row r="3135" spans="2:6" s="5" customFormat="1">
      <c r="B3135" s="117"/>
      <c r="C3135" s="117"/>
      <c r="D3135" s="117"/>
      <c r="E3135" s="118"/>
      <c r="F3135" s="119"/>
    </row>
    <row r="3136" spans="2:6" s="5" customFormat="1">
      <c r="B3136" s="117"/>
      <c r="C3136" s="117"/>
      <c r="D3136" s="117"/>
      <c r="E3136" s="118"/>
      <c r="F3136" s="119"/>
    </row>
    <row r="3137" spans="2:6" s="5" customFormat="1">
      <c r="B3137" s="117"/>
      <c r="C3137" s="117"/>
      <c r="D3137" s="117"/>
      <c r="E3137" s="118"/>
      <c r="F3137" s="119"/>
    </row>
    <row r="3138" spans="2:6" s="5" customFormat="1">
      <c r="B3138" s="117"/>
      <c r="C3138" s="117"/>
      <c r="D3138" s="117"/>
      <c r="E3138" s="118"/>
      <c r="F3138" s="119"/>
    </row>
    <row r="3139" spans="2:6" s="5" customFormat="1">
      <c r="B3139" s="117"/>
      <c r="C3139" s="117"/>
      <c r="D3139" s="117"/>
      <c r="E3139" s="118"/>
      <c r="F3139" s="119"/>
    </row>
    <row r="3140" spans="2:6" s="5" customFormat="1">
      <c r="B3140" s="117"/>
      <c r="C3140" s="117"/>
      <c r="D3140" s="117"/>
      <c r="E3140" s="118"/>
      <c r="F3140" s="119"/>
    </row>
    <row r="3141" spans="2:6" s="5" customFormat="1">
      <c r="B3141" s="117"/>
      <c r="C3141" s="117"/>
      <c r="D3141" s="117"/>
      <c r="E3141" s="118"/>
      <c r="F3141" s="119"/>
    </row>
    <row r="3142" spans="2:6" s="5" customFormat="1">
      <c r="B3142" s="117"/>
      <c r="C3142" s="117"/>
      <c r="D3142" s="117"/>
      <c r="E3142" s="118"/>
      <c r="F3142" s="119"/>
    </row>
    <row r="3143" spans="2:6" s="5" customFormat="1">
      <c r="B3143" s="117"/>
      <c r="C3143" s="117"/>
      <c r="D3143" s="117"/>
      <c r="E3143" s="118"/>
      <c r="F3143" s="119"/>
    </row>
    <row r="3144" spans="2:6" s="5" customFormat="1">
      <c r="B3144" s="117"/>
      <c r="C3144" s="117"/>
      <c r="D3144" s="117"/>
      <c r="E3144" s="118"/>
      <c r="F3144" s="119"/>
    </row>
    <row r="3145" spans="2:6" s="5" customFormat="1">
      <c r="B3145" s="117"/>
      <c r="C3145" s="117"/>
      <c r="D3145" s="117"/>
      <c r="E3145" s="118"/>
      <c r="F3145" s="119"/>
    </row>
    <row r="3146" spans="2:6" s="5" customFormat="1">
      <c r="B3146" s="117"/>
      <c r="C3146" s="117"/>
      <c r="D3146" s="117"/>
      <c r="E3146" s="118"/>
      <c r="F3146" s="119"/>
    </row>
    <row r="3147" spans="2:6" s="5" customFormat="1">
      <c r="B3147" s="117"/>
      <c r="C3147" s="117"/>
      <c r="D3147" s="117"/>
      <c r="E3147" s="118"/>
      <c r="F3147" s="119"/>
    </row>
    <row r="3148" spans="2:6" s="5" customFormat="1">
      <c r="B3148" s="117"/>
      <c r="C3148" s="117"/>
      <c r="D3148" s="117"/>
      <c r="E3148" s="118"/>
      <c r="F3148" s="119"/>
    </row>
    <row r="3149" spans="2:6" s="5" customFormat="1">
      <c r="B3149" s="117"/>
      <c r="C3149" s="117"/>
      <c r="D3149" s="117"/>
      <c r="E3149" s="118"/>
      <c r="F3149" s="119"/>
    </row>
    <row r="3150" spans="2:6" s="5" customFormat="1">
      <c r="B3150" s="117"/>
      <c r="C3150" s="117"/>
      <c r="D3150" s="117"/>
      <c r="E3150" s="118"/>
      <c r="F3150" s="119"/>
    </row>
    <row r="3151" spans="2:6" s="5" customFormat="1">
      <c r="B3151" s="117"/>
      <c r="C3151" s="117"/>
      <c r="D3151" s="117"/>
      <c r="E3151" s="118"/>
      <c r="F3151" s="119"/>
    </row>
    <row r="3152" spans="2:6" s="5" customFormat="1">
      <c r="B3152" s="117"/>
      <c r="C3152" s="117"/>
      <c r="D3152" s="117"/>
      <c r="E3152" s="118"/>
      <c r="F3152" s="119"/>
    </row>
    <row r="3153" spans="2:6" s="5" customFormat="1">
      <c r="B3153" s="117"/>
      <c r="C3153" s="117"/>
      <c r="D3153" s="117"/>
      <c r="E3153" s="118"/>
      <c r="F3153" s="119"/>
    </row>
    <row r="3154" spans="2:6" s="5" customFormat="1">
      <c r="B3154" s="117"/>
      <c r="C3154" s="117"/>
      <c r="D3154" s="117"/>
      <c r="E3154" s="118"/>
      <c r="F3154" s="119"/>
    </row>
    <row r="3155" spans="2:6" s="5" customFormat="1">
      <c r="B3155" s="117"/>
      <c r="C3155" s="117"/>
      <c r="D3155" s="117"/>
      <c r="E3155" s="118"/>
      <c r="F3155" s="119"/>
    </row>
    <row r="3156" spans="2:6" s="5" customFormat="1">
      <c r="B3156" s="117"/>
      <c r="C3156" s="117"/>
      <c r="D3156" s="117"/>
      <c r="E3156" s="118"/>
      <c r="F3156" s="119"/>
    </row>
    <row r="3157" spans="2:6" s="5" customFormat="1">
      <c r="B3157" s="117"/>
      <c r="C3157" s="117"/>
      <c r="D3157" s="117"/>
      <c r="E3157" s="118"/>
      <c r="F3157" s="119"/>
    </row>
    <row r="3158" spans="2:6" s="5" customFormat="1">
      <c r="B3158" s="117"/>
      <c r="C3158" s="117"/>
      <c r="D3158" s="117"/>
      <c r="E3158" s="118"/>
      <c r="F3158" s="119"/>
    </row>
    <row r="3159" spans="2:6" s="5" customFormat="1">
      <c r="B3159" s="117"/>
      <c r="C3159" s="117"/>
      <c r="D3159" s="117"/>
      <c r="E3159" s="118"/>
      <c r="F3159" s="119"/>
    </row>
    <row r="3160" spans="2:6" s="5" customFormat="1">
      <c r="B3160" s="117"/>
      <c r="C3160" s="117"/>
      <c r="D3160" s="117"/>
      <c r="E3160" s="118"/>
      <c r="F3160" s="119"/>
    </row>
    <row r="3161" spans="2:6" s="5" customFormat="1">
      <c r="B3161" s="117"/>
      <c r="C3161" s="117"/>
      <c r="D3161" s="117"/>
      <c r="E3161" s="118"/>
      <c r="F3161" s="119"/>
    </row>
    <row r="3162" spans="2:6" s="5" customFormat="1">
      <c r="B3162" s="117"/>
      <c r="C3162" s="117"/>
      <c r="D3162" s="117"/>
      <c r="E3162" s="118"/>
      <c r="F3162" s="119"/>
    </row>
    <row r="3163" spans="2:6" s="5" customFormat="1">
      <c r="B3163" s="117"/>
      <c r="C3163" s="117"/>
      <c r="D3163" s="117"/>
      <c r="E3163" s="118"/>
      <c r="F3163" s="119"/>
    </row>
    <row r="3164" spans="2:6" s="5" customFormat="1">
      <c r="B3164" s="117"/>
      <c r="C3164" s="117"/>
      <c r="D3164" s="117"/>
      <c r="E3164" s="118"/>
      <c r="F3164" s="119"/>
    </row>
    <row r="3165" spans="2:6" s="5" customFormat="1">
      <c r="B3165" s="117"/>
      <c r="C3165" s="117"/>
      <c r="D3165" s="117"/>
      <c r="E3165" s="118"/>
      <c r="F3165" s="119"/>
    </row>
    <row r="3166" spans="2:6" s="5" customFormat="1">
      <c r="B3166" s="117"/>
      <c r="C3166" s="117"/>
      <c r="D3166" s="117"/>
      <c r="E3166" s="118"/>
      <c r="F3166" s="119"/>
    </row>
    <row r="3167" spans="2:6" s="5" customFormat="1">
      <c r="B3167" s="117"/>
      <c r="C3167" s="117"/>
      <c r="D3167" s="117"/>
      <c r="E3167" s="118"/>
      <c r="F3167" s="119"/>
    </row>
    <row r="3168" spans="2:6" s="5" customFormat="1">
      <c r="B3168" s="117"/>
      <c r="C3168" s="117"/>
      <c r="D3168" s="117"/>
      <c r="E3168" s="118"/>
      <c r="F3168" s="119"/>
    </row>
    <row r="3169" spans="2:6" s="5" customFormat="1">
      <c r="B3169" s="117"/>
      <c r="C3169" s="117"/>
      <c r="D3169" s="117"/>
      <c r="E3169" s="118"/>
      <c r="F3169" s="119"/>
    </row>
    <row r="3170" spans="2:6" s="5" customFormat="1">
      <c r="B3170" s="117"/>
      <c r="C3170" s="117"/>
      <c r="D3170" s="117"/>
      <c r="E3170" s="118"/>
      <c r="F3170" s="119"/>
    </row>
    <row r="3171" spans="2:6" s="5" customFormat="1">
      <c r="B3171" s="117"/>
      <c r="C3171" s="117"/>
      <c r="D3171" s="117"/>
      <c r="E3171" s="118"/>
      <c r="F3171" s="119"/>
    </row>
    <row r="3172" spans="2:6" s="5" customFormat="1">
      <c r="B3172" s="117"/>
      <c r="C3172" s="117"/>
      <c r="D3172" s="117"/>
      <c r="E3172" s="118"/>
      <c r="F3172" s="119"/>
    </row>
    <row r="3173" spans="2:6" s="5" customFormat="1">
      <c r="B3173" s="117"/>
      <c r="C3173" s="117"/>
      <c r="D3173" s="117"/>
      <c r="E3173" s="118"/>
      <c r="F3173" s="119"/>
    </row>
    <row r="3174" spans="2:6" s="5" customFormat="1">
      <c r="B3174" s="117"/>
      <c r="C3174" s="117"/>
      <c r="D3174" s="117"/>
      <c r="E3174" s="118"/>
      <c r="F3174" s="119"/>
    </row>
    <row r="3175" spans="2:6" s="5" customFormat="1">
      <c r="B3175" s="117"/>
      <c r="C3175" s="117"/>
      <c r="D3175" s="117"/>
      <c r="E3175" s="118"/>
      <c r="F3175" s="119"/>
    </row>
    <row r="3176" spans="2:6" s="5" customFormat="1">
      <c r="B3176" s="117"/>
      <c r="C3176" s="117"/>
      <c r="D3176" s="117"/>
      <c r="E3176" s="118"/>
      <c r="F3176" s="119"/>
    </row>
    <row r="3177" spans="2:6" s="5" customFormat="1">
      <c r="B3177" s="117"/>
      <c r="C3177" s="117"/>
      <c r="D3177" s="117"/>
      <c r="E3177" s="118"/>
      <c r="F3177" s="119"/>
    </row>
    <row r="3178" spans="2:6" s="5" customFormat="1">
      <c r="B3178" s="117"/>
      <c r="C3178" s="117"/>
      <c r="D3178" s="117"/>
      <c r="E3178" s="118"/>
      <c r="F3178" s="119"/>
    </row>
    <row r="3179" spans="2:6" s="5" customFormat="1">
      <c r="B3179" s="117"/>
      <c r="C3179" s="117"/>
      <c r="D3179" s="117"/>
      <c r="E3179" s="118"/>
      <c r="F3179" s="119"/>
    </row>
    <row r="3180" spans="2:6" s="5" customFormat="1">
      <c r="B3180" s="117"/>
      <c r="C3180" s="117"/>
      <c r="D3180" s="117"/>
      <c r="E3180" s="118"/>
      <c r="F3180" s="119"/>
    </row>
    <row r="3181" spans="2:6" s="5" customFormat="1">
      <c r="B3181" s="117"/>
      <c r="C3181" s="117"/>
      <c r="D3181" s="117"/>
      <c r="E3181" s="118"/>
      <c r="F3181" s="119"/>
    </row>
    <row r="3182" spans="2:6" s="5" customFormat="1">
      <c r="B3182" s="117"/>
      <c r="C3182" s="117"/>
      <c r="D3182" s="117"/>
      <c r="E3182" s="118"/>
      <c r="F3182" s="119"/>
    </row>
    <row r="3183" spans="2:6" s="5" customFormat="1">
      <c r="B3183" s="117"/>
      <c r="C3183" s="117"/>
      <c r="D3183" s="117"/>
      <c r="E3183" s="118"/>
      <c r="F3183" s="119"/>
    </row>
    <row r="3184" spans="2:6" s="5" customFormat="1">
      <c r="B3184" s="117"/>
      <c r="C3184" s="117"/>
      <c r="D3184" s="117"/>
      <c r="E3184" s="118"/>
      <c r="F3184" s="119"/>
    </row>
    <row r="3185" spans="2:6" s="5" customFormat="1">
      <c r="B3185" s="117"/>
      <c r="C3185" s="117"/>
      <c r="D3185" s="117"/>
      <c r="E3185" s="118"/>
      <c r="F3185" s="119"/>
    </row>
    <row r="3186" spans="2:6" s="5" customFormat="1">
      <c r="B3186" s="117"/>
      <c r="C3186" s="117"/>
      <c r="D3186" s="117"/>
      <c r="E3186" s="118"/>
      <c r="F3186" s="119"/>
    </row>
    <row r="3187" spans="2:6" s="5" customFormat="1">
      <c r="B3187" s="117"/>
      <c r="C3187" s="117"/>
      <c r="D3187" s="117"/>
      <c r="E3187" s="118"/>
      <c r="F3187" s="119"/>
    </row>
    <row r="3188" spans="2:6" s="5" customFormat="1">
      <c r="B3188" s="117"/>
      <c r="C3188" s="117"/>
      <c r="D3188" s="117"/>
      <c r="E3188" s="118"/>
      <c r="F3188" s="119"/>
    </row>
    <row r="3189" spans="2:6" s="5" customFormat="1">
      <c r="B3189" s="117"/>
      <c r="C3189" s="117"/>
      <c r="D3189" s="117"/>
      <c r="E3189" s="118"/>
      <c r="F3189" s="119"/>
    </row>
    <row r="3190" spans="2:6" s="5" customFormat="1">
      <c r="B3190" s="117"/>
      <c r="C3190" s="117"/>
      <c r="D3190" s="117"/>
      <c r="E3190" s="118"/>
      <c r="F3190" s="119"/>
    </row>
    <row r="3191" spans="2:6" s="5" customFormat="1">
      <c r="B3191" s="117"/>
      <c r="C3191" s="117"/>
      <c r="D3191" s="117"/>
      <c r="E3191" s="118"/>
      <c r="F3191" s="119"/>
    </row>
    <row r="3192" spans="2:6" s="5" customFormat="1">
      <c r="B3192" s="117"/>
      <c r="C3192" s="117"/>
      <c r="D3192" s="117"/>
      <c r="E3192" s="118"/>
      <c r="F3192" s="119"/>
    </row>
    <row r="3193" spans="2:6" s="5" customFormat="1">
      <c r="B3193" s="117"/>
      <c r="C3193" s="117"/>
      <c r="D3193" s="117"/>
      <c r="E3193" s="118"/>
      <c r="F3193" s="119"/>
    </row>
    <row r="3194" spans="2:6" s="5" customFormat="1">
      <c r="B3194" s="117"/>
      <c r="C3194" s="117"/>
      <c r="D3194" s="117"/>
      <c r="E3194" s="118"/>
      <c r="F3194" s="119"/>
    </row>
    <row r="3195" spans="2:6" s="5" customFormat="1">
      <c r="B3195" s="117"/>
      <c r="C3195" s="117"/>
      <c r="D3195" s="117"/>
      <c r="E3195" s="118"/>
      <c r="F3195" s="119"/>
    </row>
    <row r="3196" spans="2:6" s="5" customFormat="1">
      <c r="B3196" s="117"/>
      <c r="C3196" s="117"/>
      <c r="D3196" s="117"/>
      <c r="E3196" s="118"/>
      <c r="F3196" s="119"/>
    </row>
    <row r="3197" spans="2:6" s="5" customFormat="1">
      <c r="B3197" s="117"/>
      <c r="C3197" s="117"/>
      <c r="D3197" s="117"/>
      <c r="E3197" s="118"/>
      <c r="F3197" s="119"/>
    </row>
    <row r="3198" spans="2:6" s="5" customFormat="1">
      <c r="B3198" s="117"/>
      <c r="C3198" s="117"/>
      <c r="D3198" s="117"/>
      <c r="E3198" s="118"/>
      <c r="F3198" s="119"/>
    </row>
    <row r="3199" spans="2:6" s="5" customFormat="1">
      <c r="B3199" s="117"/>
      <c r="C3199" s="117"/>
      <c r="D3199" s="117"/>
      <c r="E3199" s="118"/>
      <c r="F3199" s="119"/>
    </row>
    <row r="3200" spans="2:6" s="5" customFormat="1">
      <c r="B3200" s="117"/>
      <c r="C3200" s="117"/>
      <c r="D3200" s="117"/>
      <c r="E3200" s="118"/>
      <c r="F3200" s="119"/>
    </row>
    <row r="3201" spans="2:6" s="5" customFormat="1">
      <c r="B3201" s="117"/>
      <c r="C3201" s="117"/>
      <c r="D3201" s="117"/>
      <c r="E3201" s="118"/>
      <c r="F3201" s="119"/>
    </row>
    <row r="3202" spans="2:6" s="5" customFormat="1">
      <c r="B3202" s="117"/>
      <c r="C3202" s="117"/>
      <c r="D3202" s="117"/>
      <c r="E3202" s="118"/>
      <c r="F3202" s="119"/>
    </row>
    <row r="3203" spans="2:6" s="5" customFormat="1">
      <c r="B3203" s="117"/>
      <c r="C3203" s="117"/>
      <c r="D3203" s="117"/>
      <c r="E3203" s="118"/>
      <c r="F3203" s="119"/>
    </row>
    <row r="3204" spans="2:6" s="5" customFormat="1">
      <c r="B3204" s="117"/>
      <c r="C3204" s="117"/>
      <c r="D3204" s="117"/>
      <c r="E3204" s="118"/>
      <c r="F3204" s="119"/>
    </row>
    <row r="3205" spans="2:6" s="5" customFormat="1">
      <c r="B3205" s="117"/>
      <c r="C3205" s="117"/>
      <c r="D3205" s="117"/>
      <c r="E3205" s="118"/>
      <c r="F3205" s="119"/>
    </row>
    <row r="3206" spans="2:6" s="5" customFormat="1">
      <c r="B3206" s="117"/>
      <c r="C3206" s="117"/>
      <c r="D3206" s="117"/>
      <c r="E3206" s="118"/>
      <c r="F3206" s="119"/>
    </row>
    <row r="3207" spans="2:6" s="5" customFormat="1">
      <c r="B3207" s="117"/>
      <c r="C3207" s="117"/>
      <c r="D3207" s="117"/>
      <c r="E3207" s="118"/>
      <c r="F3207" s="119"/>
    </row>
    <row r="3208" spans="2:6" s="5" customFormat="1">
      <c r="B3208" s="117"/>
      <c r="C3208" s="117"/>
      <c r="D3208" s="117"/>
      <c r="E3208" s="118"/>
      <c r="F3208" s="119"/>
    </row>
    <row r="3209" spans="2:6" s="5" customFormat="1">
      <c r="B3209" s="117"/>
      <c r="C3209" s="117"/>
      <c r="D3209" s="117"/>
      <c r="E3209" s="118"/>
      <c r="F3209" s="119"/>
    </row>
    <row r="3210" spans="2:6" s="5" customFormat="1">
      <c r="B3210" s="117"/>
      <c r="C3210" s="117"/>
      <c r="D3210" s="117"/>
      <c r="E3210" s="118"/>
      <c r="F3210" s="119"/>
    </row>
    <row r="3211" spans="2:6" s="5" customFormat="1">
      <c r="B3211" s="117"/>
      <c r="C3211" s="117"/>
      <c r="D3211" s="117"/>
      <c r="E3211" s="118"/>
      <c r="F3211" s="119"/>
    </row>
    <row r="3212" spans="2:6" s="5" customFormat="1">
      <c r="B3212" s="117"/>
      <c r="C3212" s="117"/>
      <c r="D3212" s="117"/>
      <c r="E3212" s="118"/>
      <c r="F3212" s="119"/>
    </row>
    <row r="3213" spans="2:6" s="5" customFormat="1">
      <c r="B3213" s="117"/>
      <c r="C3213" s="117"/>
      <c r="D3213" s="117"/>
      <c r="E3213" s="118"/>
      <c r="F3213" s="119"/>
    </row>
    <row r="3214" spans="2:6" s="5" customFormat="1">
      <c r="B3214" s="117"/>
      <c r="C3214" s="117"/>
      <c r="D3214" s="117"/>
      <c r="E3214" s="118"/>
      <c r="F3214" s="119"/>
    </row>
    <row r="3215" spans="2:6" s="5" customFormat="1">
      <c r="B3215" s="117"/>
      <c r="C3215" s="117"/>
      <c r="D3215" s="117"/>
      <c r="E3215" s="118"/>
      <c r="F3215" s="119"/>
    </row>
    <row r="3216" spans="2:6" s="5" customFormat="1">
      <c r="B3216" s="117"/>
      <c r="C3216" s="117"/>
      <c r="D3216" s="117"/>
      <c r="E3216" s="118"/>
      <c r="F3216" s="119"/>
    </row>
    <row r="3217" spans="2:6" s="5" customFormat="1">
      <c r="B3217" s="117"/>
      <c r="C3217" s="117"/>
      <c r="D3217" s="117"/>
      <c r="E3217" s="118"/>
      <c r="F3217" s="119"/>
    </row>
    <row r="3218" spans="2:6" s="5" customFormat="1">
      <c r="B3218" s="117"/>
      <c r="C3218" s="117"/>
      <c r="D3218" s="117"/>
      <c r="E3218" s="118"/>
      <c r="F3218" s="119"/>
    </row>
    <row r="3219" spans="2:6" s="5" customFormat="1">
      <c r="B3219" s="117"/>
      <c r="C3219" s="117"/>
      <c r="D3219" s="117"/>
      <c r="E3219" s="118"/>
      <c r="F3219" s="119"/>
    </row>
    <row r="3220" spans="2:6" s="5" customFormat="1">
      <c r="B3220" s="117"/>
      <c r="C3220" s="117"/>
      <c r="D3220" s="117"/>
      <c r="E3220" s="118"/>
      <c r="F3220" s="119"/>
    </row>
    <row r="3221" spans="2:6" s="5" customFormat="1">
      <c r="B3221" s="117"/>
      <c r="C3221" s="117"/>
      <c r="D3221" s="117"/>
      <c r="E3221" s="118"/>
      <c r="F3221" s="119"/>
    </row>
    <row r="3222" spans="2:6" s="5" customFormat="1">
      <c r="B3222" s="117"/>
      <c r="C3222" s="117"/>
      <c r="D3222" s="117"/>
      <c r="E3222" s="118"/>
      <c r="F3222" s="119"/>
    </row>
    <row r="3223" spans="2:6" s="5" customFormat="1">
      <c r="B3223" s="117"/>
      <c r="C3223" s="117"/>
      <c r="D3223" s="117"/>
      <c r="E3223" s="118"/>
      <c r="F3223" s="119"/>
    </row>
    <row r="3224" spans="2:6" s="5" customFormat="1">
      <c r="B3224" s="117"/>
      <c r="C3224" s="117"/>
      <c r="D3224" s="117"/>
      <c r="E3224" s="118"/>
      <c r="F3224" s="119"/>
    </row>
    <row r="3225" spans="2:6" s="5" customFormat="1">
      <c r="B3225" s="117"/>
      <c r="C3225" s="117"/>
      <c r="D3225" s="117"/>
      <c r="E3225" s="118"/>
      <c r="F3225" s="119"/>
    </row>
    <row r="3226" spans="2:6" s="5" customFormat="1">
      <c r="B3226" s="117"/>
      <c r="C3226" s="117"/>
      <c r="D3226" s="117"/>
      <c r="E3226" s="118"/>
      <c r="F3226" s="119"/>
    </row>
    <row r="3227" spans="2:6" s="5" customFormat="1">
      <c r="B3227" s="117"/>
      <c r="C3227" s="117"/>
      <c r="D3227" s="117"/>
      <c r="E3227" s="118"/>
      <c r="F3227" s="119"/>
    </row>
    <row r="3228" spans="2:6" s="5" customFormat="1">
      <c r="B3228" s="117"/>
      <c r="C3228" s="117"/>
      <c r="D3228" s="117"/>
      <c r="E3228" s="118"/>
      <c r="F3228" s="119"/>
    </row>
    <row r="3229" spans="2:6" s="5" customFormat="1">
      <c r="B3229" s="117"/>
      <c r="C3229" s="117"/>
      <c r="D3229" s="117"/>
      <c r="E3229" s="118"/>
      <c r="F3229" s="119"/>
    </row>
    <row r="3230" spans="2:6" s="5" customFormat="1">
      <c r="B3230" s="117"/>
      <c r="C3230" s="117"/>
      <c r="D3230" s="117"/>
      <c r="E3230" s="118"/>
      <c r="F3230" s="119"/>
    </row>
    <row r="3231" spans="2:6" s="5" customFormat="1">
      <c r="B3231" s="117"/>
      <c r="C3231" s="117"/>
      <c r="D3231" s="117"/>
      <c r="E3231" s="118"/>
      <c r="F3231" s="119"/>
    </row>
    <row r="3232" spans="2:6" s="5" customFormat="1">
      <c r="B3232" s="117"/>
      <c r="C3232" s="117"/>
      <c r="D3232" s="117"/>
      <c r="E3232" s="118"/>
      <c r="F3232" s="119"/>
    </row>
    <row r="3233" spans="2:6" s="5" customFormat="1">
      <c r="B3233" s="117"/>
      <c r="C3233" s="117"/>
      <c r="D3233" s="117"/>
      <c r="E3233" s="118"/>
      <c r="F3233" s="119"/>
    </row>
    <row r="3234" spans="2:6" s="5" customFormat="1">
      <c r="B3234" s="117"/>
      <c r="C3234" s="117"/>
      <c r="D3234" s="117"/>
      <c r="E3234" s="118"/>
      <c r="F3234" s="119"/>
    </row>
    <row r="3235" spans="2:6" s="5" customFormat="1">
      <c r="B3235" s="117"/>
      <c r="C3235" s="117"/>
      <c r="D3235" s="117"/>
      <c r="E3235" s="118"/>
      <c r="F3235" s="119"/>
    </row>
    <row r="3236" spans="2:6" s="5" customFormat="1">
      <c r="B3236" s="117"/>
      <c r="C3236" s="117"/>
      <c r="D3236" s="117"/>
      <c r="E3236" s="118"/>
      <c r="F3236" s="119"/>
    </row>
    <row r="3237" spans="2:6" s="5" customFormat="1">
      <c r="B3237" s="117"/>
      <c r="C3237" s="117"/>
      <c r="D3237" s="117"/>
      <c r="E3237" s="118"/>
      <c r="F3237" s="119"/>
    </row>
    <row r="3238" spans="2:6" s="5" customFormat="1">
      <c r="B3238" s="117"/>
      <c r="C3238" s="117"/>
      <c r="D3238" s="117"/>
      <c r="E3238" s="118"/>
      <c r="F3238" s="119"/>
    </row>
    <row r="3239" spans="2:6" s="5" customFormat="1">
      <c r="B3239" s="117"/>
      <c r="C3239" s="117"/>
      <c r="D3239" s="117"/>
      <c r="E3239" s="118"/>
      <c r="F3239" s="119"/>
    </row>
    <row r="3240" spans="2:6" s="5" customFormat="1">
      <c r="B3240" s="117"/>
      <c r="C3240" s="117"/>
      <c r="D3240" s="117"/>
      <c r="E3240" s="118"/>
      <c r="F3240" s="119"/>
    </row>
    <row r="3241" spans="2:6" s="5" customFormat="1">
      <c r="B3241" s="117"/>
      <c r="C3241" s="117"/>
      <c r="D3241" s="117"/>
      <c r="E3241" s="118"/>
      <c r="F3241" s="119"/>
    </row>
    <row r="3242" spans="2:6" s="5" customFormat="1">
      <c r="B3242" s="117"/>
      <c r="C3242" s="117"/>
      <c r="D3242" s="117"/>
      <c r="E3242" s="118"/>
      <c r="F3242" s="119"/>
    </row>
    <row r="3243" spans="2:6" s="5" customFormat="1">
      <c r="B3243" s="117"/>
      <c r="C3243" s="117"/>
      <c r="D3243" s="117"/>
      <c r="E3243" s="118"/>
      <c r="F3243" s="119"/>
    </row>
    <row r="3244" spans="2:6" s="5" customFormat="1">
      <c r="B3244" s="117"/>
      <c r="C3244" s="117"/>
      <c r="D3244" s="117"/>
      <c r="E3244" s="118"/>
      <c r="F3244" s="119"/>
    </row>
    <row r="3245" spans="2:6" s="5" customFormat="1">
      <c r="B3245" s="117"/>
      <c r="C3245" s="117"/>
      <c r="D3245" s="117"/>
      <c r="E3245" s="118"/>
      <c r="F3245" s="119"/>
    </row>
    <row r="3246" spans="2:6" s="5" customFormat="1">
      <c r="B3246" s="117"/>
      <c r="C3246" s="117"/>
      <c r="D3246" s="117"/>
      <c r="E3246" s="118"/>
      <c r="F3246" s="119"/>
    </row>
    <row r="3247" spans="2:6" s="5" customFormat="1">
      <c r="B3247" s="117"/>
      <c r="C3247" s="117"/>
      <c r="D3247" s="117"/>
      <c r="E3247" s="118"/>
      <c r="F3247" s="119"/>
    </row>
    <row r="3248" spans="2:6" s="5" customFormat="1">
      <c r="B3248" s="117"/>
      <c r="C3248" s="117"/>
      <c r="D3248" s="117"/>
      <c r="E3248" s="118"/>
      <c r="F3248" s="119"/>
    </row>
    <row r="3249" spans="2:6" s="5" customFormat="1">
      <c r="B3249" s="117"/>
      <c r="C3249" s="117"/>
      <c r="D3249" s="117"/>
      <c r="E3249" s="118"/>
      <c r="F3249" s="119"/>
    </row>
    <row r="3250" spans="2:6" s="5" customFormat="1">
      <c r="B3250" s="117"/>
      <c r="C3250" s="117"/>
      <c r="D3250" s="117"/>
      <c r="E3250" s="118"/>
      <c r="F3250" s="119"/>
    </row>
    <row r="3251" spans="2:6" s="5" customFormat="1">
      <c r="B3251" s="117"/>
      <c r="C3251" s="117"/>
      <c r="D3251" s="117"/>
      <c r="E3251" s="118"/>
      <c r="F3251" s="119"/>
    </row>
    <row r="3252" spans="2:6" s="5" customFormat="1">
      <c r="B3252" s="117"/>
      <c r="C3252" s="117"/>
      <c r="D3252" s="117"/>
      <c r="E3252" s="118"/>
      <c r="F3252" s="119"/>
    </row>
    <row r="3253" spans="2:6" s="5" customFormat="1">
      <c r="B3253" s="117"/>
      <c r="C3253" s="117"/>
      <c r="D3253" s="117"/>
      <c r="E3253" s="118"/>
      <c r="F3253" s="119"/>
    </row>
    <row r="3254" spans="2:6" s="5" customFormat="1">
      <c r="B3254" s="117"/>
      <c r="C3254" s="117"/>
      <c r="D3254" s="117"/>
      <c r="E3254" s="118"/>
      <c r="F3254" s="119"/>
    </row>
    <row r="3255" spans="2:6" s="5" customFormat="1">
      <c r="B3255" s="117"/>
      <c r="C3255" s="117"/>
      <c r="D3255" s="117"/>
      <c r="E3255" s="118"/>
      <c r="F3255" s="119"/>
    </row>
    <row r="3256" spans="2:6" s="5" customFormat="1">
      <c r="B3256" s="117"/>
      <c r="C3256" s="117"/>
      <c r="D3256" s="117"/>
      <c r="E3256" s="118"/>
      <c r="F3256" s="119"/>
    </row>
    <row r="3257" spans="2:6" s="5" customFormat="1">
      <c r="B3257" s="117"/>
      <c r="C3257" s="117"/>
      <c r="D3257" s="117"/>
      <c r="E3257" s="118"/>
      <c r="F3257" s="119"/>
    </row>
    <row r="3258" spans="2:6" s="5" customFormat="1">
      <c r="B3258" s="117"/>
      <c r="C3258" s="117"/>
      <c r="D3258" s="117"/>
      <c r="E3258" s="118"/>
      <c r="F3258" s="119"/>
    </row>
    <row r="3259" spans="2:6" s="5" customFormat="1">
      <c r="B3259" s="117"/>
      <c r="C3259" s="117"/>
      <c r="D3259" s="117"/>
      <c r="E3259" s="118"/>
      <c r="F3259" s="119"/>
    </row>
    <row r="3260" spans="2:6" s="5" customFormat="1">
      <c r="B3260" s="117"/>
      <c r="C3260" s="117"/>
      <c r="D3260" s="117"/>
      <c r="E3260" s="118"/>
      <c r="F3260" s="119"/>
    </row>
    <row r="3261" spans="2:6" s="5" customFormat="1">
      <c r="B3261" s="117"/>
      <c r="C3261" s="117"/>
      <c r="D3261" s="117"/>
      <c r="E3261" s="118"/>
      <c r="F3261" s="119"/>
    </row>
    <row r="3262" spans="2:6" s="5" customFormat="1">
      <c r="B3262" s="117"/>
      <c r="C3262" s="117"/>
      <c r="D3262" s="117"/>
      <c r="E3262" s="118"/>
      <c r="F3262" s="119"/>
    </row>
    <row r="3263" spans="2:6" s="5" customFormat="1">
      <c r="B3263" s="117"/>
      <c r="C3263" s="117"/>
      <c r="D3263" s="117"/>
      <c r="E3263" s="118"/>
      <c r="F3263" s="119"/>
    </row>
    <row r="3264" spans="2:6" s="5" customFormat="1">
      <c r="B3264" s="117"/>
      <c r="C3264" s="117"/>
      <c r="D3264" s="117"/>
      <c r="E3264" s="118"/>
      <c r="F3264" s="119"/>
    </row>
    <row r="3265" spans="2:6" s="5" customFormat="1">
      <c r="B3265" s="117"/>
      <c r="C3265" s="117"/>
      <c r="D3265" s="117"/>
      <c r="E3265" s="118"/>
      <c r="F3265" s="119"/>
    </row>
    <row r="3266" spans="2:6" s="5" customFormat="1">
      <c r="B3266" s="117"/>
      <c r="C3266" s="117"/>
      <c r="D3266" s="117"/>
      <c r="E3266" s="118"/>
      <c r="F3266" s="119"/>
    </row>
    <row r="3267" spans="2:6" s="5" customFormat="1">
      <c r="B3267" s="117"/>
      <c r="C3267" s="117"/>
      <c r="D3267" s="117"/>
      <c r="E3267" s="118"/>
      <c r="F3267" s="119"/>
    </row>
    <row r="3268" spans="2:6" s="5" customFormat="1">
      <c r="B3268" s="117"/>
      <c r="C3268" s="117"/>
      <c r="D3268" s="117"/>
      <c r="E3268" s="118"/>
      <c r="F3268" s="119"/>
    </row>
    <row r="3269" spans="2:6" s="5" customFormat="1">
      <c r="B3269" s="117"/>
      <c r="C3269" s="117"/>
      <c r="D3269" s="117"/>
      <c r="E3269" s="118"/>
      <c r="F3269" s="119"/>
    </row>
    <row r="3270" spans="2:6" s="5" customFormat="1">
      <c r="B3270" s="117"/>
      <c r="C3270" s="117"/>
      <c r="D3270" s="117"/>
      <c r="E3270" s="118"/>
      <c r="F3270" s="119"/>
    </row>
    <row r="3271" spans="2:6" s="5" customFormat="1">
      <c r="B3271" s="117"/>
      <c r="C3271" s="117"/>
      <c r="D3271" s="117"/>
      <c r="E3271" s="118"/>
      <c r="F3271" s="119"/>
    </row>
    <row r="3272" spans="2:6" s="5" customFormat="1">
      <c r="B3272" s="117"/>
      <c r="C3272" s="117"/>
      <c r="D3272" s="117"/>
      <c r="E3272" s="118"/>
      <c r="F3272" s="119"/>
    </row>
    <row r="3273" spans="2:6" s="5" customFormat="1">
      <c r="B3273" s="117"/>
      <c r="C3273" s="117"/>
      <c r="D3273" s="117"/>
      <c r="E3273" s="118"/>
      <c r="F3273" s="119"/>
    </row>
    <row r="3274" spans="2:6" s="5" customFormat="1">
      <c r="B3274" s="117"/>
      <c r="C3274" s="117"/>
      <c r="D3274" s="117"/>
      <c r="E3274" s="118"/>
      <c r="F3274" s="119"/>
    </row>
    <row r="3275" spans="2:6" s="5" customFormat="1">
      <c r="B3275" s="117"/>
      <c r="C3275" s="117"/>
      <c r="D3275" s="117"/>
      <c r="E3275" s="118"/>
      <c r="F3275" s="119"/>
    </row>
    <row r="3276" spans="2:6" s="5" customFormat="1">
      <c r="B3276" s="117"/>
      <c r="C3276" s="117"/>
      <c r="D3276" s="117"/>
      <c r="E3276" s="118"/>
      <c r="F3276" s="119"/>
    </row>
    <row r="3277" spans="2:6" s="5" customFormat="1">
      <c r="B3277" s="117"/>
      <c r="C3277" s="117"/>
      <c r="D3277" s="117"/>
      <c r="E3277" s="118"/>
      <c r="F3277" s="119"/>
    </row>
    <row r="3278" spans="2:6" s="5" customFormat="1">
      <c r="B3278" s="117"/>
      <c r="C3278" s="117"/>
      <c r="D3278" s="117"/>
      <c r="E3278" s="118"/>
      <c r="F3278" s="119"/>
    </row>
    <row r="3279" spans="2:6" s="5" customFormat="1">
      <c r="B3279" s="117"/>
      <c r="C3279" s="117"/>
      <c r="D3279" s="117"/>
      <c r="E3279" s="118"/>
      <c r="F3279" s="119"/>
    </row>
    <row r="3280" spans="2:6" s="5" customFormat="1">
      <c r="B3280" s="117"/>
      <c r="C3280" s="117"/>
      <c r="D3280" s="117"/>
      <c r="E3280" s="118"/>
      <c r="F3280" s="119"/>
    </row>
    <row r="3281" spans="2:6" s="5" customFormat="1">
      <c r="B3281" s="117"/>
      <c r="C3281" s="117"/>
      <c r="D3281" s="117"/>
      <c r="E3281" s="118"/>
      <c r="F3281" s="119"/>
    </row>
    <row r="3282" spans="2:6" s="5" customFormat="1">
      <c r="B3282" s="117"/>
      <c r="C3282" s="117"/>
      <c r="D3282" s="117"/>
      <c r="E3282" s="118"/>
      <c r="F3282" s="119"/>
    </row>
    <row r="3283" spans="2:6" s="5" customFormat="1">
      <c r="B3283" s="117"/>
      <c r="C3283" s="117"/>
      <c r="D3283" s="117"/>
      <c r="E3283" s="118"/>
      <c r="F3283" s="119"/>
    </row>
    <row r="3284" spans="2:6" s="5" customFormat="1">
      <c r="B3284" s="117"/>
      <c r="C3284" s="117"/>
      <c r="D3284" s="117"/>
      <c r="E3284" s="118"/>
      <c r="F3284" s="119"/>
    </row>
    <row r="3285" spans="2:6" s="5" customFormat="1">
      <c r="B3285" s="117"/>
      <c r="C3285" s="117"/>
      <c r="D3285" s="117"/>
      <c r="E3285" s="118"/>
      <c r="F3285" s="119"/>
    </row>
    <row r="3286" spans="2:6" s="5" customFormat="1">
      <c r="B3286" s="117"/>
      <c r="C3286" s="117"/>
      <c r="D3286" s="117"/>
      <c r="E3286" s="118"/>
      <c r="F3286" s="119"/>
    </row>
    <row r="3287" spans="2:6" s="5" customFormat="1">
      <c r="B3287" s="117"/>
      <c r="C3287" s="117"/>
      <c r="D3287" s="117"/>
      <c r="E3287" s="118"/>
      <c r="F3287" s="119"/>
    </row>
    <row r="3288" spans="2:6" s="5" customFormat="1">
      <c r="B3288" s="117"/>
      <c r="C3288" s="117"/>
      <c r="D3288" s="117"/>
      <c r="E3288" s="118"/>
      <c r="F3288" s="119"/>
    </row>
    <row r="3289" spans="2:6" s="5" customFormat="1">
      <c r="B3289" s="117"/>
      <c r="C3289" s="117"/>
      <c r="D3289" s="117"/>
      <c r="E3289" s="118"/>
      <c r="F3289" s="119"/>
    </row>
    <row r="3290" spans="2:6" s="5" customFormat="1">
      <c r="B3290" s="117"/>
      <c r="C3290" s="117"/>
      <c r="D3290" s="117"/>
      <c r="E3290" s="118"/>
      <c r="F3290" s="119"/>
    </row>
    <row r="3291" spans="2:6" s="5" customFormat="1">
      <c r="B3291" s="117"/>
      <c r="C3291" s="117"/>
      <c r="D3291" s="117"/>
      <c r="E3291" s="118"/>
      <c r="F3291" s="119"/>
    </row>
    <row r="3292" spans="2:6" s="5" customFormat="1">
      <c r="B3292" s="117"/>
      <c r="C3292" s="117"/>
      <c r="D3292" s="117"/>
      <c r="E3292" s="118"/>
      <c r="F3292" s="119"/>
    </row>
    <row r="3293" spans="2:6" s="5" customFormat="1">
      <c r="B3293" s="117"/>
      <c r="C3293" s="117"/>
      <c r="D3293" s="117"/>
      <c r="E3293" s="118"/>
      <c r="F3293" s="119"/>
    </row>
    <row r="3294" spans="2:6" s="5" customFormat="1">
      <c r="B3294" s="117"/>
      <c r="C3294" s="117"/>
      <c r="D3294" s="117"/>
      <c r="E3294" s="118"/>
      <c r="F3294" s="119"/>
    </row>
    <row r="3295" spans="2:6" s="5" customFormat="1">
      <c r="B3295" s="117"/>
      <c r="C3295" s="117"/>
      <c r="D3295" s="117"/>
      <c r="E3295" s="118"/>
      <c r="F3295" s="119"/>
    </row>
    <row r="3296" spans="2:6" s="5" customFormat="1">
      <c r="B3296" s="117"/>
      <c r="C3296" s="117"/>
      <c r="D3296" s="117"/>
      <c r="E3296" s="118"/>
      <c r="F3296" s="119"/>
    </row>
    <row r="3297" spans="2:6" s="5" customFormat="1">
      <c r="B3297" s="117"/>
      <c r="C3297" s="117"/>
      <c r="D3297" s="117"/>
      <c r="E3297" s="118"/>
      <c r="F3297" s="119"/>
    </row>
    <row r="3298" spans="2:6" s="5" customFormat="1">
      <c r="B3298" s="117"/>
      <c r="C3298" s="117"/>
      <c r="D3298" s="117"/>
      <c r="E3298" s="118"/>
      <c r="F3298" s="119"/>
    </row>
    <row r="3299" spans="2:6" s="5" customFormat="1">
      <c r="B3299" s="117"/>
      <c r="C3299" s="117"/>
      <c r="D3299" s="117"/>
      <c r="E3299" s="118"/>
      <c r="F3299" s="119"/>
    </row>
    <row r="3300" spans="2:6" s="5" customFormat="1">
      <c r="B3300" s="117"/>
      <c r="C3300" s="117"/>
      <c r="D3300" s="117"/>
      <c r="E3300" s="118"/>
      <c r="F3300" s="119"/>
    </row>
    <row r="3301" spans="2:6" s="5" customFormat="1">
      <c r="B3301" s="117"/>
      <c r="C3301" s="117"/>
      <c r="D3301" s="117"/>
      <c r="E3301" s="118"/>
      <c r="F3301" s="119"/>
    </row>
    <row r="3302" spans="2:6" s="5" customFormat="1">
      <c r="B3302" s="117"/>
      <c r="C3302" s="117"/>
      <c r="D3302" s="117"/>
      <c r="E3302" s="118"/>
      <c r="F3302" s="119"/>
    </row>
    <row r="3303" spans="2:6" s="5" customFormat="1">
      <c r="B3303" s="117"/>
      <c r="C3303" s="117"/>
      <c r="D3303" s="117"/>
      <c r="E3303" s="118"/>
      <c r="F3303" s="119"/>
    </row>
    <row r="3304" spans="2:6" s="5" customFormat="1">
      <c r="B3304" s="117"/>
      <c r="C3304" s="117"/>
      <c r="D3304" s="117"/>
      <c r="E3304" s="118"/>
      <c r="F3304" s="119"/>
    </row>
    <row r="3305" spans="2:6" s="5" customFormat="1">
      <c r="B3305" s="117"/>
      <c r="C3305" s="117"/>
      <c r="D3305" s="117"/>
      <c r="E3305" s="118"/>
      <c r="F3305" s="119"/>
    </row>
    <row r="3306" spans="2:6" s="5" customFormat="1">
      <c r="B3306" s="117"/>
      <c r="C3306" s="117"/>
      <c r="D3306" s="117"/>
      <c r="E3306" s="118"/>
      <c r="F3306" s="119"/>
    </row>
    <row r="3307" spans="2:6" s="5" customFormat="1">
      <c r="B3307" s="117"/>
      <c r="C3307" s="117"/>
      <c r="D3307" s="117"/>
      <c r="E3307" s="118"/>
      <c r="F3307" s="119"/>
    </row>
    <row r="3308" spans="2:6" s="5" customFormat="1">
      <c r="B3308" s="117"/>
      <c r="C3308" s="117"/>
      <c r="D3308" s="117"/>
      <c r="E3308" s="118"/>
      <c r="F3308" s="119"/>
    </row>
    <row r="3309" spans="2:6" s="5" customFormat="1">
      <c r="B3309" s="117"/>
      <c r="C3309" s="117"/>
      <c r="D3309" s="117"/>
      <c r="E3309" s="118"/>
      <c r="F3309" s="119"/>
    </row>
    <row r="3310" spans="2:6" s="5" customFormat="1">
      <c r="B3310" s="117"/>
      <c r="C3310" s="117"/>
      <c r="D3310" s="117"/>
      <c r="E3310" s="118"/>
      <c r="F3310" s="119"/>
    </row>
    <row r="3311" spans="2:6" s="5" customFormat="1">
      <c r="B3311" s="117"/>
      <c r="C3311" s="117"/>
      <c r="D3311" s="117"/>
      <c r="E3311" s="118"/>
      <c r="F3311" s="119"/>
    </row>
    <row r="3312" spans="2:6" s="5" customFormat="1">
      <c r="B3312" s="117"/>
      <c r="C3312" s="117"/>
      <c r="D3312" s="117"/>
      <c r="E3312" s="118"/>
      <c r="F3312" s="119"/>
    </row>
    <row r="3313" spans="2:6" s="5" customFormat="1">
      <c r="B3313" s="117"/>
      <c r="C3313" s="117"/>
      <c r="D3313" s="117"/>
      <c r="E3313" s="118"/>
      <c r="F3313" s="119"/>
    </row>
    <row r="3314" spans="2:6" s="5" customFormat="1">
      <c r="B3314" s="117"/>
      <c r="C3314" s="117"/>
      <c r="D3314" s="117"/>
      <c r="E3314" s="118"/>
      <c r="F3314" s="119"/>
    </row>
    <row r="3315" spans="2:6" s="5" customFormat="1">
      <c r="B3315" s="117"/>
      <c r="C3315" s="117"/>
      <c r="D3315" s="117"/>
      <c r="E3315" s="118"/>
      <c r="F3315" s="119"/>
    </row>
    <row r="3316" spans="2:6" s="5" customFormat="1">
      <c r="B3316" s="117"/>
      <c r="C3316" s="117"/>
      <c r="D3316" s="117"/>
      <c r="E3316" s="118"/>
      <c r="F3316" s="119"/>
    </row>
    <row r="3317" spans="2:6" s="5" customFormat="1">
      <c r="B3317" s="117"/>
      <c r="C3317" s="117"/>
      <c r="D3317" s="117"/>
      <c r="E3317" s="118"/>
      <c r="F3317" s="119"/>
    </row>
    <row r="3318" spans="2:6" s="5" customFormat="1">
      <c r="B3318" s="117"/>
      <c r="C3318" s="117"/>
      <c r="D3318" s="117"/>
      <c r="E3318" s="118"/>
      <c r="F3318" s="119"/>
    </row>
    <row r="3319" spans="2:6" s="5" customFormat="1">
      <c r="B3319" s="117"/>
      <c r="C3319" s="117"/>
      <c r="D3319" s="117"/>
      <c r="E3319" s="118"/>
      <c r="F3319" s="119"/>
    </row>
    <row r="3320" spans="2:6" s="5" customFormat="1">
      <c r="B3320" s="117"/>
      <c r="C3320" s="117"/>
      <c r="D3320" s="117"/>
      <c r="E3320" s="118"/>
      <c r="F3320" s="119"/>
    </row>
    <row r="3321" spans="2:6" s="5" customFormat="1">
      <c r="B3321" s="117"/>
      <c r="C3321" s="117"/>
      <c r="D3321" s="117"/>
      <c r="E3321" s="118"/>
      <c r="F3321" s="119"/>
    </row>
    <row r="3322" spans="2:6" s="5" customFormat="1">
      <c r="B3322" s="117"/>
      <c r="C3322" s="117"/>
      <c r="D3322" s="117"/>
      <c r="E3322" s="118"/>
      <c r="F3322" s="119"/>
    </row>
    <row r="3323" spans="2:6" s="5" customFormat="1">
      <c r="B3323" s="117"/>
      <c r="C3323" s="117"/>
      <c r="D3323" s="117"/>
      <c r="E3323" s="118"/>
      <c r="F3323" s="119"/>
    </row>
    <row r="3324" spans="2:6" s="5" customFormat="1">
      <c r="B3324" s="117"/>
      <c r="C3324" s="117"/>
      <c r="D3324" s="117"/>
      <c r="E3324" s="118"/>
      <c r="F3324" s="119"/>
    </row>
    <row r="3325" spans="2:6" s="5" customFormat="1">
      <c r="B3325" s="117"/>
      <c r="C3325" s="117"/>
      <c r="D3325" s="117"/>
      <c r="E3325" s="118"/>
      <c r="F3325" s="119"/>
    </row>
    <row r="3326" spans="2:6" s="5" customFormat="1">
      <c r="B3326" s="117"/>
      <c r="C3326" s="117"/>
      <c r="D3326" s="117"/>
      <c r="E3326" s="118"/>
      <c r="F3326" s="119"/>
    </row>
    <row r="3327" spans="2:6" s="5" customFormat="1">
      <c r="B3327" s="117"/>
      <c r="C3327" s="117"/>
      <c r="D3327" s="117"/>
      <c r="E3327" s="118"/>
      <c r="F3327" s="119"/>
    </row>
    <row r="3328" spans="2:6" s="5" customFormat="1">
      <c r="B3328" s="117"/>
      <c r="C3328" s="117"/>
      <c r="D3328" s="117"/>
      <c r="E3328" s="118"/>
      <c r="F3328" s="119"/>
    </row>
    <row r="3329" spans="2:6" s="5" customFormat="1">
      <c r="B3329" s="117"/>
      <c r="C3329" s="117"/>
      <c r="D3329" s="117"/>
      <c r="E3329" s="118"/>
      <c r="F3329" s="119"/>
    </row>
    <row r="3330" spans="2:6" s="5" customFormat="1">
      <c r="B3330" s="117"/>
      <c r="C3330" s="117"/>
      <c r="D3330" s="117"/>
      <c r="E3330" s="118"/>
      <c r="F3330" s="119"/>
    </row>
    <row r="3331" spans="2:6" s="5" customFormat="1">
      <c r="B3331" s="117"/>
      <c r="C3331" s="117"/>
      <c r="D3331" s="117"/>
      <c r="E3331" s="118"/>
      <c r="F3331" s="119"/>
    </row>
    <row r="3332" spans="2:6" s="5" customFormat="1">
      <c r="B3332" s="117"/>
      <c r="C3332" s="117"/>
      <c r="D3332" s="117"/>
      <c r="E3332" s="118"/>
      <c r="F3332" s="119"/>
    </row>
    <row r="3333" spans="2:6" s="5" customFormat="1">
      <c r="B3333" s="117"/>
      <c r="C3333" s="117"/>
      <c r="D3333" s="117"/>
      <c r="E3333" s="118"/>
      <c r="F3333" s="119"/>
    </row>
    <row r="3334" spans="2:6" s="5" customFormat="1">
      <c r="B3334" s="117"/>
      <c r="C3334" s="117"/>
      <c r="D3334" s="117"/>
      <c r="E3334" s="118"/>
      <c r="F3334" s="119"/>
    </row>
    <row r="3335" spans="2:6" s="5" customFormat="1">
      <c r="B3335" s="117"/>
      <c r="C3335" s="117"/>
      <c r="D3335" s="117"/>
      <c r="E3335" s="118"/>
      <c r="F3335" s="119"/>
    </row>
    <row r="3336" spans="2:6" s="5" customFormat="1">
      <c r="B3336" s="117"/>
      <c r="C3336" s="117"/>
      <c r="D3336" s="117"/>
      <c r="E3336" s="118"/>
      <c r="F3336" s="119"/>
    </row>
    <row r="3337" spans="2:6" s="5" customFormat="1">
      <c r="B3337" s="117"/>
      <c r="C3337" s="117"/>
      <c r="D3337" s="117"/>
      <c r="E3337" s="118"/>
      <c r="F3337" s="119"/>
    </row>
    <row r="3338" spans="2:6" s="5" customFormat="1">
      <c r="B3338" s="117"/>
      <c r="C3338" s="117"/>
      <c r="D3338" s="117"/>
      <c r="E3338" s="118"/>
      <c r="F3338" s="119"/>
    </row>
    <row r="3339" spans="2:6" s="5" customFormat="1">
      <c r="B3339" s="117"/>
      <c r="C3339" s="117"/>
      <c r="D3339" s="117"/>
      <c r="E3339" s="118"/>
      <c r="F3339" s="119"/>
    </row>
    <row r="3340" spans="2:6" s="5" customFormat="1">
      <c r="B3340" s="117"/>
      <c r="C3340" s="117"/>
      <c r="D3340" s="117"/>
      <c r="E3340" s="118"/>
      <c r="F3340" s="119"/>
    </row>
    <row r="3341" spans="2:6" s="5" customFormat="1">
      <c r="B3341" s="117"/>
      <c r="C3341" s="117"/>
      <c r="D3341" s="117"/>
      <c r="E3341" s="118"/>
      <c r="F3341" s="119"/>
    </row>
    <row r="3342" spans="2:6" s="5" customFormat="1">
      <c r="B3342" s="117"/>
      <c r="C3342" s="117"/>
      <c r="D3342" s="117"/>
      <c r="E3342" s="118"/>
      <c r="F3342" s="119"/>
    </row>
    <row r="3343" spans="2:6" s="5" customFormat="1">
      <c r="B3343" s="117"/>
      <c r="C3343" s="117"/>
      <c r="D3343" s="117"/>
      <c r="E3343" s="118"/>
      <c r="F3343" s="119"/>
    </row>
    <row r="3344" spans="2:6" s="5" customFormat="1">
      <c r="B3344" s="117"/>
      <c r="C3344" s="117"/>
      <c r="D3344" s="117"/>
      <c r="E3344" s="118"/>
      <c r="F3344" s="119"/>
    </row>
    <row r="3345" spans="2:6" s="5" customFormat="1">
      <c r="B3345" s="117"/>
      <c r="C3345" s="117"/>
      <c r="D3345" s="117"/>
      <c r="E3345" s="118"/>
      <c r="F3345" s="119"/>
    </row>
    <row r="3346" spans="2:6" s="5" customFormat="1">
      <c r="B3346" s="117"/>
      <c r="C3346" s="117"/>
      <c r="D3346" s="117"/>
      <c r="E3346" s="118"/>
      <c r="F3346" s="119"/>
    </row>
    <row r="3347" spans="2:6" s="5" customFormat="1">
      <c r="B3347" s="117"/>
      <c r="C3347" s="117"/>
      <c r="D3347" s="117"/>
      <c r="E3347" s="118"/>
      <c r="F3347" s="119"/>
    </row>
    <row r="3348" spans="2:6" s="5" customFormat="1">
      <c r="B3348" s="117"/>
      <c r="C3348" s="117"/>
      <c r="D3348" s="117"/>
      <c r="E3348" s="118"/>
      <c r="F3348" s="119"/>
    </row>
    <row r="3349" spans="2:6" s="5" customFormat="1">
      <c r="B3349" s="117"/>
      <c r="C3349" s="117"/>
      <c r="D3349" s="117"/>
      <c r="E3349" s="118"/>
      <c r="F3349" s="119"/>
    </row>
    <row r="3350" spans="2:6" s="5" customFormat="1">
      <c r="B3350" s="117"/>
      <c r="C3350" s="117"/>
      <c r="D3350" s="117"/>
      <c r="E3350" s="118"/>
      <c r="F3350" s="119"/>
    </row>
    <row r="3351" spans="2:6" s="5" customFormat="1">
      <c r="B3351" s="117"/>
      <c r="C3351" s="117"/>
      <c r="D3351" s="117"/>
      <c r="E3351" s="118"/>
      <c r="F3351" s="119"/>
    </row>
    <row r="3352" spans="2:6" s="5" customFormat="1">
      <c r="B3352" s="117"/>
      <c r="C3352" s="117"/>
      <c r="D3352" s="117"/>
      <c r="E3352" s="118"/>
      <c r="F3352" s="119"/>
    </row>
    <row r="3353" spans="2:6" s="5" customFormat="1">
      <c r="B3353" s="117"/>
      <c r="C3353" s="117"/>
      <c r="D3353" s="117"/>
      <c r="E3353" s="118"/>
      <c r="F3353" s="119"/>
    </row>
    <row r="3354" spans="2:6" s="5" customFormat="1">
      <c r="B3354" s="117"/>
      <c r="C3354" s="117"/>
      <c r="D3354" s="117"/>
      <c r="E3354" s="118"/>
      <c r="F3354" s="119"/>
    </row>
    <row r="3355" spans="2:6" s="5" customFormat="1">
      <c r="B3355" s="117"/>
      <c r="C3355" s="117"/>
      <c r="D3355" s="117"/>
      <c r="E3355" s="118"/>
      <c r="F3355" s="119"/>
    </row>
    <row r="3356" spans="2:6" s="5" customFormat="1">
      <c r="B3356" s="117"/>
      <c r="C3356" s="117"/>
      <c r="D3356" s="117"/>
      <c r="E3356" s="118"/>
      <c r="F3356" s="119"/>
    </row>
    <row r="3357" spans="2:6" s="5" customFormat="1">
      <c r="B3357" s="117"/>
      <c r="C3357" s="117"/>
      <c r="D3357" s="117"/>
      <c r="E3357" s="118"/>
      <c r="F3357" s="119"/>
    </row>
    <row r="3358" spans="2:6" s="5" customFormat="1">
      <c r="B3358" s="117"/>
      <c r="C3358" s="117"/>
      <c r="D3358" s="117"/>
      <c r="E3358" s="118"/>
      <c r="F3358" s="119"/>
    </row>
    <row r="3359" spans="2:6" s="5" customFormat="1">
      <c r="B3359" s="117"/>
      <c r="C3359" s="117"/>
      <c r="D3359" s="117"/>
      <c r="E3359" s="118"/>
      <c r="F3359" s="119"/>
    </row>
    <row r="3360" spans="2:6" s="5" customFormat="1">
      <c r="B3360" s="117"/>
      <c r="C3360" s="117"/>
      <c r="D3360" s="117"/>
      <c r="E3360" s="118"/>
      <c r="F3360" s="119"/>
    </row>
    <row r="3361" spans="2:6" s="5" customFormat="1">
      <c r="B3361" s="117"/>
      <c r="C3361" s="117"/>
      <c r="D3361" s="117"/>
      <c r="E3361" s="118"/>
      <c r="F3361" s="119"/>
    </row>
    <row r="3362" spans="2:6" s="5" customFormat="1">
      <c r="B3362" s="117"/>
      <c r="C3362" s="117"/>
      <c r="D3362" s="117"/>
      <c r="E3362" s="118"/>
      <c r="F3362" s="119"/>
    </row>
    <row r="3363" spans="2:6" s="5" customFormat="1">
      <c r="B3363" s="117"/>
      <c r="C3363" s="117"/>
      <c r="D3363" s="117"/>
      <c r="E3363" s="118"/>
      <c r="F3363" s="119"/>
    </row>
    <row r="3364" spans="2:6" s="5" customFormat="1">
      <c r="B3364" s="117"/>
      <c r="C3364" s="117"/>
      <c r="D3364" s="117"/>
      <c r="E3364" s="118"/>
      <c r="F3364" s="119"/>
    </row>
    <row r="3365" spans="2:6" s="5" customFormat="1">
      <c r="B3365" s="117"/>
      <c r="C3365" s="117"/>
      <c r="D3365" s="117"/>
      <c r="E3365" s="118"/>
      <c r="F3365" s="119"/>
    </row>
    <row r="3366" spans="2:6" s="5" customFormat="1">
      <c r="B3366" s="117"/>
      <c r="C3366" s="117"/>
      <c r="D3366" s="117"/>
      <c r="E3366" s="118"/>
      <c r="F3366" s="119"/>
    </row>
    <row r="3367" spans="2:6" s="5" customFormat="1">
      <c r="B3367" s="117"/>
      <c r="C3367" s="117"/>
      <c r="D3367" s="117"/>
      <c r="E3367" s="118"/>
      <c r="F3367" s="119"/>
    </row>
    <row r="3368" spans="2:6" s="5" customFormat="1">
      <c r="B3368" s="117"/>
      <c r="C3368" s="117"/>
      <c r="D3368" s="117"/>
      <c r="E3368" s="118"/>
      <c r="F3368" s="119"/>
    </row>
    <row r="3369" spans="2:6" s="5" customFormat="1">
      <c r="B3369" s="117"/>
      <c r="C3369" s="117"/>
      <c r="D3369" s="117"/>
      <c r="E3369" s="118"/>
      <c r="F3369" s="119"/>
    </row>
    <row r="3370" spans="2:6" s="5" customFormat="1">
      <c r="B3370" s="117"/>
      <c r="C3370" s="117"/>
      <c r="D3370" s="117"/>
      <c r="E3370" s="118"/>
      <c r="F3370" s="119"/>
    </row>
    <row r="3371" spans="2:6" s="5" customFormat="1">
      <c r="B3371" s="117"/>
      <c r="C3371" s="117"/>
      <c r="D3371" s="117"/>
      <c r="E3371" s="118"/>
      <c r="F3371" s="119"/>
    </row>
    <row r="3372" spans="2:6" s="5" customFormat="1">
      <c r="B3372" s="117"/>
      <c r="C3372" s="117"/>
      <c r="D3372" s="117"/>
      <c r="E3372" s="118"/>
      <c r="F3372" s="119"/>
    </row>
    <row r="3373" spans="2:6" s="5" customFormat="1">
      <c r="B3373" s="117"/>
      <c r="C3373" s="117"/>
      <c r="D3373" s="117"/>
      <c r="E3373" s="118"/>
      <c r="F3373" s="119"/>
    </row>
    <row r="3374" spans="2:6" s="5" customFormat="1">
      <c r="B3374" s="117"/>
      <c r="C3374" s="117"/>
      <c r="D3374" s="117"/>
      <c r="E3374" s="118"/>
      <c r="F3374" s="119"/>
    </row>
    <row r="3375" spans="2:6" s="5" customFormat="1">
      <c r="B3375" s="117"/>
      <c r="C3375" s="117"/>
      <c r="D3375" s="117"/>
      <c r="E3375" s="118"/>
      <c r="F3375" s="119"/>
    </row>
    <row r="3376" spans="2:6" s="5" customFormat="1">
      <c r="B3376" s="117"/>
      <c r="C3376" s="117"/>
      <c r="D3376" s="117"/>
      <c r="E3376" s="118"/>
      <c r="F3376" s="119"/>
    </row>
    <row r="3377" spans="2:6" s="5" customFormat="1">
      <c r="B3377" s="117"/>
      <c r="C3377" s="117"/>
      <c r="D3377" s="117"/>
      <c r="E3377" s="118"/>
      <c r="F3377" s="119"/>
    </row>
    <row r="3378" spans="2:6" s="5" customFormat="1">
      <c r="B3378" s="117"/>
      <c r="C3378" s="117"/>
      <c r="D3378" s="117"/>
      <c r="E3378" s="118"/>
      <c r="F3378" s="119"/>
    </row>
    <row r="3379" spans="2:6" s="5" customFormat="1">
      <c r="B3379" s="117"/>
      <c r="C3379" s="117"/>
      <c r="D3379" s="117"/>
      <c r="E3379" s="118"/>
      <c r="F3379" s="119"/>
    </row>
    <row r="3380" spans="2:6" s="5" customFormat="1">
      <c r="B3380" s="117"/>
      <c r="C3380" s="117"/>
      <c r="D3380" s="117"/>
      <c r="E3380" s="118"/>
      <c r="F3380" s="119"/>
    </row>
    <row r="3381" spans="2:6" s="5" customFormat="1">
      <c r="B3381" s="117"/>
      <c r="C3381" s="117"/>
      <c r="D3381" s="117"/>
      <c r="E3381" s="118"/>
      <c r="F3381" s="119"/>
    </row>
    <row r="3382" spans="2:6" s="5" customFormat="1">
      <c r="B3382" s="117"/>
      <c r="C3382" s="117"/>
      <c r="D3382" s="117"/>
      <c r="E3382" s="118"/>
      <c r="F3382" s="119"/>
    </row>
    <row r="3383" spans="2:6" s="5" customFormat="1">
      <c r="B3383" s="117"/>
      <c r="C3383" s="117"/>
      <c r="D3383" s="117"/>
      <c r="E3383" s="118"/>
      <c r="F3383" s="119"/>
    </row>
    <row r="3384" spans="2:6" s="5" customFormat="1">
      <c r="B3384" s="117"/>
      <c r="C3384" s="117"/>
      <c r="D3384" s="117"/>
      <c r="E3384" s="118"/>
      <c r="F3384" s="119"/>
    </row>
    <row r="3385" spans="2:6" s="5" customFormat="1">
      <c r="B3385" s="117"/>
      <c r="C3385" s="117"/>
      <c r="D3385" s="117"/>
      <c r="E3385" s="118"/>
      <c r="F3385" s="119"/>
    </row>
    <row r="3386" spans="2:6" s="5" customFormat="1">
      <c r="B3386" s="117"/>
      <c r="C3386" s="117"/>
      <c r="D3386" s="117"/>
      <c r="E3386" s="118"/>
      <c r="F3386" s="119"/>
    </row>
    <row r="3387" spans="2:6" s="5" customFormat="1">
      <c r="B3387" s="117"/>
      <c r="C3387" s="117"/>
      <c r="D3387" s="117"/>
      <c r="E3387" s="118"/>
      <c r="F3387" s="119"/>
    </row>
    <row r="3388" spans="2:6" s="5" customFormat="1">
      <c r="B3388" s="117"/>
      <c r="C3388" s="117"/>
      <c r="D3388" s="117"/>
      <c r="E3388" s="118"/>
      <c r="F3388" s="119"/>
    </row>
    <row r="3389" spans="2:6" s="5" customFormat="1">
      <c r="B3389" s="117"/>
      <c r="C3389" s="117"/>
      <c r="D3389" s="117"/>
      <c r="E3389" s="118"/>
      <c r="F3389" s="119"/>
    </row>
    <row r="3390" spans="2:6" s="5" customFormat="1">
      <c r="B3390" s="117"/>
      <c r="C3390" s="117"/>
      <c r="D3390" s="117"/>
      <c r="E3390" s="118"/>
      <c r="F3390" s="119"/>
    </row>
    <row r="3391" spans="2:6" s="5" customFormat="1">
      <c r="B3391" s="117"/>
      <c r="C3391" s="117"/>
      <c r="D3391" s="117"/>
      <c r="E3391" s="118"/>
      <c r="F3391" s="119"/>
    </row>
    <row r="3392" spans="2:6" s="5" customFormat="1">
      <c r="B3392" s="117"/>
      <c r="C3392" s="117"/>
      <c r="D3392" s="117"/>
      <c r="E3392" s="118"/>
      <c r="F3392" s="119"/>
    </row>
    <row r="3393" spans="2:6" s="5" customFormat="1">
      <c r="B3393" s="117"/>
      <c r="C3393" s="117"/>
      <c r="D3393" s="117"/>
      <c r="E3393" s="118"/>
      <c r="F3393" s="119"/>
    </row>
    <row r="3394" spans="2:6" s="5" customFormat="1">
      <c r="B3394" s="117"/>
      <c r="C3394" s="117"/>
      <c r="D3394" s="117"/>
      <c r="E3394" s="118"/>
      <c r="F3394" s="119"/>
    </row>
    <row r="3395" spans="2:6" s="5" customFormat="1">
      <c r="B3395" s="117"/>
      <c r="C3395" s="117"/>
      <c r="D3395" s="117"/>
      <c r="E3395" s="118"/>
      <c r="F3395" s="119"/>
    </row>
    <row r="3396" spans="2:6" s="5" customFormat="1">
      <c r="B3396" s="117"/>
      <c r="C3396" s="117"/>
      <c r="D3396" s="117"/>
      <c r="E3396" s="118"/>
      <c r="F3396" s="119"/>
    </row>
    <row r="3397" spans="2:6" s="5" customFormat="1">
      <c r="B3397" s="117"/>
      <c r="C3397" s="117"/>
      <c r="D3397" s="117"/>
      <c r="E3397" s="118"/>
      <c r="F3397" s="119"/>
    </row>
    <row r="3398" spans="2:6" s="5" customFormat="1">
      <c r="B3398" s="117"/>
      <c r="C3398" s="117"/>
      <c r="D3398" s="117"/>
      <c r="E3398" s="118"/>
      <c r="F3398" s="119"/>
    </row>
    <row r="3399" spans="2:6" s="5" customFormat="1">
      <c r="B3399" s="117"/>
      <c r="C3399" s="117"/>
      <c r="D3399" s="117"/>
      <c r="E3399" s="118"/>
      <c r="F3399" s="119"/>
    </row>
    <row r="3400" spans="2:6" s="5" customFormat="1">
      <c r="B3400" s="117"/>
      <c r="C3400" s="117"/>
      <c r="D3400" s="117"/>
      <c r="E3400" s="118"/>
      <c r="F3400" s="119"/>
    </row>
    <row r="3401" spans="2:6" s="5" customFormat="1">
      <c r="B3401" s="117"/>
      <c r="C3401" s="117"/>
      <c r="D3401" s="117"/>
      <c r="E3401" s="118"/>
      <c r="F3401" s="119"/>
    </row>
    <row r="3402" spans="2:6" s="5" customFormat="1">
      <c r="B3402" s="117"/>
      <c r="C3402" s="117"/>
      <c r="D3402" s="117"/>
      <c r="E3402" s="118"/>
      <c r="F3402" s="119"/>
    </row>
    <row r="3403" spans="2:6" s="5" customFormat="1">
      <c r="B3403" s="117"/>
      <c r="C3403" s="117"/>
      <c r="D3403" s="117"/>
      <c r="E3403" s="118"/>
      <c r="F3403" s="119"/>
    </row>
    <row r="3404" spans="2:6" s="5" customFormat="1">
      <c r="B3404" s="117"/>
      <c r="C3404" s="117"/>
      <c r="D3404" s="117"/>
      <c r="E3404" s="118"/>
      <c r="F3404" s="119"/>
    </row>
    <row r="3405" spans="2:6" s="5" customFormat="1">
      <c r="B3405" s="117"/>
      <c r="C3405" s="117"/>
      <c r="D3405" s="117"/>
      <c r="E3405" s="118"/>
      <c r="F3405" s="119"/>
    </row>
    <row r="3406" spans="2:6" s="5" customFormat="1">
      <c r="B3406" s="117"/>
      <c r="C3406" s="117"/>
      <c r="D3406" s="117"/>
      <c r="E3406" s="118"/>
      <c r="F3406" s="119"/>
    </row>
    <row r="3407" spans="2:6" s="5" customFormat="1">
      <c r="B3407" s="117"/>
      <c r="C3407" s="117"/>
      <c r="D3407" s="117"/>
      <c r="E3407" s="118"/>
      <c r="F3407" s="119"/>
    </row>
    <row r="3408" spans="2:6" s="5" customFormat="1">
      <c r="B3408" s="117"/>
      <c r="C3408" s="117"/>
      <c r="D3408" s="117"/>
      <c r="E3408" s="118"/>
      <c r="F3408" s="119"/>
    </row>
    <row r="3409" spans="2:6" s="5" customFormat="1">
      <c r="B3409" s="117"/>
      <c r="C3409" s="117"/>
      <c r="D3409" s="117"/>
      <c r="E3409" s="118"/>
      <c r="F3409" s="119"/>
    </row>
    <row r="3410" spans="2:6" s="5" customFormat="1">
      <c r="B3410" s="117"/>
      <c r="C3410" s="117"/>
      <c r="D3410" s="117"/>
      <c r="E3410" s="118"/>
      <c r="F3410" s="119"/>
    </row>
    <row r="3411" spans="2:6" s="5" customFormat="1">
      <c r="B3411" s="117"/>
      <c r="C3411" s="117"/>
      <c r="D3411" s="117"/>
      <c r="E3411" s="118"/>
      <c r="F3411" s="119"/>
    </row>
    <row r="3412" spans="2:6" s="5" customFormat="1">
      <c r="B3412" s="117"/>
      <c r="C3412" s="117"/>
      <c r="D3412" s="117"/>
      <c r="E3412" s="118"/>
      <c r="F3412" s="119"/>
    </row>
    <row r="3413" spans="2:6" s="5" customFormat="1">
      <c r="B3413" s="117"/>
      <c r="C3413" s="117"/>
      <c r="D3413" s="117"/>
      <c r="E3413" s="118"/>
      <c r="F3413" s="119"/>
    </row>
    <row r="3414" spans="2:6" s="5" customFormat="1">
      <c r="B3414" s="117"/>
      <c r="C3414" s="117"/>
      <c r="D3414" s="117"/>
      <c r="E3414" s="118"/>
      <c r="F3414" s="119"/>
    </row>
    <row r="3415" spans="2:6" s="5" customFormat="1">
      <c r="B3415" s="117"/>
      <c r="C3415" s="117"/>
      <c r="D3415" s="117"/>
      <c r="E3415" s="118"/>
      <c r="F3415" s="119"/>
    </row>
    <row r="3416" spans="2:6" s="5" customFormat="1">
      <c r="B3416" s="117"/>
      <c r="C3416" s="117"/>
      <c r="D3416" s="117"/>
      <c r="E3416" s="118"/>
      <c r="F3416" s="119"/>
    </row>
    <row r="3417" spans="2:6" s="5" customFormat="1">
      <c r="B3417" s="117"/>
      <c r="C3417" s="117"/>
      <c r="D3417" s="117"/>
      <c r="E3417" s="118"/>
      <c r="F3417" s="119"/>
    </row>
    <row r="3418" spans="2:6" s="5" customFormat="1">
      <c r="B3418" s="117"/>
      <c r="C3418" s="117"/>
      <c r="D3418" s="117"/>
      <c r="E3418" s="118"/>
      <c r="F3418" s="119"/>
    </row>
    <row r="3419" spans="2:6" s="5" customFormat="1">
      <c r="B3419" s="117"/>
      <c r="C3419" s="117"/>
      <c r="D3419" s="117"/>
      <c r="E3419" s="118"/>
      <c r="F3419" s="119"/>
    </row>
    <row r="3420" spans="2:6" s="5" customFormat="1">
      <c r="B3420" s="117"/>
      <c r="C3420" s="117"/>
      <c r="D3420" s="117"/>
      <c r="E3420" s="118"/>
      <c r="F3420" s="119"/>
    </row>
    <row r="3421" spans="2:6" s="5" customFormat="1">
      <c r="B3421" s="117"/>
      <c r="C3421" s="117"/>
      <c r="D3421" s="117"/>
      <c r="E3421" s="118"/>
      <c r="F3421" s="119"/>
    </row>
    <row r="3422" spans="2:6" s="5" customFormat="1">
      <c r="B3422" s="117"/>
      <c r="C3422" s="117"/>
      <c r="D3422" s="117"/>
      <c r="E3422" s="118"/>
      <c r="F3422" s="119"/>
    </row>
    <row r="3423" spans="2:6" s="5" customFormat="1">
      <c r="B3423" s="117"/>
      <c r="C3423" s="117"/>
      <c r="D3423" s="117"/>
      <c r="E3423" s="118"/>
      <c r="F3423" s="119"/>
    </row>
    <row r="3424" spans="2:6" s="5" customFormat="1">
      <c r="B3424" s="117"/>
      <c r="C3424" s="117"/>
      <c r="D3424" s="117"/>
      <c r="E3424" s="118"/>
      <c r="F3424" s="119"/>
    </row>
    <row r="3425" spans="2:6" s="5" customFormat="1">
      <c r="B3425" s="117"/>
      <c r="C3425" s="117"/>
      <c r="D3425" s="117"/>
      <c r="E3425" s="118"/>
      <c r="F3425" s="119"/>
    </row>
    <row r="3426" spans="2:6" s="5" customFormat="1">
      <c r="B3426" s="117"/>
      <c r="C3426" s="117"/>
      <c r="D3426" s="117"/>
      <c r="E3426" s="118"/>
      <c r="F3426" s="119"/>
    </row>
    <row r="3427" spans="2:6" s="5" customFormat="1">
      <c r="B3427" s="117"/>
      <c r="C3427" s="117"/>
      <c r="D3427" s="117"/>
      <c r="E3427" s="118"/>
      <c r="F3427" s="119"/>
    </row>
    <row r="3428" spans="2:6" s="5" customFormat="1">
      <c r="B3428" s="117"/>
      <c r="C3428" s="117"/>
      <c r="D3428" s="117"/>
      <c r="E3428" s="118"/>
      <c r="F3428" s="119"/>
    </row>
    <row r="3429" spans="2:6" s="5" customFormat="1">
      <c r="B3429" s="117"/>
      <c r="C3429" s="117"/>
      <c r="D3429" s="117"/>
      <c r="E3429" s="118"/>
      <c r="F3429" s="119"/>
    </row>
    <row r="3430" spans="2:6" s="5" customFormat="1">
      <c r="B3430" s="117"/>
      <c r="C3430" s="117"/>
      <c r="D3430" s="117"/>
      <c r="E3430" s="118"/>
      <c r="F3430" s="119"/>
    </row>
    <row r="3431" spans="2:6" s="5" customFormat="1">
      <c r="B3431" s="117"/>
      <c r="C3431" s="117"/>
      <c r="D3431" s="117"/>
      <c r="E3431" s="118"/>
      <c r="F3431" s="119"/>
    </row>
    <row r="3432" spans="2:6" s="5" customFormat="1">
      <c r="B3432" s="117"/>
      <c r="C3432" s="117"/>
      <c r="D3432" s="117"/>
      <c r="E3432" s="118"/>
      <c r="F3432" s="119"/>
    </row>
    <row r="3433" spans="2:6" s="5" customFormat="1">
      <c r="B3433" s="117"/>
      <c r="C3433" s="117"/>
      <c r="D3433" s="117"/>
      <c r="E3433" s="118"/>
      <c r="F3433" s="119"/>
    </row>
    <row r="3434" spans="2:6" s="5" customFormat="1">
      <c r="B3434" s="117"/>
      <c r="C3434" s="117"/>
      <c r="D3434" s="117"/>
      <c r="E3434" s="118"/>
      <c r="F3434" s="119"/>
    </row>
    <row r="3435" spans="2:6" s="5" customFormat="1">
      <c r="B3435" s="117"/>
      <c r="C3435" s="117"/>
      <c r="D3435" s="117"/>
      <c r="E3435" s="118"/>
      <c r="F3435" s="119"/>
    </row>
    <row r="3436" spans="2:6" s="5" customFormat="1">
      <c r="B3436" s="117"/>
      <c r="C3436" s="117"/>
      <c r="D3436" s="117"/>
      <c r="E3436" s="118"/>
      <c r="F3436" s="119"/>
    </row>
    <row r="3437" spans="2:6" s="5" customFormat="1">
      <c r="B3437" s="117"/>
      <c r="C3437" s="117"/>
      <c r="D3437" s="117"/>
      <c r="E3437" s="118"/>
      <c r="F3437" s="119"/>
    </row>
    <row r="3438" spans="2:6" s="5" customFormat="1">
      <c r="B3438" s="117"/>
      <c r="C3438" s="117"/>
      <c r="D3438" s="117"/>
      <c r="E3438" s="118"/>
      <c r="F3438" s="119"/>
    </row>
    <row r="3439" spans="2:6" s="5" customFormat="1">
      <c r="B3439" s="117"/>
      <c r="C3439" s="117"/>
      <c r="D3439" s="117"/>
      <c r="E3439" s="118"/>
      <c r="F3439" s="119"/>
    </row>
    <row r="3440" spans="2:6" s="5" customFormat="1">
      <c r="B3440" s="117"/>
      <c r="C3440" s="117"/>
      <c r="D3440" s="117"/>
      <c r="E3440" s="118"/>
      <c r="F3440" s="119"/>
    </row>
    <row r="3441" spans="2:6" s="5" customFormat="1">
      <c r="B3441" s="117"/>
      <c r="C3441" s="117"/>
      <c r="D3441" s="117"/>
      <c r="E3441" s="118"/>
      <c r="F3441" s="119"/>
    </row>
    <row r="3442" spans="2:6" s="5" customFormat="1">
      <c r="B3442" s="117"/>
      <c r="C3442" s="117"/>
      <c r="D3442" s="117"/>
      <c r="E3442" s="118"/>
      <c r="F3442" s="119"/>
    </row>
    <row r="3443" spans="2:6" s="5" customFormat="1">
      <c r="B3443" s="117"/>
      <c r="C3443" s="117"/>
      <c r="D3443" s="117"/>
      <c r="E3443" s="118"/>
      <c r="F3443" s="119"/>
    </row>
    <row r="3444" spans="2:6" s="5" customFormat="1">
      <c r="B3444" s="117"/>
      <c r="C3444" s="117"/>
      <c r="D3444" s="117"/>
      <c r="E3444" s="118"/>
      <c r="F3444" s="119"/>
    </row>
    <row r="3445" spans="2:6" s="5" customFormat="1">
      <c r="B3445" s="117"/>
      <c r="C3445" s="117"/>
      <c r="D3445" s="117"/>
      <c r="E3445" s="118"/>
      <c r="F3445" s="119"/>
    </row>
    <row r="3446" spans="2:6" s="5" customFormat="1">
      <c r="B3446" s="117"/>
      <c r="C3446" s="117"/>
      <c r="D3446" s="117"/>
      <c r="E3446" s="118"/>
      <c r="F3446" s="119"/>
    </row>
    <row r="3447" spans="2:6" s="5" customFormat="1">
      <c r="B3447" s="117"/>
      <c r="C3447" s="117"/>
      <c r="D3447" s="117"/>
      <c r="E3447" s="118"/>
      <c r="F3447" s="119"/>
    </row>
    <row r="3448" spans="2:6" s="5" customFormat="1">
      <c r="B3448" s="117"/>
      <c r="C3448" s="117"/>
      <c r="D3448" s="117"/>
      <c r="E3448" s="118"/>
      <c r="F3448" s="119"/>
    </row>
    <row r="3449" spans="2:6" s="5" customFormat="1">
      <c r="B3449" s="117"/>
      <c r="C3449" s="117"/>
      <c r="D3449" s="117"/>
      <c r="E3449" s="118"/>
      <c r="F3449" s="119"/>
    </row>
    <row r="3450" spans="2:6" s="5" customFormat="1">
      <c r="B3450" s="117"/>
      <c r="C3450" s="117"/>
      <c r="D3450" s="117"/>
      <c r="E3450" s="118"/>
      <c r="F3450" s="119"/>
    </row>
    <row r="3451" spans="2:6" s="5" customFormat="1">
      <c r="B3451" s="117"/>
      <c r="C3451" s="117"/>
      <c r="D3451" s="117"/>
      <c r="E3451" s="118"/>
      <c r="F3451" s="119"/>
    </row>
    <row r="3452" spans="2:6" s="5" customFormat="1">
      <c r="B3452" s="117"/>
      <c r="C3452" s="117"/>
      <c r="D3452" s="117"/>
      <c r="E3452" s="118"/>
      <c r="F3452" s="119"/>
    </row>
    <row r="3453" spans="2:6" s="5" customFormat="1">
      <c r="B3453" s="117"/>
      <c r="C3453" s="117"/>
      <c r="D3453" s="117"/>
      <c r="E3453" s="118"/>
      <c r="F3453" s="119"/>
    </row>
    <row r="3454" spans="2:6" s="5" customFormat="1">
      <c r="B3454" s="117"/>
      <c r="C3454" s="117"/>
      <c r="D3454" s="117"/>
      <c r="E3454" s="118"/>
      <c r="F3454" s="119"/>
    </row>
    <row r="3455" spans="2:6" s="5" customFormat="1">
      <c r="B3455" s="117"/>
      <c r="C3455" s="117"/>
      <c r="D3455" s="117"/>
      <c r="E3455" s="118"/>
      <c r="F3455" s="119"/>
    </row>
    <row r="3456" spans="2:6" s="5" customFormat="1">
      <c r="B3456" s="117"/>
      <c r="C3456" s="117"/>
      <c r="D3456" s="117"/>
      <c r="E3456" s="118"/>
      <c r="F3456" s="119"/>
    </row>
    <row r="3457" spans="2:6" s="5" customFormat="1">
      <c r="B3457" s="117"/>
      <c r="C3457" s="117"/>
      <c r="D3457" s="117"/>
      <c r="E3457" s="118"/>
      <c r="F3457" s="119"/>
    </row>
    <row r="3458" spans="2:6" s="5" customFormat="1">
      <c r="B3458" s="117"/>
      <c r="C3458" s="117"/>
      <c r="D3458" s="117"/>
      <c r="E3458" s="118"/>
      <c r="F3458" s="119"/>
    </row>
    <row r="3459" spans="2:6" s="5" customFormat="1">
      <c r="B3459" s="117"/>
      <c r="C3459" s="117"/>
      <c r="D3459" s="117"/>
      <c r="E3459" s="118"/>
      <c r="F3459" s="119"/>
    </row>
    <row r="3460" spans="2:6" s="5" customFormat="1">
      <c r="B3460" s="117"/>
      <c r="C3460" s="117"/>
      <c r="D3460" s="117"/>
      <c r="E3460" s="118"/>
      <c r="F3460" s="119"/>
    </row>
    <row r="3461" spans="2:6" s="5" customFormat="1">
      <c r="B3461" s="117"/>
      <c r="C3461" s="117"/>
      <c r="D3461" s="117"/>
      <c r="E3461" s="118"/>
      <c r="F3461" s="119"/>
    </row>
    <row r="3462" spans="2:6" s="5" customFormat="1">
      <c r="B3462" s="117"/>
      <c r="C3462" s="117"/>
      <c r="D3462" s="117"/>
      <c r="E3462" s="118"/>
      <c r="F3462" s="119"/>
    </row>
    <row r="3463" spans="2:6" s="5" customFormat="1">
      <c r="B3463" s="117"/>
      <c r="C3463" s="117"/>
      <c r="D3463" s="117"/>
      <c r="E3463" s="118"/>
      <c r="F3463" s="119"/>
    </row>
    <row r="3464" spans="2:6" s="5" customFormat="1">
      <c r="B3464" s="117"/>
      <c r="C3464" s="117"/>
      <c r="D3464" s="117"/>
      <c r="E3464" s="118"/>
      <c r="F3464" s="119"/>
    </row>
    <row r="3465" spans="2:6" s="5" customFormat="1">
      <c r="B3465" s="117"/>
      <c r="C3465" s="117"/>
      <c r="D3465" s="117"/>
      <c r="E3465" s="118"/>
      <c r="F3465" s="119"/>
    </row>
    <row r="3466" spans="2:6" s="5" customFormat="1">
      <c r="B3466" s="117"/>
      <c r="C3466" s="117"/>
      <c r="D3466" s="117"/>
      <c r="E3466" s="118"/>
      <c r="F3466" s="119"/>
    </row>
    <row r="3467" spans="2:6" s="5" customFormat="1">
      <c r="B3467" s="117"/>
      <c r="C3467" s="117"/>
      <c r="D3467" s="117"/>
      <c r="E3467" s="118"/>
      <c r="F3467" s="119"/>
    </row>
    <row r="3468" spans="2:6" s="5" customFormat="1">
      <c r="B3468" s="117"/>
      <c r="C3468" s="117"/>
      <c r="D3468" s="117"/>
      <c r="E3468" s="118"/>
      <c r="F3468" s="119"/>
    </row>
    <row r="3469" spans="2:6" s="5" customFormat="1">
      <c r="B3469" s="117"/>
      <c r="C3469" s="117"/>
      <c r="D3469" s="117"/>
      <c r="E3469" s="118"/>
      <c r="F3469" s="119"/>
    </row>
    <row r="3470" spans="2:6" s="5" customFormat="1">
      <c r="B3470" s="117"/>
      <c r="C3470" s="117"/>
      <c r="D3470" s="117"/>
      <c r="E3470" s="118"/>
      <c r="F3470" s="119"/>
    </row>
    <row r="3471" spans="2:6" s="5" customFormat="1">
      <c r="B3471" s="117"/>
      <c r="C3471" s="117"/>
      <c r="D3471" s="117"/>
      <c r="E3471" s="118"/>
      <c r="F3471" s="119"/>
    </row>
    <row r="3472" spans="2:6" s="5" customFormat="1">
      <c r="B3472" s="117"/>
      <c r="C3472" s="117"/>
      <c r="D3472" s="117"/>
      <c r="E3472" s="118"/>
      <c r="F3472" s="119"/>
    </row>
    <row r="3473" spans="2:6" s="5" customFormat="1">
      <c r="B3473" s="117"/>
      <c r="C3473" s="117"/>
      <c r="D3473" s="117"/>
      <c r="E3473" s="118"/>
      <c r="F3473" s="119"/>
    </row>
    <row r="3474" spans="2:6" s="5" customFormat="1">
      <c r="B3474" s="117"/>
      <c r="C3474" s="117"/>
      <c r="D3474" s="117"/>
      <c r="E3474" s="118"/>
      <c r="F3474" s="119"/>
    </row>
    <row r="3475" spans="2:6" s="5" customFormat="1">
      <c r="B3475" s="117"/>
      <c r="C3475" s="117"/>
      <c r="D3475" s="117"/>
      <c r="E3475" s="118"/>
      <c r="F3475" s="119"/>
    </row>
    <row r="3476" spans="2:6" s="5" customFormat="1">
      <c r="B3476" s="117"/>
      <c r="C3476" s="117"/>
      <c r="D3476" s="117"/>
      <c r="E3476" s="118"/>
      <c r="F3476" s="119"/>
    </row>
    <row r="3477" spans="2:6" s="5" customFormat="1">
      <c r="B3477" s="117"/>
      <c r="C3477" s="117"/>
      <c r="D3477" s="117"/>
      <c r="E3477" s="118"/>
      <c r="F3477" s="119"/>
    </row>
    <row r="3478" spans="2:6" s="5" customFormat="1">
      <c r="B3478" s="117"/>
      <c r="C3478" s="117"/>
      <c r="D3478" s="117"/>
      <c r="E3478" s="118"/>
      <c r="F3478" s="119"/>
    </row>
    <row r="3479" spans="2:6" s="5" customFormat="1">
      <c r="B3479" s="117"/>
      <c r="C3479" s="117"/>
      <c r="D3479" s="117"/>
      <c r="E3479" s="118"/>
      <c r="F3479" s="119"/>
    </row>
    <row r="3480" spans="2:6" s="5" customFormat="1">
      <c r="B3480" s="117"/>
      <c r="C3480" s="117"/>
      <c r="D3480" s="117"/>
      <c r="E3480" s="118"/>
      <c r="F3480" s="119"/>
    </row>
    <row r="3481" spans="2:6" s="5" customFormat="1">
      <c r="B3481" s="117"/>
      <c r="C3481" s="117"/>
      <c r="D3481" s="117"/>
      <c r="E3481" s="118"/>
      <c r="F3481" s="119"/>
    </row>
    <row r="3482" spans="2:6" s="5" customFormat="1">
      <c r="B3482" s="117"/>
      <c r="C3482" s="117"/>
      <c r="D3482" s="117"/>
      <c r="E3482" s="118"/>
      <c r="F3482" s="119"/>
    </row>
    <row r="3483" spans="2:6" s="5" customFormat="1">
      <c r="B3483" s="117"/>
      <c r="C3483" s="117"/>
      <c r="D3483" s="117"/>
      <c r="E3483" s="118"/>
      <c r="F3483" s="119"/>
    </row>
    <row r="3484" spans="2:6" s="5" customFormat="1">
      <c r="B3484" s="117"/>
      <c r="C3484" s="117"/>
      <c r="D3484" s="117"/>
      <c r="E3484" s="118"/>
      <c r="F3484" s="119"/>
    </row>
    <row r="3485" spans="2:6" s="5" customFormat="1">
      <c r="B3485" s="117"/>
      <c r="C3485" s="117"/>
      <c r="D3485" s="117"/>
      <c r="E3485" s="118"/>
      <c r="F3485" s="119"/>
    </row>
    <row r="3486" spans="2:6" s="5" customFormat="1">
      <c r="B3486" s="117"/>
      <c r="C3486" s="117"/>
      <c r="D3486" s="117"/>
      <c r="E3486" s="118"/>
      <c r="F3486" s="119"/>
    </row>
    <row r="3487" spans="2:6" s="5" customFormat="1">
      <c r="B3487" s="117"/>
      <c r="C3487" s="117"/>
      <c r="D3487" s="117"/>
      <c r="E3487" s="118"/>
      <c r="F3487" s="119"/>
    </row>
    <row r="3488" spans="2:6" s="5" customFormat="1">
      <c r="B3488" s="117"/>
      <c r="C3488" s="117"/>
      <c r="D3488" s="117"/>
      <c r="E3488" s="118"/>
      <c r="F3488" s="119"/>
    </row>
    <row r="3489" spans="2:6" s="5" customFormat="1">
      <c r="B3489" s="117"/>
      <c r="C3489" s="117"/>
      <c r="D3489" s="117"/>
      <c r="E3489" s="118"/>
      <c r="F3489" s="119"/>
    </row>
    <row r="3490" spans="2:6" s="5" customFormat="1">
      <c r="B3490" s="117"/>
      <c r="C3490" s="117"/>
      <c r="D3490" s="117"/>
      <c r="E3490" s="118"/>
      <c r="F3490" s="119"/>
    </row>
    <row r="3491" spans="2:6" s="5" customFormat="1">
      <c r="B3491" s="117"/>
      <c r="C3491" s="117"/>
      <c r="D3491" s="117"/>
      <c r="E3491" s="118"/>
      <c r="F3491" s="119"/>
    </row>
    <row r="3492" spans="2:6" s="5" customFormat="1">
      <c r="B3492" s="117"/>
      <c r="C3492" s="117"/>
      <c r="D3492" s="117"/>
      <c r="E3492" s="118"/>
      <c r="F3492" s="119"/>
    </row>
    <row r="3493" spans="2:6" s="5" customFormat="1">
      <c r="B3493" s="117"/>
      <c r="C3493" s="117"/>
      <c r="D3493" s="117"/>
      <c r="E3493" s="118"/>
      <c r="F3493" s="119"/>
    </row>
    <row r="3494" spans="2:6" s="5" customFormat="1">
      <c r="B3494" s="117"/>
      <c r="C3494" s="117"/>
      <c r="D3494" s="117"/>
      <c r="E3494" s="118"/>
      <c r="F3494" s="119"/>
    </row>
    <row r="3495" spans="2:6" s="5" customFormat="1">
      <c r="B3495" s="117"/>
      <c r="C3495" s="117"/>
      <c r="D3495" s="117"/>
      <c r="E3495" s="118"/>
      <c r="F3495" s="119"/>
    </row>
    <row r="3496" spans="2:6" s="5" customFormat="1">
      <c r="B3496" s="117"/>
      <c r="C3496" s="117"/>
      <c r="D3496" s="117"/>
      <c r="E3496" s="118"/>
      <c r="F3496" s="119"/>
    </row>
    <row r="3497" spans="2:6" s="5" customFormat="1">
      <c r="B3497" s="117"/>
      <c r="C3497" s="117"/>
      <c r="D3497" s="117"/>
      <c r="E3497" s="118"/>
      <c r="F3497" s="119"/>
    </row>
    <row r="3498" spans="2:6" s="5" customFormat="1">
      <c r="B3498" s="117"/>
      <c r="C3498" s="117"/>
      <c r="D3498" s="117"/>
      <c r="E3498" s="118"/>
      <c r="F3498" s="119"/>
    </row>
    <row r="3499" spans="2:6" s="5" customFormat="1">
      <c r="B3499" s="117"/>
      <c r="C3499" s="117"/>
      <c r="D3499" s="117"/>
      <c r="E3499" s="118"/>
      <c r="F3499" s="119"/>
    </row>
    <row r="3500" spans="2:6" s="5" customFormat="1">
      <c r="B3500" s="117"/>
      <c r="C3500" s="117"/>
      <c r="D3500" s="117"/>
      <c r="E3500" s="118"/>
      <c r="F3500" s="119"/>
    </row>
    <row r="3501" spans="2:6" s="5" customFormat="1">
      <c r="B3501" s="117"/>
      <c r="C3501" s="117"/>
      <c r="D3501" s="117"/>
      <c r="E3501" s="118"/>
      <c r="F3501" s="119"/>
    </row>
    <row r="3502" spans="2:6" s="5" customFormat="1">
      <c r="B3502" s="117"/>
      <c r="C3502" s="117"/>
      <c r="D3502" s="117"/>
      <c r="E3502" s="118"/>
      <c r="F3502" s="119"/>
    </row>
    <row r="3503" spans="2:6" s="5" customFormat="1">
      <c r="B3503" s="117"/>
      <c r="C3503" s="117"/>
      <c r="D3503" s="117"/>
      <c r="E3503" s="118"/>
      <c r="F3503" s="119"/>
    </row>
    <row r="3504" spans="2:6" s="5" customFormat="1">
      <c r="B3504" s="117"/>
      <c r="C3504" s="117"/>
      <c r="D3504" s="117"/>
      <c r="E3504" s="118"/>
      <c r="F3504" s="119"/>
    </row>
    <row r="3505" spans="2:6" s="5" customFormat="1">
      <c r="B3505" s="117"/>
      <c r="C3505" s="117"/>
      <c r="D3505" s="117"/>
      <c r="E3505" s="118"/>
      <c r="F3505" s="119"/>
    </row>
    <row r="3506" spans="2:6" s="5" customFormat="1">
      <c r="B3506" s="117"/>
      <c r="C3506" s="117"/>
      <c r="D3506" s="117"/>
      <c r="E3506" s="118"/>
      <c r="F3506" s="119"/>
    </row>
    <row r="3507" spans="2:6" s="5" customFormat="1">
      <c r="B3507" s="117"/>
      <c r="C3507" s="117"/>
      <c r="D3507" s="117"/>
      <c r="E3507" s="118"/>
      <c r="F3507" s="119"/>
    </row>
    <row r="3508" spans="2:6" s="5" customFormat="1">
      <c r="B3508" s="117"/>
      <c r="C3508" s="117"/>
      <c r="D3508" s="117"/>
      <c r="E3508" s="118"/>
      <c r="F3508" s="119"/>
    </row>
    <row r="3509" spans="2:6" s="5" customFormat="1">
      <c r="B3509" s="117"/>
      <c r="C3509" s="117"/>
      <c r="D3509" s="117"/>
      <c r="E3509" s="118"/>
      <c r="F3509" s="119"/>
    </row>
    <row r="3510" spans="2:6" s="5" customFormat="1">
      <c r="B3510" s="117"/>
      <c r="C3510" s="117"/>
      <c r="D3510" s="117"/>
      <c r="E3510" s="118"/>
      <c r="F3510" s="119"/>
    </row>
    <row r="3511" spans="2:6" s="5" customFormat="1">
      <c r="B3511" s="117"/>
      <c r="C3511" s="117"/>
      <c r="D3511" s="117"/>
      <c r="E3511" s="118"/>
      <c r="F3511" s="119"/>
    </row>
    <row r="3512" spans="2:6" s="5" customFormat="1">
      <c r="B3512" s="117"/>
      <c r="C3512" s="117"/>
      <c r="D3512" s="117"/>
      <c r="E3512" s="118"/>
      <c r="F3512" s="119"/>
    </row>
    <row r="3513" spans="2:6" s="5" customFormat="1">
      <c r="B3513" s="117"/>
      <c r="C3513" s="117"/>
      <c r="D3513" s="117"/>
      <c r="E3513" s="118"/>
      <c r="F3513" s="119"/>
    </row>
    <row r="3514" spans="2:6" s="5" customFormat="1">
      <c r="B3514" s="117"/>
      <c r="C3514" s="117"/>
      <c r="D3514" s="117"/>
      <c r="E3514" s="118"/>
      <c r="F3514" s="119"/>
    </row>
    <row r="3515" spans="2:6" s="5" customFormat="1">
      <c r="B3515" s="117"/>
      <c r="C3515" s="117"/>
      <c r="D3515" s="117"/>
      <c r="E3515" s="118"/>
      <c r="F3515" s="119"/>
    </row>
    <row r="3516" spans="2:6" s="5" customFormat="1">
      <c r="B3516" s="117"/>
      <c r="C3516" s="117"/>
      <c r="D3516" s="117"/>
      <c r="E3516" s="118"/>
      <c r="F3516" s="119"/>
    </row>
    <row r="3517" spans="2:6" s="5" customFormat="1">
      <c r="B3517" s="117"/>
      <c r="C3517" s="117"/>
      <c r="D3517" s="117"/>
      <c r="E3517" s="118"/>
      <c r="F3517" s="119"/>
    </row>
    <row r="3518" spans="2:6" s="5" customFormat="1">
      <c r="B3518" s="117"/>
      <c r="C3518" s="117"/>
      <c r="D3518" s="117"/>
      <c r="E3518" s="118"/>
      <c r="F3518" s="119"/>
    </row>
    <row r="3519" spans="2:6" s="5" customFormat="1">
      <c r="B3519" s="117"/>
      <c r="C3519" s="117"/>
      <c r="D3519" s="117"/>
      <c r="E3519" s="118"/>
      <c r="F3519" s="119"/>
    </row>
    <row r="3520" spans="2:6" s="5" customFormat="1">
      <c r="B3520" s="117"/>
      <c r="C3520" s="117"/>
      <c r="D3520" s="117"/>
      <c r="E3520" s="118"/>
      <c r="F3520" s="119"/>
    </row>
    <row r="3521" spans="2:6" s="5" customFormat="1">
      <c r="B3521" s="117"/>
      <c r="C3521" s="117"/>
      <c r="D3521" s="117"/>
      <c r="E3521" s="118"/>
      <c r="F3521" s="119"/>
    </row>
    <row r="3522" spans="2:6" s="5" customFormat="1">
      <c r="B3522" s="117"/>
      <c r="C3522" s="117"/>
      <c r="D3522" s="117"/>
      <c r="E3522" s="118"/>
      <c r="F3522" s="119"/>
    </row>
    <row r="3523" spans="2:6" s="5" customFormat="1">
      <c r="B3523" s="117"/>
      <c r="C3523" s="117"/>
      <c r="D3523" s="117"/>
      <c r="E3523" s="118"/>
      <c r="F3523" s="119"/>
    </row>
    <row r="3524" spans="2:6" s="5" customFormat="1">
      <c r="B3524" s="117"/>
      <c r="C3524" s="117"/>
      <c r="D3524" s="117"/>
      <c r="E3524" s="118"/>
      <c r="F3524" s="119"/>
    </row>
    <row r="3525" spans="2:6" s="5" customFormat="1">
      <c r="B3525" s="117"/>
      <c r="C3525" s="117"/>
      <c r="D3525" s="117"/>
      <c r="E3525" s="118"/>
      <c r="F3525" s="119"/>
    </row>
    <row r="3526" spans="2:6" s="5" customFormat="1">
      <c r="B3526" s="117"/>
      <c r="C3526" s="117"/>
      <c r="D3526" s="117"/>
      <c r="E3526" s="118"/>
      <c r="F3526" s="119"/>
    </row>
    <row r="3527" spans="2:6" s="5" customFormat="1">
      <c r="B3527" s="117"/>
      <c r="C3527" s="117"/>
      <c r="D3527" s="117"/>
      <c r="E3527" s="118"/>
      <c r="F3527" s="119"/>
    </row>
    <row r="3528" spans="2:6" s="5" customFormat="1">
      <c r="B3528" s="117"/>
      <c r="C3528" s="117"/>
      <c r="D3528" s="117"/>
      <c r="E3528" s="118"/>
      <c r="F3528" s="119"/>
    </row>
    <row r="3529" spans="2:6" s="5" customFormat="1">
      <c r="B3529" s="117"/>
      <c r="C3529" s="117"/>
      <c r="D3529" s="117"/>
      <c r="E3529" s="118"/>
      <c r="F3529" s="119"/>
    </row>
    <row r="3530" spans="2:6" s="5" customFormat="1">
      <c r="B3530" s="117"/>
      <c r="C3530" s="117"/>
      <c r="D3530" s="117"/>
      <c r="E3530" s="118"/>
      <c r="F3530" s="119"/>
    </row>
    <row r="3531" spans="2:6" s="5" customFormat="1">
      <c r="B3531" s="117"/>
      <c r="C3531" s="117"/>
      <c r="D3531" s="117"/>
      <c r="E3531" s="118"/>
      <c r="F3531" s="119"/>
    </row>
    <row r="3532" spans="2:6" s="5" customFormat="1">
      <c r="B3532" s="117"/>
      <c r="C3532" s="117"/>
      <c r="D3532" s="117"/>
      <c r="E3532" s="118"/>
      <c r="F3532" s="119"/>
    </row>
    <row r="3533" spans="2:6" s="5" customFormat="1">
      <c r="B3533" s="117"/>
      <c r="C3533" s="117"/>
      <c r="D3533" s="117"/>
      <c r="E3533" s="118"/>
      <c r="F3533" s="119"/>
    </row>
    <row r="3534" spans="2:6" s="5" customFormat="1">
      <c r="B3534" s="117"/>
      <c r="C3534" s="117"/>
      <c r="D3534" s="117"/>
      <c r="E3534" s="118"/>
      <c r="F3534" s="119"/>
    </row>
    <row r="3535" spans="2:6" s="5" customFormat="1">
      <c r="B3535" s="117"/>
      <c r="C3535" s="117"/>
      <c r="D3535" s="117"/>
      <c r="E3535" s="118"/>
      <c r="F3535" s="119"/>
    </row>
    <row r="3536" spans="2:6" s="5" customFormat="1">
      <c r="B3536" s="117"/>
      <c r="C3536" s="117"/>
      <c r="D3536" s="117"/>
      <c r="E3536" s="118"/>
      <c r="F3536" s="119"/>
    </row>
    <row r="3537" spans="2:6" s="5" customFormat="1">
      <c r="B3537" s="117"/>
      <c r="C3537" s="117"/>
      <c r="D3537" s="117"/>
      <c r="E3537" s="118"/>
      <c r="F3537" s="119"/>
    </row>
    <row r="3538" spans="2:6" s="5" customFormat="1">
      <c r="B3538" s="117"/>
      <c r="C3538" s="117"/>
      <c r="D3538" s="117"/>
      <c r="E3538" s="118"/>
      <c r="F3538" s="119"/>
    </row>
    <row r="3539" spans="2:6" s="5" customFormat="1">
      <c r="B3539" s="117"/>
      <c r="C3539" s="117"/>
      <c r="D3539" s="117"/>
      <c r="E3539" s="118"/>
      <c r="F3539" s="119"/>
    </row>
    <row r="3540" spans="2:6" s="5" customFormat="1">
      <c r="B3540" s="117"/>
      <c r="C3540" s="117"/>
      <c r="D3540" s="117"/>
      <c r="E3540" s="118"/>
      <c r="F3540" s="119"/>
    </row>
    <row r="3541" spans="2:6" s="5" customFormat="1">
      <c r="B3541" s="117"/>
      <c r="C3541" s="117"/>
      <c r="D3541" s="117"/>
      <c r="E3541" s="118"/>
      <c r="F3541" s="119"/>
    </row>
    <row r="3542" spans="2:6" s="5" customFormat="1">
      <c r="B3542" s="117"/>
      <c r="C3542" s="117"/>
      <c r="D3542" s="117"/>
      <c r="E3542" s="118"/>
      <c r="F3542" s="119"/>
    </row>
    <row r="3543" spans="2:6" s="5" customFormat="1">
      <c r="B3543" s="117"/>
      <c r="C3543" s="117"/>
      <c r="D3543" s="117"/>
      <c r="E3543" s="118"/>
      <c r="F3543" s="119"/>
    </row>
    <row r="3544" spans="2:6" s="5" customFormat="1">
      <c r="B3544" s="117"/>
      <c r="C3544" s="117"/>
      <c r="D3544" s="117"/>
      <c r="E3544" s="118"/>
      <c r="F3544" s="119"/>
    </row>
    <row r="3545" spans="2:6" s="5" customFormat="1">
      <c r="B3545" s="117"/>
      <c r="C3545" s="117"/>
      <c r="D3545" s="117"/>
      <c r="E3545" s="118"/>
      <c r="F3545" s="119"/>
    </row>
    <row r="3546" spans="2:6" s="5" customFormat="1">
      <c r="B3546" s="117"/>
      <c r="C3546" s="117"/>
      <c r="D3546" s="117"/>
      <c r="E3546" s="118"/>
      <c r="F3546" s="119"/>
    </row>
    <row r="3547" spans="2:6" s="5" customFormat="1">
      <c r="B3547" s="117"/>
      <c r="C3547" s="117"/>
      <c r="D3547" s="117"/>
      <c r="E3547" s="118"/>
      <c r="F3547" s="119"/>
    </row>
    <row r="3548" spans="2:6" s="5" customFormat="1">
      <c r="B3548" s="117"/>
      <c r="C3548" s="117"/>
      <c r="D3548" s="117"/>
      <c r="E3548" s="118"/>
      <c r="F3548" s="119"/>
    </row>
    <row r="3549" spans="2:6" s="5" customFormat="1">
      <c r="B3549" s="117"/>
      <c r="C3549" s="117"/>
      <c r="D3549" s="117"/>
      <c r="E3549" s="118"/>
      <c r="F3549" s="119"/>
    </row>
    <row r="3550" spans="2:6" s="5" customFormat="1">
      <c r="B3550" s="117"/>
      <c r="C3550" s="117"/>
      <c r="D3550" s="117"/>
      <c r="E3550" s="118"/>
      <c r="F3550" s="119"/>
    </row>
    <row r="3551" spans="2:6" s="5" customFormat="1">
      <c r="B3551" s="117"/>
      <c r="C3551" s="117"/>
      <c r="D3551" s="117"/>
      <c r="E3551" s="118"/>
      <c r="F3551" s="119"/>
    </row>
    <row r="3552" spans="2:6" s="5" customFormat="1">
      <c r="B3552" s="117"/>
      <c r="C3552" s="117"/>
      <c r="D3552" s="117"/>
      <c r="E3552" s="118"/>
      <c r="F3552" s="119"/>
    </row>
    <row r="3553" spans="2:6" s="5" customFormat="1">
      <c r="B3553" s="117"/>
      <c r="C3553" s="117"/>
      <c r="D3553" s="117"/>
      <c r="E3553" s="118"/>
      <c r="F3553" s="119"/>
    </row>
    <row r="3554" spans="2:6" s="5" customFormat="1">
      <c r="B3554" s="117"/>
      <c r="C3554" s="117"/>
      <c r="D3554" s="117"/>
      <c r="E3554" s="118"/>
      <c r="F3554" s="119"/>
    </row>
    <row r="3555" spans="2:6" s="5" customFormat="1">
      <c r="B3555" s="117"/>
      <c r="C3555" s="117"/>
      <c r="D3555" s="117"/>
      <c r="E3555" s="118"/>
      <c r="F3555" s="119"/>
    </row>
    <row r="3556" spans="2:6" s="5" customFormat="1">
      <c r="B3556" s="117"/>
      <c r="C3556" s="117"/>
      <c r="D3556" s="117"/>
      <c r="E3556" s="118"/>
      <c r="F3556" s="119"/>
    </row>
    <row r="3557" spans="2:6" s="5" customFormat="1">
      <c r="B3557" s="117"/>
      <c r="C3557" s="117"/>
      <c r="D3557" s="117"/>
      <c r="E3557" s="118"/>
      <c r="F3557" s="119"/>
    </row>
    <row r="3558" spans="2:6" s="5" customFormat="1">
      <c r="B3558" s="117"/>
      <c r="C3558" s="117"/>
      <c r="D3558" s="117"/>
      <c r="E3558" s="118"/>
      <c r="F3558" s="119"/>
    </row>
    <row r="3559" spans="2:6" s="5" customFormat="1">
      <c r="B3559" s="117"/>
      <c r="C3559" s="117"/>
      <c r="D3559" s="117"/>
      <c r="E3559" s="118"/>
      <c r="F3559" s="119"/>
    </row>
    <row r="3560" spans="2:6" s="5" customFormat="1">
      <c r="B3560" s="117"/>
      <c r="C3560" s="117"/>
      <c r="D3560" s="117"/>
      <c r="E3560" s="118"/>
      <c r="F3560" s="119"/>
    </row>
    <row r="3561" spans="2:6" s="5" customFormat="1">
      <c r="B3561" s="117"/>
      <c r="C3561" s="117"/>
      <c r="D3561" s="117"/>
      <c r="E3561" s="118"/>
      <c r="F3561" s="119"/>
    </row>
    <row r="3562" spans="2:6" s="5" customFormat="1">
      <c r="B3562" s="117"/>
      <c r="C3562" s="117"/>
      <c r="D3562" s="117"/>
      <c r="E3562" s="118"/>
      <c r="F3562" s="119"/>
    </row>
    <row r="3563" spans="2:6" s="5" customFormat="1">
      <c r="B3563" s="117"/>
      <c r="C3563" s="117"/>
      <c r="D3563" s="117"/>
      <c r="E3563" s="118"/>
      <c r="F3563" s="119"/>
    </row>
    <row r="3564" spans="2:6" s="5" customFormat="1">
      <c r="B3564" s="117"/>
      <c r="C3564" s="117"/>
      <c r="D3564" s="117"/>
      <c r="E3564" s="118"/>
      <c r="F3564" s="119"/>
    </row>
    <row r="3565" spans="2:6" s="5" customFormat="1">
      <c r="B3565" s="117"/>
      <c r="C3565" s="117"/>
      <c r="D3565" s="117"/>
      <c r="E3565" s="118"/>
      <c r="F3565" s="119"/>
    </row>
    <row r="3566" spans="2:6" s="5" customFormat="1">
      <c r="B3566" s="117"/>
      <c r="C3566" s="117"/>
      <c r="D3566" s="117"/>
      <c r="E3566" s="118"/>
      <c r="F3566" s="119"/>
    </row>
    <row r="3567" spans="2:6" s="5" customFormat="1">
      <c r="B3567" s="117"/>
      <c r="C3567" s="117"/>
      <c r="D3567" s="117"/>
      <c r="E3567" s="118"/>
      <c r="F3567" s="119"/>
    </row>
    <row r="3568" spans="2:6" s="5" customFormat="1">
      <c r="B3568" s="117"/>
      <c r="C3568" s="117"/>
      <c r="D3568" s="117"/>
      <c r="E3568" s="118"/>
      <c r="F3568" s="119"/>
    </row>
    <row r="3569" spans="2:6" s="5" customFormat="1">
      <c r="B3569" s="117"/>
      <c r="C3569" s="117"/>
      <c r="D3569" s="117"/>
      <c r="E3569" s="118"/>
      <c r="F3569" s="119"/>
    </row>
    <row r="3570" spans="2:6" s="5" customFormat="1">
      <c r="B3570" s="117"/>
      <c r="C3570" s="117"/>
      <c r="D3570" s="117"/>
      <c r="E3570" s="118"/>
      <c r="F3570" s="119"/>
    </row>
    <row r="3571" spans="2:6" s="5" customFormat="1">
      <c r="B3571" s="117"/>
      <c r="C3571" s="117"/>
      <c r="D3571" s="117"/>
      <c r="E3571" s="118"/>
      <c r="F3571" s="119"/>
    </row>
    <row r="3572" spans="2:6" s="5" customFormat="1">
      <c r="B3572" s="117"/>
      <c r="C3572" s="117"/>
      <c r="D3572" s="117"/>
      <c r="E3572" s="118"/>
      <c r="F3572" s="119"/>
    </row>
    <row r="3573" spans="2:6" s="5" customFormat="1">
      <c r="B3573" s="117"/>
      <c r="C3573" s="117"/>
      <c r="D3573" s="117"/>
      <c r="E3573" s="118"/>
      <c r="F3573" s="119"/>
    </row>
    <row r="3574" spans="2:6" s="5" customFormat="1">
      <c r="B3574" s="117"/>
      <c r="C3574" s="117"/>
      <c r="D3574" s="117"/>
      <c r="E3574" s="118"/>
      <c r="F3574" s="119"/>
    </row>
    <row r="3575" spans="2:6" s="5" customFormat="1">
      <c r="B3575" s="117"/>
      <c r="C3575" s="117"/>
      <c r="D3575" s="117"/>
      <c r="E3575" s="118"/>
      <c r="F3575" s="119"/>
    </row>
    <row r="3576" spans="2:6" s="5" customFormat="1">
      <c r="B3576" s="117"/>
      <c r="C3576" s="117"/>
      <c r="D3576" s="117"/>
      <c r="E3576" s="118"/>
      <c r="F3576" s="119"/>
    </row>
    <row r="3577" spans="2:6" s="5" customFormat="1">
      <c r="B3577" s="117"/>
      <c r="C3577" s="117"/>
      <c r="D3577" s="117"/>
      <c r="E3577" s="118"/>
      <c r="F3577" s="119"/>
    </row>
    <row r="3578" spans="2:6" s="5" customFormat="1">
      <c r="B3578" s="117"/>
      <c r="C3578" s="117"/>
      <c r="D3578" s="117"/>
      <c r="E3578" s="118"/>
      <c r="F3578" s="119"/>
    </row>
    <row r="3579" spans="2:6" s="5" customFormat="1">
      <c r="B3579" s="117"/>
      <c r="C3579" s="117"/>
      <c r="D3579" s="117"/>
      <c r="E3579" s="118"/>
      <c r="F3579" s="119"/>
    </row>
    <row r="3580" spans="2:6" s="5" customFormat="1">
      <c r="B3580" s="117"/>
      <c r="C3580" s="117"/>
      <c r="D3580" s="117"/>
      <c r="E3580" s="118"/>
      <c r="F3580" s="119"/>
    </row>
    <row r="3581" spans="2:6" s="5" customFormat="1">
      <c r="B3581" s="117"/>
      <c r="C3581" s="117"/>
      <c r="D3581" s="117"/>
      <c r="E3581" s="118"/>
      <c r="F3581" s="119"/>
    </row>
    <row r="3582" spans="2:6" s="5" customFormat="1">
      <c r="B3582" s="117"/>
      <c r="C3582" s="117"/>
      <c r="D3582" s="117"/>
      <c r="E3582" s="118"/>
      <c r="F3582" s="119"/>
    </row>
    <row r="3583" spans="2:6" s="5" customFormat="1">
      <c r="B3583" s="117"/>
      <c r="C3583" s="117"/>
      <c r="D3583" s="117"/>
      <c r="E3583" s="118"/>
      <c r="F3583" s="119"/>
    </row>
    <row r="3584" spans="2:6" s="5" customFormat="1">
      <c r="B3584" s="117"/>
      <c r="C3584" s="117"/>
      <c r="D3584" s="117"/>
      <c r="E3584" s="118"/>
      <c r="F3584" s="119"/>
    </row>
    <row r="3585" spans="2:6" s="5" customFormat="1">
      <c r="B3585" s="117"/>
      <c r="C3585" s="117"/>
      <c r="D3585" s="117"/>
      <c r="E3585" s="118"/>
      <c r="F3585" s="119"/>
    </row>
    <row r="3586" spans="2:6" s="5" customFormat="1">
      <c r="B3586" s="117"/>
      <c r="C3586" s="117"/>
      <c r="D3586" s="117"/>
      <c r="E3586" s="118"/>
      <c r="F3586" s="119"/>
    </row>
    <row r="3587" spans="2:6" s="5" customFormat="1">
      <c r="B3587" s="117"/>
      <c r="C3587" s="117"/>
      <c r="D3587" s="117"/>
      <c r="E3587" s="118"/>
      <c r="F3587" s="119"/>
    </row>
    <row r="3588" spans="2:6" s="5" customFormat="1">
      <c r="B3588" s="117"/>
      <c r="C3588" s="117"/>
      <c r="D3588" s="117"/>
      <c r="E3588" s="118"/>
      <c r="F3588" s="119"/>
    </row>
    <row r="3589" spans="2:6" s="5" customFormat="1">
      <c r="B3589" s="117"/>
      <c r="C3589" s="117"/>
      <c r="D3589" s="117"/>
      <c r="E3589" s="118"/>
      <c r="F3589" s="119"/>
    </row>
    <row r="3590" spans="2:6" s="5" customFormat="1">
      <c r="B3590" s="117"/>
      <c r="C3590" s="117"/>
      <c r="D3590" s="117"/>
      <c r="E3590" s="118"/>
      <c r="F3590" s="119"/>
    </row>
    <row r="3591" spans="2:6" s="5" customFormat="1">
      <c r="B3591" s="117"/>
      <c r="C3591" s="117"/>
      <c r="D3591" s="117"/>
      <c r="E3591" s="118"/>
      <c r="F3591" s="119"/>
    </row>
    <row r="3592" spans="2:6" s="5" customFormat="1">
      <c r="B3592" s="117"/>
      <c r="C3592" s="117"/>
      <c r="D3592" s="117"/>
      <c r="E3592" s="118"/>
      <c r="F3592" s="119"/>
    </row>
    <row r="3593" spans="2:6" s="5" customFormat="1">
      <c r="B3593" s="117"/>
      <c r="C3593" s="117"/>
      <c r="D3593" s="117"/>
      <c r="E3593" s="118"/>
      <c r="F3593" s="119"/>
    </row>
    <row r="3594" spans="2:6" s="5" customFormat="1">
      <c r="B3594" s="117"/>
      <c r="C3594" s="117"/>
      <c r="D3594" s="117"/>
      <c r="E3594" s="118"/>
      <c r="F3594" s="119"/>
    </row>
    <row r="3595" spans="2:6" s="5" customFormat="1">
      <c r="B3595" s="117"/>
      <c r="C3595" s="117"/>
      <c r="D3595" s="117"/>
      <c r="E3595" s="118"/>
      <c r="F3595" s="119"/>
    </row>
    <row r="3596" spans="2:6" s="5" customFormat="1">
      <c r="B3596" s="117"/>
      <c r="C3596" s="117"/>
      <c r="D3596" s="117"/>
      <c r="E3596" s="118"/>
      <c r="F3596" s="119"/>
    </row>
    <row r="3597" spans="2:6" s="5" customFormat="1">
      <c r="B3597" s="117"/>
      <c r="C3597" s="117"/>
      <c r="D3597" s="117"/>
      <c r="E3597" s="118"/>
      <c r="F3597" s="119"/>
    </row>
    <row r="3598" spans="2:6" s="5" customFormat="1">
      <c r="B3598" s="117"/>
      <c r="C3598" s="117"/>
      <c r="D3598" s="117"/>
      <c r="E3598" s="118"/>
      <c r="F3598" s="119"/>
    </row>
    <row r="3599" spans="2:6" s="5" customFormat="1">
      <c r="B3599" s="117"/>
      <c r="C3599" s="117"/>
      <c r="D3599" s="117"/>
      <c r="E3599" s="118"/>
      <c r="F3599" s="119"/>
    </row>
    <row r="3600" spans="2:6" s="5" customFormat="1">
      <c r="B3600" s="117"/>
      <c r="C3600" s="117"/>
      <c r="D3600" s="117"/>
      <c r="E3600" s="118"/>
      <c r="F3600" s="119"/>
    </row>
    <row r="3601" spans="2:6" s="5" customFormat="1">
      <c r="B3601" s="117"/>
      <c r="C3601" s="117"/>
      <c r="D3601" s="117"/>
      <c r="E3601" s="118"/>
      <c r="F3601" s="119"/>
    </row>
    <row r="3602" spans="2:6" s="5" customFormat="1">
      <c r="B3602" s="117"/>
      <c r="C3602" s="117"/>
      <c r="D3602" s="117"/>
      <c r="E3602" s="118"/>
      <c r="F3602" s="119"/>
    </row>
    <row r="3603" spans="2:6" s="5" customFormat="1">
      <c r="B3603" s="117"/>
      <c r="C3603" s="117"/>
      <c r="D3603" s="117"/>
      <c r="E3603" s="118"/>
      <c r="F3603" s="119"/>
    </row>
    <row r="3604" spans="2:6" s="5" customFormat="1">
      <c r="B3604" s="117"/>
      <c r="C3604" s="117"/>
      <c r="D3604" s="117"/>
      <c r="E3604" s="118"/>
      <c r="F3604" s="119"/>
    </row>
    <row r="3605" spans="2:6" s="5" customFormat="1">
      <c r="B3605" s="117"/>
      <c r="C3605" s="117"/>
      <c r="D3605" s="117"/>
      <c r="E3605" s="118"/>
      <c r="F3605" s="119"/>
    </row>
    <row r="3606" spans="2:6" s="5" customFormat="1">
      <c r="B3606" s="117"/>
      <c r="C3606" s="117"/>
      <c r="D3606" s="117"/>
      <c r="E3606" s="118"/>
      <c r="F3606" s="119"/>
    </row>
    <row r="3607" spans="2:6" s="5" customFormat="1">
      <c r="B3607" s="117"/>
      <c r="C3607" s="117"/>
      <c r="D3607" s="117"/>
      <c r="E3607" s="118"/>
      <c r="F3607" s="119"/>
    </row>
    <row r="3608" spans="2:6" s="5" customFormat="1">
      <c r="B3608" s="117"/>
      <c r="C3608" s="117"/>
      <c r="D3608" s="117"/>
      <c r="E3608" s="118"/>
      <c r="F3608" s="119"/>
    </row>
    <row r="3609" spans="2:6" s="5" customFormat="1">
      <c r="B3609" s="117"/>
      <c r="C3609" s="117"/>
      <c r="D3609" s="117"/>
      <c r="E3609" s="118"/>
      <c r="F3609" s="119"/>
    </row>
    <row r="3610" spans="2:6" s="5" customFormat="1">
      <c r="B3610" s="117"/>
      <c r="C3610" s="117"/>
      <c r="D3610" s="117"/>
      <c r="E3610" s="118"/>
      <c r="F3610" s="119"/>
    </row>
    <row r="3611" spans="2:6" s="5" customFormat="1">
      <c r="B3611" s="117"/>
      <c r="C3611" s="117"/>
      <c r="D3611" s="117"/>
      <c r="E3611" s="118"/>
      <c r="F3611" s="119"/>
    </row>
    <row r="3612" spans="2:6" s="5" customFormat="1">
      <c r="B3612" s="117"/>
      <c r="C3612" s="117"/>
      <c r="D3612" s="117"/>
      <c r="E3612" s="118"/>
      <c r="F3612" s="119"/>
    </row>
    <row r="3613" spans="2:6" s="5" customFormat="1">
      <c r="B3613" s="117"/>
      <c r="C3613" s="117"/>
      <c r="D3613" s="117"/>
      <c r="E3613" s="118"/>
      <c r="F3613" s="119"/>
    </row>
    <row r="3614" spans="2:6" s="5" customFormat="1">
      <c r="B3614" s="117"/>
      <c r="C3614" s="117"/>
      <c r="D3614" s="117"/>
      <c r="E3614" s="118"/>
      <c r="F3614" s="119"/>
    </row>
    <row r="3615" spans="2:6" s="5" customFormat="1">
      <c r="B3615" s="117"/>
      <c r="C3615" s="117"/>
      <c r="D3615" s="117"/>
      <c r="E3615" s="118"/>
      <c r="F3615" s="119"/>
    </row>
    <row r="3616" spans="2:6" s="5" customFormat="1">
      <c r="B3616" s="117"/>
      <c r="C3616" s="117"/>
      <c r="D3616" s="117"/>
      <c r="E3616" s="118"/>
      <c r="F3616" s="119"/>
    </row>
    <row r="3617" spans="2:6" s="5" customFormat="1">
      <c r="B3617" s="117"/>
      <c r="C3617" s="117"/>
      <c r="D3617" s="117"/>
      <c r="E3617" s="118"/>
      <c r="F3617" s="119"/>
    </row>
    <row r="3618" spans="2:6" s="5" customFormat="1">
      <c r="B3618" s="117"/>
      <c r="C3618" s="117"/>
      <c r="D3618" s="117"/>
      <c r="E3618" s="118"/>
      <c r="F3618" s="119"/>
    </row>
    <row r="3619" spans="2:6" s="5" customFormat="1">
      <c r="B3619" s="117"/>
      <c r="C3619" s="117"/>
      <c r="D3619" s="117"/>
      <c r="E3619" s="118"/>
      <c r="F3619" s="119"/>
    </row>
    <row r="3620" spans="2:6" s="5" customFormat="1">
      <c r="B3620" s="117"/>
      <c r="C3620" s="117"/>
      <c r="D3620" s="117"/>
      <c r="E3620" s="118"/>
      <c r="F3620" s="119"/>
    </row>
    <row r="3621" spans="2:6" s="5" customFormat="1">
      <c r="B3621" s="117"/>
      <c r="C3621" s="117"/>
      <c r="D3621" s="117"/>
      <c r="E3621" s="118"/>
      <c r="F3621" s="119"/>
    </row>
    <row r="3622" spans="2:6" s="5" customFormat="1">
      <c r="B3622" s="117"/>
      <c r="C3622" s="117"/>
      <c r="D3622" s="117"/>
      <c r="E3622" s="118"/>
      <c r="F3622" s="119"/>
    </row>
    <row r="3623" spans="2:6" s="5" customFormat="1">
      <c r="B3623" s="117"/>
      <c r="C3623" s="117"/>
      <c r="D3623" s="117"/>
      <c r="E3623" s="118"/>
      <c r="F3623" s="119"/>
    </row>
    <row r="3624" spans="2:6" s="5" customFormat="1">
      <c r="B3624" s="117"/>
      <c r="C3624" s="117"/>
      <c r="D3624" s="117"/>
      <c r="E3624" s="118"/>
      <c r="F3624" s="119"/>
    </row>
    <row r="3625" spans="2:6" s="5" customFormat="1">
      <c r="B3625" s="117"/>
      <c r="C3625" s="117"/>
      <c r="D3625" s="117"/>
      <c r="E3625" s="118"/>
      <c r="F3625" s="119"/>
    </row>
    <row r="3626" spans="2:6" s="5" customFormat="1">
      <c r="B3626" s="117"/>
      <c r="C3626" s="117"/>
      <c r="D3626" s="117"/>
      <c r="E3626" s="118"/>
      <c r="F3626" s="119"/>
    </row>
    <row r="3627" spans="2:6" s="5" customFormat="1">
      <c r="B3627" s="117"/>
      <c r="C3627" s="117"/>
      <c r="D3627" s="117"/>
      <c r="E3627" s="118"/>
      <c r="F3627" s="119"/>
    </row>
    <row r="3628" spans="2:6" s="5" customFormat="1">
      <c r="B3628" s="117"/>
      <c r="C3628" s="117"/>
      <c r="D3628" s="117"/>
      <c r="E3628" s="118"/>
      <c r="F3628" s="119"/>
    </row>
    <row r="3629" spans="2:6" s="5" customFormat="1">
      <c r="B3629" s="117"/>
      <c r="C3629" s="117"/>
      <c r="D3629" s="117"/>
      <c r="E3629" s="118"/>
      <c r="F3629" s="119"/>
    </row>
    <row r="3630" spans="2:6" s="5" customFormat="1">
      <c r="B3630" s="117"/>
      <c r="C3630" s="117"/>
      <c r="D3630" s="117"/>
      <c r="E3630" s="118"/>
      <c r="F3630" s="119"/>
    </row>
    <row r="3631" spans="2:6" s="5" customFormat="1">
      <c r="B3631" s="117"/>
      <c r="C3631" s="117"/>
      <c r="D3631" s="117"/>
      <c r="E3631" s="118"/>
      <c r="F3631" s="119"/>
    </row>
    <row r="3632" spans="2:6" s="5" customFormat="1">
      <c r="B3632" s="117"/>
      <c r="C3632" s="117"/>
      <c r="D3632" s="117"/>
      <c r="E3632" s="118"/>
      <c r="F3632" s="119"/>
    </row>
    <row r="3633" spans="2:6" s="5" customFormat="1">
      <c r="B3633" s="117"/>
      <c r="C3633" s="117"/>
      <c r="D3633" s="117"/>
      <c r="E3633" s="118"/>
      <c r="F3633" s="119"/>
    </row>
    <row r="3634" spans="2:6" s="5" customFormat="1">
      <c r="B3634" s="117"/>
      <c r="C3634" s="117"/>
      <c r="D3634" s="117"/>
      <c r="E3634" s="118"/>
      <c r="F3634" s="119"/>
    </row>
    <row r="3635" spans="2:6" s="5" customFormat="1">
      <c r="B3635" s="117"/>
      <c r="C3635" s="117"/>
      <c r="D3635" s="117"/>
      <c r="E3635" s="118"/>
      <c r="F3635" s="119"/>
    </row>
    <row r="3636" spans="2:6" s="5" customFormat="1">
      <c r="B3636" s="117"/>
      <c r="C3636" s="117"/>
      <c r="D3636" s="117"/>
      <c r="E3636" s="118"/>
      <c r="F3636" s="119"/>
    </row>
    <row r="3637" spans="2:6" s="5" customFormat="1">
      <c r="B3637" s="117"/>
      <c r="C3637" s="117"/>
      <c r="D3637" s="117"/>
      <c r="E3637" s="118"/>
      <c r="F3637" s="119"/>
    </row>
    <row r="3638" spans="2:6" s="5" customFormat="1">
      <c r="B3638" s="117"/>
      <c r="C3638" s="117"/>
      <c r="D3638" s="117"/>
      <c r="E3638" s="118"/>
      <c r="F3638" s="119"/>
    </row>
    <row r="3639" spans="2:6" s="5" customFormat="1">
      <c r="B3639" s="117"/>
      <c r="C3639" s="117"/>
      <c r="D3639" s="117"/>
      <c r="E3639" s="118"/>
      <c r="F3639" s="119"/>
    </row>
    <row r="3640" spans="2:6" s="5" customFormat="1">
      <c r="B3640" s="117"/>
      <c r="C3640" s="117"/>
      <c r="D3640" s="117"/>
      <c r="E3640" s="118"/>
      <c r="F3640" s="119"/>
    </row>
    <row r="3641" spans="2:6" s="5" customFormat="1">
      <c r="B3641" s="117"/>
      <c r="C3641" s="117"/>
      <c r="D3641" s="117"/>
      <c r="E3641" s="118"/>
      <c r="F3641" s="119"/>
    </row>
    <row r="3642" spans="2:6" s="5" customFormat="1">
      <c r="B3642" s="117"/>
      <c r="C3642" s="117"/>
      <c r="D3642" s="117"/>
      <c r="E3642" s="118"/>
      <c r="F3642" s="119"/>
    </row>
    <row r="3643" spans="2:6" s="5" customFormat="1">
      <c r="B3643" s="117"/>
      <c r="C3643" s="117"/>
      <c r="D3643" s="117"/>
      <c r="E3643" s="118"/>
      <c r="F3643" s="119"/>
    </row>
    <row r="3644" spans="2:6" s="5" customFormat="1">
      <c r="B3644" s="117"/>
      <c r="C3644" s="117"/>
      <c r="D3644" s="117"/>
      <c r="E3644" s="118"/>
      <c r="F3644" s="119"/>
    </row>
    <row r="3645" spans="2:6" s="5" customFormat="1">
      <c r="B3645" s="117"/>
      <c r="C3645" s="117"/>
      <c r="D3645" s="117"/>
      <c r="E3645" s="118"/>
      <c r="F3645" s="119"/>
    </row>
    <row r="3646" spans="2:6" s="5" customFormat="1">
      <c r="B3646" s="117"/>
      <c r="C3646" s="117"/>
      <c r="D3646" s="117"/>
      <c r="E3646" s="118"/>
      <c r="F3646" s="119"/>
    </row>
    <row r="3647" spans="2:6" s="5" customFormat="1">
      <c r="B3647" s="117"/>
      <c r="C3647" s="117"/>
      <c r="D3647" s="117"/>
      <c r="E3647" s="118"/>
      <c r="F3647" s="119"/>
    </row>
    <row r="3648" spans="2:6" s="5" customFormat="1">
      <c r="B3648" s="117"/>
      <c r="C3648" s="117"/>
      <c r="D3648" s="117"/>
      <c r="E3648" s="118"/>
      <c r="F3648" s="119"/>
    </row>
    <row r="3649" spans="2:6" s="5" customFormat="1">
      <c r="B3649" s="117"/>
      <c r="C3649" s="117"/>
      <c r="D3649" s="117"/>
      <c r="E3649" s="118"/>
      <c r="F3649" s="119"/>
    </row>
    <row r="3650" spans="2:6" s="5" customFormat="1">
      <c r="B3650" s="117"/>
      <c r="C3650" s="117"/>
      <c r="D3650" s="117"/>
      <c r="E3650" s="118"/>
      <c r="F3650" s="119"/>
    </row>
    <row r="3651" spans="2:6" s="5" customFormat="1">
      <c r="B3651" s="117"/>
      <c r="C3651" s="117"/>
      <c r="D3651" s="117"/>
      <c r="E3651" s="118"/>
      <c r="F3651" s="119"/>
    </row>
    <row r="3652" spans="2:6" s="5" customFormat="1">
      <c r="B3652" s="117"/>
      <c r="C3652" s="117"/>
      <c r="D3652" s="117"/>
      <c r="E3652" s="118"/>
      <c r="F3652" s="119"/>
    </row>
    <row r="3653" spans="2:6" s="5" customFormat="1">
      <c r="B3653" s="117"/>
      <c r="C3653" s="117"/>
      <c r="D3653" s="117"/>
      <c r="E3653" s="118"/>
      <c r="F3653" s="119"/>
    </row>
    <row r="3654" spans="2:6" s="5" customFormat="1">
      <c r="B3654" s="117"/>
      <c r="C3654" s="117"/>
      <c r="D3654" s="117"/>
      <c r="E3654" s="118"/>
      <c r="F3654" s="119"/>
    </row>
    <row r="3655" spans="2:6" s="5" customFormat="1">
      <c r="B3655" s="117"/>
      <c r="C3655" s="117"/>
      <c r="D3655" s="117"/>
      <c r="E3655" s="118"/>
      <c r="F3655" s="119"/>
    </row>
    <row r="3656" spans="2:6" s="5" customFormat="1">
      <c r="B3656" s="117"/>
      <c r="C3656" s="117"/>
      <c r="D3656" s="117"/>
      <c r="E3656" s="118"/>
      <c r="F3656" s="119"/>
    </row>
    <row r="3657" spans="2:6" s="5" customFormat="1">
      <c r="B3657" s="117"/>
      <c r="C3657" s="117"/>
      <c r="D3657" s="117"/>
      <c r="E3657" s="118"/>
      <c r="F3657" s="119"/>
    </row>
    <row r="3658" spans="2:6" s="5" customFormat="1">
      <c r="B3658" s="117"/>
      <c r="C3658" s="117"/>
      <c r="D3658" s="117"/>
      <c r="E3658" s="118"/>
      <c r="F3658" s="119"/>
    </row>
    <row r="3659" spans="2:6" s="5" customFormat="1">
      <c r="B3659" s="117"/>
      <c r="C3659" s="117"/>
      <c r="D3659" s="117"/>
      <c r="E3659" s="118"/>
      <c r="F3659" s="119"/>
    </row>
    <row r="3660" spans="2:6" s="5" customFormat="1">
      <c r="B3660" s="117"/>
      <c r="C3660" s="117"/>
      <c r="D3660" s="117"/>
      <c r="E3660" s="118"/>
      <c r="F3660" s="119"/>
    </row>
    <row r="3661" spans="2:6" s="5" customFormat="1">
      <c r="B3661" s="117"/>
      <c r="C3661" s="117"/>
      <c r="D3661" s="117"/>
      <c r="E3661" s="118"/>
      <c r="F3661" s="119"/>
    </row>
    <row r="3662" spans="2:6" s="5" customFormat="1">
      <c r="B3662" s="117"/>
      <c r="C3662" s="117"/>
      <c r="D3662" s="117"/>
      <c r="E3662" s="118"/>
      <c r="F3662" s="119"/>
    </row>
    <row r="3663" spans="2:6" s="5" customFormat="1">
      <c r="B3663" s="117"/>
      <c r="C3663" s="117"/>
      <c r="D3663" s="117"/>
      <c r="E3663" s="118"/>
      <c r="F3663" s="119"/>
    </row>
    <row r="3664" spans="2:6" s="5" customFormat="1">
      <c r="B3664" s="117"/>
      <c r="C3664" s="117"/>
      <c r="D3664" s="117"/>
      <c r="E3664" s="118"/>
      <c r="F3664" s="119"/>
    </row>
    <row r="3665" spans="2:6" s="5" customFormat="1">
      <c r="B3665" s="117"/>
      <c r="C3665" s="117"/>
      <c r="D3665" s="117"/>
      <c r="E3665" s="118"/>
      <c r="F3665" s="119"/>
    </row>
    <row r="3666" spans="2:6" s="5" customFormat="1">
      <c r="B3666" s="117"/>
      <c r="C3666" s="117"/>
      <c r="D3666" s="117"/>
      <c r="E3666" s="118"/>
      <c r="F3666" s="119"/>
    </row>
    <row r="3667" spans="2:6" s="5" customFormat="1">
      <c r="B3667" s="117"/>
      <c r="C3667" s="117"/>
      <c r="D3667" s="117"/>
      <c r="E3667" s="118"/>
      <c r="F3667" s="119"/>
    </row>
    <row r="3668" spans="2:6" s="5" customFormat="1">
      <c r="B3668" s="117"/>
      <c r="C3668" s="117"/>
      <c r="D3668" s="117"/>
      <c r="E3668" s="118"/>
      <c r="F3668" s="119"/>
    </row>
    <row r="3669" spans="2:6" s="5" customFormat="1">
      <c r="B3669" s="117"/>
      <c r="C3669" s="117"/>
      <c r="D3669" s="117"/>
      <c r="E3669" s="118"/>
      <c r="F3669" s="119"/>
    </row>
    <row r="3670" spans="2:6" s="5" customFormat="1">
      <c r="B3670" s="117"/>
      <c r="C3670" s="117"/>
      <c r="D3670" s="117"/>
      <c r="E3670" s="118"/>
      <c r="F3670" s="119"/>
    </row>
    <row r="3671" spans="2:6" s="5" customFormat="1">
      <c r="B3671" s="117"/>
      <c r="C3671" s="117"/>
      <c r="D3671" s="117"/>
      <c r="E3671" s="118"/>
      <c r="F3671" s="119"/>
    </row>
    <row r="3672" spans="2:6" s="5" customFormat="1">
      <c r="B3672" s="117"/>
      <c r="C3672" s="117"/>
      <c r="D3672" s="117"/>
      <c r="E3672" s="118"/>
      <c r="F3672" s="119"/>
    </row>
    <row r="3673" spans="2:6" s="5" customFormat="1">
      <c r="B3673" s="117"/>
      <c r="C3673" s="117"/>
      <c r="D3673" s="117"/>
      <c r="E3673" s="118"/>
      <c r="F3673" s="119"/>
    </row>
    <row r="3674" spans="2:6" s="5" customFormat="1">
      <c r="B3674" s="117"/>
      <c r="C3674" s="117"/>
      <c r="D3674" s="117"/>
      <c r="E3674" s="118"/>
      <c r="F3674" s="119"/>
    </row>
    <row r="3675" spans="2:6" s="5" customFormat="1">
      <c r="B3675" s="117"/>
      <c r="C3675" s="117"/>
      <c r="D3675" s="117"/>
      <c r="E3675" s="118"/>
      <c r="F3675" s="119"/>
    </row>
    <row r="3676" spans="2:6" s="5" customFormat="1">
      <c r="B3676" s="117"/>
      <c r="C3676" s="117"/>
      <c r="D3676" s="117"/>
      <c r="E3676" s="118"/>
      <c r="F3676" s="119"/>
    </row>
    <row r="3677" spans="2:6" s="5" customFormat="1">
      <c r="B3677" s="117"/>
      <c r="C3677" s="117"/>
      <c r="D3677" s="117"/>
      <c r="E3677" s="118"/>
      <c r="F3677" s="119"/>
    </row>
    <row r="3678" spans="2:6" s="5" customFormat="1">
      <c r="B3678" s="117"/>
      <c r="C3678" s="117"/>
      <c r="D3678" s="117"/>
      <c r="E3678" s="118"/>
      <c r="F3678" s="119"/>
    </row>
    <row r="3679" spans="2:6" s="5" customFormat="1">
      <c r="B3679" s="117"/>
      <c r="C3679" s="117"/>
      <c r="D3679" s="117"/>
      <c r="E3679" s="118"/>
      <c r="F3679" s="119"/>
    </row>
    <row r="3680" spans="2:6" s="5" customFormat="1">
      <c r="B3680" s="117"/>
      <c r="C3680" s="117"/>
      <c r="D3680" s="117"/>
      <c r="E3680" s="118"/>
      <c r="F3680" s="119"/>
    </row>
    <row r="3681" spans="2:6" s="5" customFormat="1">
      <c r="B3681" s="117"/>
      <c r="C3681" s="117"/>
      <c r="D3681" s="117"/>
      <c r="E3681" s="118"/>
      <c r="F3681" s="119"/>
    </row>
    <row r="3682" spans="2:6" s="5" customFormat="1">
      <c r="B3682" s="117"/>
      <c r="C3682" s="117"/>
      <c r="D3682" s="117"/>
      <c r="E3682" s="118"/>
      <c r="F3682" s="119"/>
    </row>
    <row r="3683" spans="2:6" s="5" customFormat="1">
      <c r="B3683" s="117"/>
      <c r="C3683" s="117"/>
      <c r="D3683" s="117"/>
      <c r="E3683" s="118"/>
      <c r="F3683" s="119"/>
    </row>
    <row r="3684" spans="2:6" s="5" customFormat="1">
      <c r="B3684" s="117"/>
      <c r="C3684" s="117"/>
      <c r="D3684" s="117"/>
      <c r="E3684" s="118"/>
      <c r="F3684" s="119"/>
    </row>
    <row r="3685" spans="2:6" s="5" customFormat="1">
      <c r="B3685" s="117"/>
      <c r="C3685" s="117"/>
      <c r="D3685" s="117"/>
      <c r="E3685" s="118"/>
      <c r="F3685" s="119"/>
    </row>
    <row r="3686" spans="2:6" s="5" customFormat="1">
      <c r="B3686" s="117"/>
      <c r="C3686" s="117"/>
      <c r="D3686" s="117"/>
      <c r="E3686" s="118"/>
      <c r="F3686" s="119"/>
    </row>
    <row r="3687" spans="2:6" s="5" customFormat="1">
      <c r="B3687" s="117"/>
      <c r="C3687" s="117"/>
      <c r="D3687" s="117"/>
      <c r="E3687" s="118"/>
      <c r="F3687" s="119"/>
    </row>
    <row r="3688" spans="2:6" s="5" customFormat="1">
      <c r="B3688" s="117"/>
      <c r="C3688" s="117"/>
      <c r="D3688" s="117"/>
      <c r="E3688" s="118"/>
      <c r="F3688" s="119"/>
    </row>
    <row r="3689" spans="2:6" s="5" customFormat="1">
      <c r="B3689" s="117"/>
      <c r="C3689" s="117"/>
      <c r="D3689" s="117"/>
      <c r="E3689" s="118"/>
      <c r="F3689" s="119"/>
    </row>
    <row r="3690" spans="2:6" s="5" customFormat="1">
      <c r="B3690" s="117"/>
      <c r="C3690" s="117"/>
      <c r="D3690" s="117"/>
      <c r="E3690" s="118"/>
      <c r="F3690" s="119"/>
    </row>
    <row r="3691" spans="2:6" s="5" customFormat="1">
      <c r="B3691" s="117"/>
      <c r="C3691" s="117"/>
      <c r="D3691" s="117"/>
      <c r="E3691" s="118"/>
      <c r="F3691" s="119"/>
    </row>
    <row r="3692" spans="2:6" s="5" customFormat="1">
      <c r="B3692" s="117"/>
      <c r="C3692" s="117"/>
      <c r="D3692" s="117"/>
      <c r="E3692" s="118"/>
      <c r="F3692" s="119"/>
    </row>
    <row r="3693" spans="2:6" s="5" customFormat="1">
      <c r="B3693" s="117"/>
      <c r="C3693" s="117"/>
      <c r="D3693" s="117"/>
      <c r="E3693" s="118"/>
      <c r="F3693" s="119"/>
    </row>
    <row r="3694" spans="2:6" s="5" customFormat="1">
      <c r="B3694" s="117"/>
      <c r="C3694" s="117"/>
      <c r="D3694" s="117"/>
      <c r="E3694" s="118"/>
      <c r="F3694" s="119"/>
    </row>
    <row r="3695" spans="2:6" s="5" customFormat="1">
      <c r="B3695" s="117"/>
      <c r="C3695" s="117"/>
      <c r="D3695" s="117"/>
      <c r="E3695" s="118"/>
      <c r="F3695" s="119"/>
    </row>
    <row r="3696" spans="2:6" s="5" customFormat="1">
      <c r="B3696" s="117"/>
      <c r="C3696" s="117"/>
      <c r="D3696" s="117"/>
      <c r="E3696" s="118"/>
      <c r="F3696" s="119"/>
    </row>
    <row r="3697" spans="2:6" s="5" customFormat="1">
      <c r="B3697" s="117"/>
      <c r="C3697" s="117"/>
      <c r="D3697" s="117"/>
      <c r="E3697" s="118"/>
      <c r="F3697" s="119"/>
    </row>
    <row r="3698" spans="2:6" s="5" customFormat="1">
      <c r="B3698" s="117"/>
      <c r="C3698" s="117"/>
      <c r="D3698" s="117"/>
      <c r="E3698" s="118"/>
      <c r="F3698" s="119"/>
    </row>
    <row r="3699" spans="2:6" s="5" customFormat="1">
      <c r="B3699" s="117"/>
      <c r="C3699" s="117"/>
      <c r="D3699" s="117"/>
      <c r="E3699" s="118"/>
      <c r="F3699" s="119"/>
    </row>
    <row r="3700" spans="2:6" s="5" customFormat="1">
      <c r="B3700" s="117"/>
      <c r="C3700" s="117"/>
      <c r="D3700" s="117"/>
      <c r="E3700" s="118"/>
      <c r="F3700" s="119"/>
    </row>
    <row r="3701" spans="2:6" s="5" customFormat="1">
      <c r="B3701" s="117"/>
      <c r="C3701" s="117"/>
      <c r="D3701" s="117"/>
      <c r="E3701" s="118"/>
      <c r="F3701" s="119"/>
    </row>
    <row r="3702" spans="2:6" s="5" customFormat="1">
      <c r="B3702" s="117"/>
      <c r="C3702" s="117"/>
      <c r="D3702" s="117"/>
      <c r="E3702" s="118"/>
      <c r="F3702" s="119"/>
    </row>
    <row r="3703" spans="2:6" s="5" customFormat="1">
      <c r="B3703" s="117"/>
      <c r="C3703" s="117"/>
      <c r="D3703" s="117"/>
      <c r="E3703" s="118"/>
      <c r="F3703" s="119"/>
    </row>
    <row r="3704" spans="2:6" s="5" customFormat="1">
      <c r="B3704" s="117"/>
      <c r="C3704" s="117"/>
      <c r="D3704" s="117"/>
      <c r="E3704" s="118"/>
      <c r="F3704" s="119"/>
    </row>
    <row r="3705" spans="2:6" s="5" customFormat="1">
      <c r="B3705" s="117"/>
      <c r="C3705" s="117"/>
      <c r="D3705" s="117"/>
      <c r="E3705" s="118"/>
      <c r="F3705" s="119"/>
    </row>
    <row r="3706" spans="2:6" s="5" customFormat="1">
      <c r="B3706" s="117"/>
      <c r="C3706" s="117"/>
      <c r="D3706" s="117"/>
      <c r="E3706" s="118"/>
      <c r="F3706" s="119"/>
    </row>
    <row r="3707" spans="2:6" s="5" customFormat="1">
      <c r="B3707" s="117"/>
      <c r="C3707" s="117"/>
      <c r="D3707" s="117"/>
      <c r="E3707" s="118"/>
      <c r="F3707" s="119"/>
    </row>
    <row r="3708" spans="2:6" s="5" customFormat="1">
      <c r="B3708" s="117"/>
      <c r="C3708" s="117"/>
      <c r="D3708" s="117"/>
      <c r="E3708" s="118"/>
      <c r="F3708" s="119"/>
    </row>
    <row r="3709" spans="2:6" s="5" customFormat="1">
      <c r="B3709" s="117"/>
      <c r="C3709" s="117"/>
      <c r="D3709" s="117"/>
      <c r="E3709" s="118"/>
      <c r="F3709" s="119"/>
    </row>
    <row r="3710" spans="2:6" s="5" customFormat="1">
      <c r="B3710" s="117"/>
      <c r="C3710" s="117"/>
      <c r="D3710" s="117"/>
      <c r="E3710" s="118"/>
      <c r="F3710" s="119"/>
    </row>
    <row r="3711" spans="2:6" s="5" customFormat="1">
      <c r="B3711" s="117"/>
      <c r="C3711" s="117"/>
      <c r="D3711" s="117"/>
      <c r="E3711" s="118"/>
      <c r="F3711" s="119"/>
    </row>
    <row r="3712" spans="2:6" s="5" customFormat="1">
      <c r="B3712" s="117"/>
      <c r="C3712" s="117"/>
      <c r="D3712" s="117"/>
      <c r="E3712" s="118"/>
      <c r="F3712" s="119"/>
    </row>
    <row r="3713" spans="2:6" s="5" customFormat="1">
      <c r="B3713" s="117"/>
      <c r="C3713" s="117"/>
      <c r="D3713" s="117"/>
      <c r="E3713" s="118"/>
      <c r="F3713" s="119"/>
    </row>
    <row r="3714" spans="2:6" s="5" customFormat="1">
      <c r="B3714" s="117"/>
      <c r="C3714" s="117"/>
      <c r="D3714" s="117"/>
      <c r="E3714" s="118"/>
      <c r="F3714" s="119"/>
    </row>
    <row r="3715" spans="2:6" s="5" customFormat="1">
      <c r="B3715" s="117"/>
      <c r="C3715" s="117"/>
      <c r="D3715" s="117"/>
      <c r="E3715" s="118"/>
      <c r="F3715" s="119"/>
    </row>
    <row r="3716" spans="2:6" s="5" customFormat="1">
      <c r="B3716" s="117"/>
      <c r="C3716" s="117"/>
      <c r="D3716" s="117"/>
      <c r="E3716" s="118"/>
      <c r="F3716" s="119"/>
    </row>
    <row r="3717" spans="2:6" s="5" customFormat="1">
      <c r="B3717" s="117"/>
      <c r="C3717" s="117"/>
      <c r="D3717" s="117"/>
      <c r="E3717" s="118"/>
      <c r="F3717" s="119"/>
    </row>
    <row r="3718" spans="2:6" s="5" customFormat="1">
      <c r="B3718" s="117"/>
      <c r="C3718" s="117"/>
      <c r="D3718" s="117"/>
      <c r="E3718" s="118"/>
      <c r="F3718" s="119"/>
    </row>
    <row r="3719" spans="2:6" s="5" customFormat="1">
      <c r="B3719" s="117"/>
      <c r="C3719" s="117"/>
      <c r="D3719" s="117"/>
      <c r="E3719" s="118"/>
      <c r="F3719" s="119"/>
    </row>
    <row r="3720" spans="2:6" s="5" customFormat="1">
      <c r="B3720" s="117"/>
      <c r="C3720" s="117"/>
      <c r="D3720" s="117"/>
      <c r="E3720" s="118"/>
      <c r="F3720" s="119"/>
    </row>
    <row r="3721" spans="2:6" s="5" customFormat="1">
      <c r="B3721" s="117"/>
      <c r="C3721" s="117"/>
      <c r="D3721" s="117"/>
      <c r="E3721" s="118"/>
      <c r="F3721" s="119"/>
    </row>
    <row r="3722" spans="2:6" s="5" customFormat="1">
      <c r="B3722" s="117"/>
      <c r="C3722" s="117"/>
      <c r="D3722" s="117"/>
      <c r="E3722" s="118"/>
      <c r="F3722" s="119"/>
    </row>
    <row r="3723" spans="2:6" s="5" customFormat="1">
      <c r="B3723" s="117"/>
      <c r="C3723" s="117"/>
      <c r="D3723" s="117"/>
      <c r="E3723" s="118"/>
      <c r="F3723" s="119"/>
    </row>
    <row r="3724" spans="2:6" s="5" customFormat="1">
      <c r="B3724" s="117"/>
      <c r="C3724" s="117"/>
      <c r="D3724" s="117"/>
      <c r="E3724" s="118"/>
      <c r="F3724" s="119"/>
    </row>
    <row r="3725" spans="2:6" s="5" customFormat="1">
      <c r="B3725" s="117"/>
      <c r="C3725" s="117"/>
      <c r="D3725" s="117"/>
      <c r="E3725" s="118"/>
      <c r="F3725" s="119"/>
    </row>
    <row r="3726" spans="2:6" s="5" customFormat="1">
      <c r="B3726" s="117"/>
      <c r="C3726" s="117"/>
      <c r="D3726" s="117"/>
      <c r="E3726" s="118"/>
      <c r="F3726" s="119"/>
    </row>
    <row r="3727" spans="2:6" s="5" customFormat="1">
      <c r="B3727" s="117"/>
      <c r="C3727" s="117"/>
      <c r="D3727" s="117"/>
      <c r="E3727" s="118"/>
      <c r="F3727" s="119"/>
    </row>
    <row r="3728" spans="2:6" s="5" customFormat="1">
      <c r="B3728" s="117"/>
      <c r="C3728" s="117"/>
      <c r="D3728" s="117"/>
      <c r="E3728" s="118"/>
      <c r="F3728" s="119"/>
    </row>
    <row r="3729" spans="2:6" s="5" customFormat="1">
      <c r="B3729" s="117"/>
      <c r="C3729" s="117"/>
      <c r="D3729" s="117"/>
      <c r="E3729" s="118"/>
      <c r="F3729" s="119"/>
    </row>
    <row r="3730" spans="2:6" s="5" customFormat="1">
      <c r="B3730" s="117"/>
      <c r="C3730" s="117"/>
      <c r="D3730" s="117"/>
      <c r="E3730" s="118"/>
      <c r="F3730" s="119"/>
    </row>
    <row r="3731" spans="2:6" s="5" customFormat="1">
      <c r="B3731" s="117"/>
      <c r="C3731" s="117"/>
      <c r="D3731" s="117"/>
      <c r="E3731" s="118"/>
      <c r="F3731" s="119"/>
    </row>
    <row r="3732" spans="2:6" s="5" customFormat="1">
      <c r="B3732" s="117"/>
      <c r="C3732" s="117"/>
      <c r="D3732" s="117"/>
      <c r="E3732" s="118"/>
      <c r="F3732" s="119"/>
    </row>
    <row r="3733" spans="2:6" s="5" customFormat="1">
      <c r="B3733" s="117"/>
      <c r="C3733" s="117"/>
      <c r="D3733" s="117"/>
      <c r="E3733" s="118"/>
      <c r="F3733" s="119"/>
    </row>
    <row r="3734" spans="2:6" s="5" customFormat="1">
      <c r="B3734" s="117"/>
      <c r="C3734" s="117"/>
      <c r="D3734" s="117"/>
      <c r="E3734" s="118"/>
      <c r="F3734" s="119"/>
    </row>
    <row r="3735" spans="2:6" s="5" customFormat="1">
      <c r="B3735" s="117"/>
      <c r="C3735" s="117"/>
      <c r="D3735" s="117"/>
      <c r="E3735" s="118"/>
      <c r="F3735" s="119"/>
    </row>
    <row r="3736" spans="2:6" s="5" customFormat="1">
      <c r="B3736" s="117"/>
      <c r="C3736" s="117"/>
      <c r="D3736" s="117"/>
      <c r="E3736" s="118"/>
      <c r="F3736" s="119"/>
    </row>
    <row r="3737" spans="2:6" s="5" customFormat="1">
      <c r="B3737" s="117"/>
      <c r="C3737" s="117"/>
      <c r="D3737" s="117"/>
      <c r="E3737" s="118"/>
      <c r="F3737" s="119"/>
    </row>
    <row r="3738" spans="2:6" s="5" customFormat="1">
      <c r="B3738" s="117"/>
      <c r="C3738" s="117"/>
      <c r="D3738" s="117"/>
      <c r="E3738" s="118"/>
      <c r="F3738" s="119"/>
    </row>
    <row r="3739" spans="2:6" s="5" customFormat="1">
      <c r="B3739" s="117"/>
      <c r="C3739" s="117"/>
      <c r="D3739" s="117"/>
      <c r="E3739" s="118"/>
      <c r="F3739" s="119"/>
    </row>
    <row r="3740" spans="2:6" s="5" customFormat="1">
      <c r="B3740" s="117"/>
      <c r="C3740" s="117"/>
      <c r="D3740" s="117"/>
      <c r="E3740" s="118"/>
      <c r="F3740" s="119"/>
    </row>
    <row r="3741" spans="2:6" s="5" customFormat="1">
      <c r="B3741" s="117"/>
      <c r="C3741" s="117"/>
      <c r="D3741" s="117"/>
      <c r="E3741" s="118"/>
      <c r="F3741" s="119"/>
    </row>
    <row r="3742" spans="2:6" s="5" customFormat="1">
      <c r="B3742" s="117"/>
      <c r="C3742" s="117"/>
      <c r="D3742" s="117"/>
      <c r="E3742" s="118"/>
      <c r="F3742" s="119"/>
    </row>
    <row r="3743" spans="2:6" s="5" customFormat="1">
      <c r="B3743" s="117"/>
      <c r="C3743" s="117"/>
      <c r="D3743" s="117"/>
      <c r="E3743" s="118"/>
      <c r="F3743" s="119"/>
    </row>
    <row r="3744" spans="2:6" s="5" customFormat="1">
      <c r="B3744" s="117"/>
      <c r="C3744" s="117"/>
      <c r="D3744" s="117"/>
      <c r="E3744" s="118"/>
      <c r="F3744" s="119"/>
    </row>
    <row r="3745" spans="2:6" s="5" customFormat="1">
      <c r="B3745" s="117"/>
      <c r="C3745" s="117"/>
      <c r="D3745" s="117"/>
      <c r="E3745" s="118"/>
      <c r="F3745" s="119"/>
    </row>
    <row r="3746" spans="2:6" s="5" customFormat="1">
      <c r="B3746" s="117"/>
      <c r="C3746" s="117"/>
      <c r="D3746" s="117"/>
      <c r="E3746" s="118"/>
      <c r="F3746" s="119"/>
    </row>
    <row r="3747" spans="2:6" s="5" customFormat="1">
      <c r="B3747" s="117"/>
      <c r="C3747" s="117"/>
      <c r="D3747" s="117"/>
      <c r="E3747" s="118"/>
      <c r="F3747" s="119"/>
    </row>
    <row r="3748" spans="2:6" s="5" customFormat="1">
      <c r="B3748" s="117"/>
      <c r="C3748" s="117"/>
      <c r="D3748" s="117"/>
      <c r="E3748" s="118"/>
      <c r="F3748" s="119"/>
    </row>
    <row r="3749" spans="2:6" s="5" customFormat="1">
      <c r="B3749" s="117"/>
      <c r="C3749" s="117"/>
      <c r="D3749" s="117"/>
      <c r="E3749" s="118"/>
      <c r="F3749" s="119"/>
    </row>
    <row r="3750" spans="2:6" s="5" customFormat="1">
      <c r="B3750" s="117"/>
      <c r="C3750" s="117"/>
      <c r="D3750" s="117"/>
      <c r="E3750" s="118"/>
      <c r="F3750" s="119"/>
    </row>
    <row r="3751" spans="2:6" s="5" customFormat="1">
      <c r="B3751" s="117"/>
      <c r="C3751" s="117"/>
      <c r="D3751" s="117"/>
      <c r="E3751" s="118"/>
      <c r="F3751" s="119"/>
    </row>
    <row r="3752" spans="2:6" s="5" customFormat="1">
      <c r="B3752" s="117"/>
      <c r="C3752" s="117"/>
      <c r="D3752" s="117"/>
      <c r="E3752" s="118"/>
      <c r="F3752" s="119"/>
    </row>
    <row r="3753" spans="2:6" s="5" customFormat="1">
      <c r="B3753" s="117"/>
      <c r="C3753" s="117"/>
      <c r="D3753" s="117"/>
      <c r="E3753" s="118"/>
      <c r="F3753" s="119"/>
    </row>
    <row r="3754" spans="2:6" s="5" customFormat="1">
      <c r="B3754" s="117"/>
      <c r="C3754" s="117"/>
      <c r="D3754" s="117"/>
      <c r="E3754" s="118"/>
      <c r="F3754" s="119"/>
    </row>
    <row r="3755" spans="2:6" s="5" customFormat="1">
      <c r="B3755" s="117"/>
      <c r="C3755" s="117"/>
      <c r="D3755" s="117"/>
      <c r="E3755" s="118"/>
      <c r="F3755" s="119"/>
    </row>
    <row r="3756" spans="2:6" s="5" customFormat="1">
      <c r="B3756" s="117"/>
      <c r="C3756" s="117"/>
      <c r="D3756" s="117"/>
      <c r="E3756" s="118"/>
      <c r="F3756" s="119"/>
    </row>
    <row r="3757" spans="2:6" s="5" customFormat="1">
      <c r="B3757" s="117"/>
      <c r="C3757" s="117"/>
      <c r="D3757" s="117"/>
      <c r="E3757" s="118"/>
      <c r="F3757" s="119"/>
    </row>
    <row r="3758" spans="2:6" s="5" customFormat="1">
      <c r="B3758" s="117"/>
      <c r="C3758" s="117"/>
      <c r="D3758" s="117"/>
      <c r="E3758" s="118"/>
      <c r="F3758" s="119"/>
    </row>
    <row r="3759" spans="2:6" s="5" customFormat="1">
      <c r="B3759" s="117"/>
      <c r="C3759" s="117"/>
      <c r="D3759" s="117"/>
      <c r="E3759" s="118"/>
      <c r="F3759" s="119"/>
    </row>
    <row r="3760" spans="2:6" s="5" customFormat="1">
      <c r="B3760" s="117"/>
      <c r="C3760" s="117"/>
      <c r="D3760" s="117"/>
      <c r="E3760" s="118"/>
      <c r="F3760" s="119"/>
    </row>
    <row r="3761" spans="2:6" s="5" customFormat="1">
      <c r="B3761" s="117"/>
      <c r="C3761" s="117"/>
      <c r="D3761" s="117"/>
      <c r="E3761" s="118"/>
      <c r="F3761" s="119"/>
    </row>
    <row r="3762" spans="2:6" s="5" customFormat="1">
      <c r="B3762" s="117"/>
      <c r="C3762" s="117"/>
      <c r="D3762" s="117"/>
      <c r="E3762" s="118"/>
      <c r="F3762" s="119"/>
    </row>
    <row r="3763" spans="2:6" s="5" customFormat="1">
      <c r="B3763" s="117"/>
      <c r="C3763" s="117"/>
      <c r="D3763" s="117"/>
      <c r="E3763" s="118"/>
      <c r="F3763" s="119"/>
    </row>
    <row r="3764" spans="2:6" s="5" customFormat="1">
      <c r="B3764" s="117"/>
      <c r="C3764" s="117"/>
      <c r="D3764" s="117"/>
      <c r="E3764" s="118"/>
      <c r="F3764" s="119"/>
    </row>
    <row r="3765" spans="2:6" s="5" customFormat="1">
      <c r="B3765" s="117"/>
      <c r="C3765" s="117"/>
      <c r="D3765" s="117"/>
      <c r="E3765" s="118"/>
      <c r="F3765" s="119"/>
    </row>
    <row r="3766" spans="2:6" s="5" customFormat="1">
      <c r="B3766" s="117"/>
      <c r="C3766" s="117"/>
      <c r="D3766" s="117"/>
      <c r="E3766" s="118"/>
      <c r="F3766" s="119"/>
    </row>
    <row r="3767" spans="2:6" s="5" customFormat="1">
      <c r="B3767" s="117"/>
      <c r="C3767" s="117"/>
      <c r="D3767" s="117"/>
      <c r="E3767" s="118"/>
      <c r="F3767" s="119"/>
    </row>
    <row r="3768" spans="2:6" s="5" customFormat="1">
      <c r="B3768" s="117"/>
      <c r="C3768" s="117"/>
      <c r="D3768" s="117"/>
      <c r="E3768" s="118"/>
      <c r="F3768" s="119"/>
    </row>
    <row r="3769" spans="2:6" s="5" customFormat="1">
      <c r="B3769" s="117"/>
      <c r="C3769" s="117"/>
      <c r="D3769" s="117"/>
      <c r="E3769" s="118"/>
      <c r="F3769" s="119"/>
    </row>
    <row r="3770" spans="2:6" s="5" customFormat="1">
      <c r="B3770" s="117"/>
      <c r="C3770" s="117"/>
      <c r="D3770" s="117"/>
      <c r="E3770" s="118"/>
      <c r="F3770" s="119"/>
    </row>
    <row r="3771" spans="2:6" s="5" customFormat="1">
      <c r="B3771" s="117"/>
      <c r="C3771" s="117"/>
      <c r="D3771" s="117"/>
      <c r="E3771" s="118"/>
      <c r="F3771" s="119"/>
    </row>
    <row r="3772" spans="2:6" s="5" customFormat="1">
      <c r="B3772" s="117"/>
      <c r="C3772" s="117"/>
      <c r="D3772" s="117"/>
      <c r="E3772" s="118"/>
      <c r="F3772" s="119"/>
    </row>
    <row r="3773" spans="2:6" s="5" customFormat="1">
      <c r="B3773" s="117"/>
      <c r="C3773" s="117"/>
      <c r="D3773" s="117"/>
      <c r="E3773" s="118"/>
      <c r="F3773" s="119"/>
    </row>
    <row r="3774" spans="2:6" s="5" customFormat="1">
      <c r="B3774" s="117"/>
      <c r="C3774" s="117"/>
      <c r="D3774" s="117"/>
      <c r="E3774" s="118"/>
      <c r="F3774" s="119"/>
    </row>
    <row r="3775" spans="2:6" s="5" customFormat="1">
      <c r="B3775" s="117"/>
      <c r="C3775" s="117"/>
      <c r="D3775" s="117"/>
      <c r="E3775" s="118"/>
      <c r="F3775" s="119"/>
    </row>
    <row r="3776" spans="2:6" s="5" customFormat="1">
      <c r="B3776" s="117"/>
      <c r="C3776" s="117"/>
      <c r="D3776" s="117"/>
      <c r="E3776" s="118"/>
      <c r="F3776" s="119"/>
    </row>
    <row r="3777" spans="2:6" s="5" customFormat="1">
      <c r="B3777" s="117"/>
      <c r="C3777" s="117"/>
      <c r="D3777" s="117"/>
      <c r="E3777" s="118"/>
      <c r="F3777" s="119"/>
    </row>
    <row r="3778" spans="2:6" s="5" customFormat="1">
      <c r="B3778" s="117"/>
      <c r="C3778" s="117"/>
      <c r="D3778" s="117"/>
      <c r="E3778" s="118"/>
      <c r="F3778" s="119"/>
    </row>
    <row r="3779" spans="2:6" s="5" customFormat="1">
      <c r="B3779" s="117"/>
      <c r="C3779" s="117"/>
      <c r="D3779" s="117"/>
      <c r="E3779" s="118"/>
      <c r="F3779" s="119"/>
    </row>
    <row r="3780" spans="2:6" s="5" customFormat="1">
      <c r="B3780" s="117"/>
      <c r="C3780" s="117"/>
      <c r="D3780" s="117"/>
      <c r="E3780" s="118"/>
      <c r="F3780" s="119"/>
    </row>
    <row r="3781" spans="2:6" s="5" customFormat="1">
      <c r="B3781" s="117"/>
      <c r="C3781" s="117"/>
      <c r="D3781" s="117"/>
      <c r="E3781" s="118"/>
      <c r="F3781" s="119"/>
    </row>
    <row r="3782" spans="2:6" s="5" customFormat="1">
      <c r="B3782" s="117"/>
      <c r="C3782" s="117"/>
      <c r="D3782" s="117"/>
      <c r="E3782" s="118"/>
      <c r="F3782" s="119"/>
    </row>
    <row r="3783" spans="2:6" s="5" customFormat="1">
      <c r="B3783" s="117"/>
      <c r="C3783" s="117"/>
      <c r="D3783" s="117"/>
      <c r="E3783" s="118"/>
      <c r="F3783" s="119"/>
    </row>
    <row r="3784" spans="2:6" s="5" customFormat="1">
      <c r="B3784" s="117"/>
      <c r="C3784" s="117"/>
      <c r="D3784" s="117"/>
      <c r="E3784" s="118"/>
      <c r="F3784" s="119"/>
    </row>
    <row r="3785" spans="2:6" s="5" customFormat="1">
      <c r="B3785" s="117"/>
      <c r="C3785" s="117"/>
      <c r="D3785" s="117"/>
      <c r="E3785" s="118"/>
      <c r="F3785" s="119"/>
    </row>
    <row r="3786" spans="2:6" s="5" customFormat="1">
      <c r="B3786" s="117"/>
      <c r="C3786" s="117"/>
      <c r="D3786" s="117"/>
      <c r="E3786" s="118"/>
      <c r="F3786" s="119"/>
    </row>
    <row r="3787" spans="2:6" s="5" customFormat="1">
      <c r="B3787" s="117"/>
      <c r="C3787" s="117"/>
      <c r="D3787" s="117"/>
      <c r="E3787" s="118"/>
      <c r="F3787" s="119"/>
    </row>
    <row r="3788" spans="2:6" s="5" customFormat="1">
      <c r="B3788" s="117"/>
      <c r="C3788" s="117"/>
      <c r="D3788" s="117"/>
      <c r="E3788" s="118"/>
      <c r="F3788" s="119"/>
    </row>
    <row r="3789" spans="2:6" s="5" customFormat="1">
      <c r="B3789" s="117"/>
      <c r="C3789" s="117"/>
      <c r="D3789" s="117"/>
      <c r="E3789" s="118"/>
      <c r="F3789" s="119"/>
    </row>
    <row r="3790" spans="2:6" s="5" customFormat="1">
      <c r="B3790" s="117"/>
      <c r="C3790" s="117"/>
      <c r="D3790" s="117"/>
      <c r="E3790" s="118"/>
      <c r="F3790" s="119"/>
    </row>
    <row r="3791" spans="2:6" s="5" customFormat="1">
      <c r="B3791" s="117"/>
      <c r="C3791" s="117"/>
      <c r="D3791" s="117"/>
      <c r="E3791" s="118"/>
      <c r="F3791" s="119"/>
    </row>
    <row r="3792" spans="2:6" s="5" customFormat="1">
      <c r="B3792" s="117"/>
      <c r="C3792" s="117"/>
      <c r="D3792" s="117"/>
      <c r="E3792" s="118"/>
      <c r="F3792" s="119"/>
    </row>
    <row r="3793" spans="2:6" s="5" customFormat="1">
      <c r="B3793" s="117"/>
      <c r="C3793" s="117"/>
      <c r="D3793" s="117"/>
      <c r="E3793" s="118"/>
      <c r="F3793" s="119"/>
    </row>
    <row r="3794" spans="2:6" s="5" customFormat="1">
      <c r="B3794" s="117"/>
      <c r="C3794" s="117"/>
      <c r="D3794" s="117"/>
      <c r="E3794" s="118"/>
      <c r="F3794" s="119"/>
    </row>
    <row r="3795" spans="2:6" s="5" customFormat="1">
      <c r="B3795" s="117"/>
      <c r="C3795" s="117"/>
      <c r="D3795" s="117"/>
      <c r="E3795" s="118"/>
      <c r="F3795" s="119"/>
    </row>
    <row r="3796" spans="2:6" s="5" customFormat="1">
      <c r="B3796" s="117"/>
      <c r="C3796" s="117"/>
      <c r="D3796" s="117"/>
      <c r="E3796" s="118"/>
      <c r="F3796" s="119"/>
    </row>
    <row r="3797" spans="2:6" s="5" customFormat="1">
      <c r="B3797" s="117"/>
      <c r="C3797" s="117"/>
      <c r="D3797" s="117"/>
      <c r="E3797" s="118"/>
      <c r="F3797" s="119"/>
    </row>
    <row r="3798" spans="2:6" s="5" customFormat="1">
      <c r="B3798" s="117"/>
      <c r="C3798" s="117"/>
      <c r="D3798" s="117"/>
      <c r="E3798" s="118"/>
      <c r="F3798" s="119"/>
    </row>
    <row r="3799" spans="2:6" s="5" customFormat="1">
      <c r="B3799" s="117"/>
      <c r="C3799" s="117"/>
      <c r="D3799" s="117"/>
      <c r="E3799" s="118"/>
      <c r="F3799" s="119"/>
    </row>
    <row r="3800" spans="2:6" s="5" customFormat="1">
      <c r="B3800" s="117"/>
      <c r="C3800" s="117"/>
      <c r="D3800" s="117"/>
      <c r="E3800" s="118"/>
      <c r="F3800" s="119"/>
    </row>
    <row r="3801" spans="2:6" s="5" customFormat="1">
      <c r="B3801" s="117"/>
      <c r="C3801" s="117"/>
      <c r="D3801" s="117"/>
      <c r="E3801" s="118"/>
      <c r="F3801" s="119"/>
    </row>
    <row r="3802" spans="2:6" s="5" customFormat="1">
      <c r="B3802" s="117"/>
      <c r="C3802" s="117"/>
      <c r="D3802" s="117"/>
      <c r="E3802" s="118"/>
      <c r="F3802" s="119"/>
    </row>
    <row r="3803" spans="2:6" s="5" customFormat="1">
      <c r="B3803" s="117"/>
      <c r="C3803" s="117"/>
      <c r="D3803" s="117"/>
      <c r="E3803" s="118"/>
      <c r="F3803" s="119"/>
    </row>
    <row r="3804" spans="2:6" s="5" customFormat="1">
      <c r="B3804" s="117"/>
      <c r="C3804" s="117"/>
      <c r="D3804" s="117"/>
      <c r="E3804" s="118"/>
      <c r="F3804" s="119"/>
    </row>
    <row r="3805" spans="2:6" s="5" customFormat="1">
      <c r="B3805" s="117"/>
      <c r="C3805" s="117"/>
      <c r="D3805" s="117"/>
      <c r="E3805" s="118"/>
      <c r="F3805" s="119"/>
    </row>
    <row r="3806" spans="2:6" s="5" customFormat="1">
      <c r="B3806" s="117"/>
      <c r="C3806" s="117"/>
      <c r="D3806" s="117"/>
      <c r="E3806" s="118"/>
      <c r="F3806" s="119"/>
    </row>
    <row r="3807" spans="2:6" s="5" customFormat="1">
      <c r="B3807" s="117"/>
      <c r="C3807" s="117"/>
      <c r="D3807" s="117"/>
      <c r="E3807" s="118"/>
      <c r="F3807" s="119"/>
    </row>
    <row r="3808" spans="2:6" s="5" customFormat="1">
      <c r="B3808" s="117"/>
      <c r="C3808" s="117"/>
      <c r="D3808" s="117"/>
      <c r="E3808" s="118"/>
      <c r="F3808" s="119"/>
    </row>
    <row r="3809" spans="2:6" s="5" customFormat="1">
      <c r="B3809" s="117"/>
      <c r="C3809" s="117"/>
      <c r="D3809" s="117"/>
      <c r="E3809" s="118"/>
      <c r="F3809" s="119"/>
    </row>
    <row r="3810" spans="2:6" s="5" customFormat="1">
      <c r="B3810" s="117"/>
      <c r="C3810" s="117"/>
      <c r="D3810" s="117"/>
      <c r="E3810" s="118"/>
      <c r="F3810" s="119"/>
    </row>
  </sheetData>
  <sheetProtection algorithmName="SHA-512" hashValue="NORvYbDndIgdb9j+p5HwCOcYtyS/DdHqdrnyRhI500XWJ5ooDu24Q662rxwqvP/4azE3BKiw1Jf4gmaqPsQ9wQ==" saltValue="AJXFcyEUxUlF27f3nL/6vQ==" spinCount="100000" sheet="1" objects="1" scenarios="1"/>
  <sortState ref="B6:D225">
    <sortCondition ref="B6:B225"/>
  </sortState>
  <mergeCells count="2">
    <mergeCell ref="C1:F1"/>
    <mergeCell ref="B1660:C1660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F14"/>
  <sheetViews>
    <sheetView workbookViewId="0">
      <selection activeCell="A3" sqref="A3"/>
    </sheetView>
  </sheetViews>
  <sheetFormatPr defaultColWidth="9.140625" defaultRowHeight="12.75"/>
  <cols>
    <col min="1" max="1" width="7.7109375" style="1" customWidth="1"/>
    <col min="2" max="2" width="21.7109375" style="10" customWidth="1"/>
    <col min="3" max="3" width="23.85546875" style="81" customWidth="1"/>
    <col min="4" max="4" width="27.28515625" style="3" customWidth="1"/>
    <col min="5" max="16384" width="9.140625" style="1"/>
  </cols>
  <sheetData>
    <row r="1" spans="1:6" ht="36.6" customHeight="1">
      <c r="A1" s="13"/>
      <c r="B1" s="13"/>
      <c r="C1" s="377" t="s">
        <v>217</v>
      </c>
      <c r="D1" s="377"/>
      <c r="E1" s="15"/>
      <c r="F1" s="14"/>
    </row>
    <row r="2" spans="1:6" ht="14.25">
      <c r="B2" s="165" t="s">
        <v>11</v>
      </c>
      <c r="C2" s="166">
        <f>SUM(C13-C14)</f>
        <v>1635.84</v>
      </c>
      <c r="D2" s="21"/>
    </row>
    <row r="4" spans="1:6" s="19" customFormat="1" ht="36.6" customHeight="1">
      <c r="B4" s="173" t="s">
        <v>7</v>
      </c>
      <c r="C4" s="174" t="s">
        <v>12</v>
      </c>
      <c r="D4" s="162" t="s">
        <v>13</v>
      </c>
    </row>
    <row r="5" spans="1:6" ht="15">
      <c r="B5" s="157">
        <v>42917</v>
      </c>
      <c r="C5" s="200">
        <v>100</v>
      </c>
      <c r="D5" s="202"/>
    </row>
    <row r="6" spans="1:6" ht="15">
      <c r="B6" s="157">
        <v>42918</v>
      </c>
      <c r="C6" s="200">
        <v>500</v>
      </c>
      <c r="D6" s="202"/>
    </row>
    <row r="7" spans="1:6" ht="15">
      <c r="B7" s="157">
        <v>42918</v>
      </c>
      <c r="C7" s="200">
        <v>50</v>
      </c>
      <c r="D7" s="202"/>
    </row>
    <row r="8" spans="1:6" ht="15">
      <c r="B8" s="157">
        <v>42919</v>
      </c>
      <c r="C8" s="200">
        <v>300</v>
      </c>
      <c r="D8" s="202"/>
    </row>
    <row r="9" spans="1:6" ht="15">
      <c r="B9" s="157">
        <v>42919</v>
      </c>
      <c r="C9" s="200">
        <v>280</v>
      </c>
      <c r="D9" s="202"/>
    </row>
    <row r="10" spans="1:6" ht="15">
      <c r="B10" s="157">
        <v>42919</v>
      </c>
      <c r="C10" s="200">
        <v>100</v>
      </c>
      <c r="D10" s="202"/>
    </row>
    <row r="11" spans="1:6" ht="15">
      <c r="B11" s="157">
        <v>42919</v>
      </c>
      <c r="C11" s="200">
        <v>74</v>
      </c>
      <c r="D11" s="202"/>
    </row>
    <row r="12" spans="1:6" ht="15">
      <c r="B12" s="157">
        <v>42919</v>
      </c>
      <c r="C12" s="200">
        <v>300</v>
      </c>
      <c r="D12" s="202"/>
    </row>
    <row r="13" spans="1:6">
      <c r="B13" s="176" t="s">
        <v>30</v>
      </c>
      <c r="C13" s="178">
        <f>SUM(C5:C12)</f>
        <v>1704</v>
      </c>
    </row>
    <row r="14" spans="1:6">
      <c r="B14" s="211" t="s">
        <v>25</v>
      </c>
      <c r="C14" s="178">
        <f>C13*0.04</f>
        <v>68.16</v>
      </c>
    </row>
  </sheetData>
  <sheetProtection algorithmName="SHA-512" hashValue="oHAoY8Tubk9sU3okUIU7ZIA8zaS7+xvW+yVFq430HEAmnnkirMIeOasNVplJcEDPcLGotBUllDVjvB0y48GN6w==" saltValue="xH22bYmN568r3Q70CjKcDA==" spinCount="100000" sheet="1" objects="1" scenarios="1"/>
  <sortState ref="B5:D107">
    <sortCondition ref="B5:B107"/>
  </sortState>
  <mergeCells count="1">
    <mergeCell ref="C1:D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V1122"/>
  <sheetViews>
    <sheetView workbookViewId="0">
      <selection activeCell="A2" sqref="A2"/>
    </sheetView>
  </sheetViews>
  <sheetFormatPr defaultColWidth="9.140625" defaultRowHeight="12.75"/>
  <cols>
    <col min="1" max="1" width="7.7109375" style="1" customWidth="1"/>
    <col min="2" max="2" width="21.7109375" style="31" customWidth="1"/>
    <col min="3" max="5" width="21.7109375" style="82" customWidth="1"/>
    <col min="6" max="6" width="39.7109375" style="25" customWidth="1"/>
    <col min="7" max="7" width="20" style="78" customWidth="1"/>
    <col min="8" max="9" width="9.140625" style="1"/>
    <col min="10" max="10" width="12" style="1" bestFit="1" customWidth="1"/>
    <col min="11" max="20" width="9.140625" style="1"/>
    <col min="21" max="21" width="22" style="1" customWidth="1"/>
    <col min="22" max="22" width="24.42578125" style="1" customWidth="1"/>
    <col min="23" max="16384" width="9.140625" style="1"/>
  </cols>
  <sheetData>
    <row r="1" spans="1:22" ht="42.95" customHeight="1">
      <c r="A1" s="13"/>
      <c r="B1" s="28"/>
      <c r="C1" s="357" t="s">
        <v>218</v>
      </c>
      <c r="D1" s="357"/>
      <c r="E1" s="357"/>
      <c r="F1" s="357"/>
      <c r="G1" s="357"/>
    </row>
    <row r="2" spans="1:22" ht="14.25">
      <c r="B2" s="29" t="s">
        <v>11</v>
      </c>
      <c r="C2" s="80">
        <f>E1122</f>
        <v>2282194.8199999989</v>
      </c>
      <c r="D2" s="120"/>
      <c r="E2" s="120"/>
      <c r="F2" s="23"/>
      <c r="G2" s="61"/>
    </row>
    <row r="3" spans="1:22">
      <c r="B3" s="30"/>
      <c r="C3" s="83"/>
      <c r="D3" s="83"/>
      <c r="E3" s="83"/>
      <c r="F3" s="24"/>
      <c r="G3" s="73"/>
    </row>
    <row r="4" spans="1:22" s="19" customFormat="1" ht="36.6" customHeight="1">
      <c r="B4" s="212" t="s">
        <v>7</v>
      </c>
      <c r="C4" s="213" t="s">
        <v>12</v>
      </c>
      <c r="D4" s="214" t="s">
        <v>29</v>
      </c>
      <c r="E4" s="214" t="s">
        <v>8</v>
      </c>
      <c r="F4" s="215" t="s">
        <v>2</v>
      </c>
      <c r="G4" s="216" t="s">
        <v>14</v>
      </c>
    </row>
    <row r="5" spans="1:22" ht="15" customHeight="1">
      <c r="B5" s="148">
        <v>42917</v>
      </c>
      <c r="C5" s="158">
        <v>1000</v>
      </c>
      <c r="D5" s="158">
        <v>25</v>
      </c>
      <c r="E5" s="158">
        <v>975</v>
      </c>
      <c r="F5" s="217" t="s">
        <v>1611</v>
      </c>
      <c r="G5" s="218" t="s">
        <v>1640</v>
      </c>
      <c r="U5" s="159"/>
      <c r="V5" s="159"/>
    </row>
    <row r="6" spans="1:22" ht="15" customHeight="1">
      <c r="B6" s="148">
        <v>42917</v>
      </c>
      <c r="C6" s="158">
        <v>500</v>
      </c>
      <c r="D6" s="158">
        <v>12.5</v>
      </c>
      <c r="E6" s="158">
        <v>487.5</v>
      </c>
      <c r="F6" s="217" t="s">
        <v>1612</v>
      </c>
      <c r="G6" s="218" t="s">
        <v>676</v>
      </c>
      <c r="V6" s="159"/>
    </row>
    <row r="7" spans="1:22" ht="15" customHeight="1">
      <c r="B7" s="148">
        <v>42917</v>
      </c>
      <c r="C7" s="158">
        <v>1000</v>
      </c>
      <c r="D7" s="158">
        <v>25</v>
      </c>
      <c r="E7" s="158">
        <v>975</v>
      </c>
      <c r="F7" s="217" t="s">
        <v>1613</v>
      </c>
      <c r="G7" s="218" t="s">
        <v>1641</v>
      </c>
      <c r="V7" s="159"/>
    </row>
    <row r="8" spans="1:22" ht="15" customHeight="1">
      <c r="B8" s="148">
        <v>42917</v>
      </c>
      <c r="C8" s="158">
        <v>1000</v>
      </c>
      <c r="D8" s="158">
        <v>25</v>
      </c>
      <c r="E8" s="158">
        <v>975</v>
      </c>
      <c r="F8" s="217" t="s">
        <v>1613</v>
      </c>
      <c r="G8" s="218" t="s">
        <v>851</v>
      </c>
      <c r="V8" s="159"/>
    </row>
    <row r="9" spans="1:22" ht="15" customHeight="1">
      <c r="B9" s="148">
        <v>42917</v>
      </c>
      <c r="C9" s="158">
        <v>500</v>
      </c>
      <c r="D9" s="158">
        <v>12.5</v>
      </c>
      <c r="E9" s="158">
        <v>487.5</v>
      </c>
      <c r="F9" s="217" t="s">
        <v>1612</v>
      </c>
      <c r="G9" s="218" t="s">
        <v>1642</v>
      </c>
      <c r="V9" s="159"/>
    </row>
    <row r="10" spans="1:22" ht="15" customHeight="1">
      <c r="B10" s="148">
        <v>42917</v>
      </c>
      <c r="C10" s="158">
        <v>300</v>
      </c>
      <c r="D10" s="158">
        <v>7.5</v>
      </c>
      <c r="E10" s="158">
        <v>292.5</v>
      </c>
      <c r="F10" s="217" t="s">
        <v>1614</v>
      </c>
      <c r="G10" s="218" t="s">
        <v>1643</v>
      </c>
      <c r="V10" s="159"/>
    </row>
    <row r="11" spans="1:22" ht="15" customHeight="1">
      <c r="B11" s="148">
        <v>42917</v>
      </c>
      <c r="C11" s="158">
        <v>100</v>
      </c>
      <c r="D11" s="158">
        <v>2.5</v>
      </c>
      <c r="E11" s="158">
        <v>97.5</v>
      </c>
      <c r="F11" s="217" t="s">
        <v>1615</v>
      </c>
      <c r="G11" s="218" t="s">
        <v>1644</v>
      </c>
      <c r="V11" s="159"/>
    </row>
    <row r="12" spans="1:22" ht="15" customHeight="1">
      <c r="B12" s="148">
        <v>42917</v>
      </c>
      <c r="C12" s="158">
        <v>100</v>
      </c>
      <c r="D12" s="158">
        <v>2.5</v>
      </c>
      <c r="E12" s="158">
        <v>97.5</v>
      </c>
      <c r="F12" s="217" t="s">
        <v>1616</v>
      </c>
      <c r="G12" s="218" t="s">
        <v>1644</v>
      </c>
      <c r="V12" s="159"/>
    </row>
    <row r="13" spans="1:22" ht="15" customHeight="1">
      <c r="B13" s="148">
        <v>42917</v>
      </c>
      <c r="C13" s="158">
        <v>100</v>
      </c>
      <c r="D13" s="158">
        <v>2.5</v>
      </c>
      <c r="E13" s="158">
        <v>97.5</v>
      </c>
      <c r="F13" s="217" t="s">
        <v>1617</v>
      </c>
      <c r="G13" s="218" t="s">
        <v>1644</v>
      </c>
      <c r="V13" s="159"/>
    </row>
    <row r="14" spans="1:22" ht="15" customHeight="1">
      <c r="B14" s="148">
        <v>42917</v>
      </c>
      <c r="C14" s="158">
        <v>100</v>
      </c>
      <c r="D14" s="158">
        <v>2.5</v>
      </c>
      <c r="E14" s="158">
        <v>97.5</v>
      </c>
      <c r="F14" s="217" t="s">
        <v>1618</v>
      </c>
      <c r="G14" s="218" t="s">
        <v>1644</v>
      </c>
      <c r="V14" s="159"/>
    </row>
    <row r="15" spans="1:22" ht="15" customHeight="1">
      <c r="B15" s="148">
        <v>42917</v>
      </c>
      <c r="C15" s="158">
        <v>100</v>
      </c>
      <c r="D15" s="158">
        <v>2.5</v>
      </c>
      <c r="E15" s="158">
        <v>97.5</v>
      </c>
      <c r="F15" s="217" t="s">
        <v>1619</v>
      </c>
      <c r="G15" s="218" t="s">
        <v>1644</v>
      </c>
      <c r="V15" s="159"/>
    </row>
    <row r="16" spans="1:22" ht="15" customHeight="1">
      <c r="B16" s="148">
        <v>42917</v>
      </c>
      <c r="C16" s="158">
        <v>100</v>
      </c>
      <c r="D16" s="158">
        <v>2.5</v>
      </c>
      <c r="E16" s="158">
        <v>97.5</v>
      </c>
      <c r="F16" s="217" t="s">
        <v>1620</v>
      </c>
      <c r="G16" s="218" t="s">
        <v>1644</v>
      </c>
      <c r="V16" s="159"/>
    </row>
    <row r="17" spans="2:22" ht="15" customHeight="1">
      <c r="B17" s="148">
        <v>42917</v>
      </c>
      <c r="C17" s="158">
        <v>100</v>
      </c>
      <c r="D17" s="158">
        <v>2.5</v>
      </c>
      <c r="E17" s="158">
        <v>97.5</v>
      </c>
      <c r="F17" s="217" t="s">
        <v>1621</v>
      </c>
      <c r="G17" s="218" t="s">
        <v>1644</v>
      </c>
      <c r="V17" s="159"/>
    </row>
    <row r="18" spans="2:22" ht="15" customHeight="1">
      <c r="B18" s="148">
        <v>42917</v>
      </c>
      <c r="C18" s="158">
        <v>100</v>
      </c>
      <c r="D18" s="158">
        <v>2.5</v>
      </c>
      <c r="E18" s="158">
        <v>97.5</v>
      </c>
      <c r="F18" s="217" t="s">
        <v>1622</v>
      </c>
      <c r="G18" s="218" t="s">
        <v>1644</v>
      </c>
      <c r="V18" s="159"/>
    </row>
    <row r="19" spans="2:22" ht="15" customHeight="1">
      <c r="B19" s="148">
        <v>42917</v>
      </c>
      <c r="C19" s="158">
        <v>100</v>
      </c>
      <c r="D19" s="158">
        <v>2.5</v>
      </c>
      <c r="E19" s="158">
        <v>97.5</v>
      </c>
      <c r="F19" s="217" t="s">
        <v>1614</v>
      </c>
      <c r="G19" s="218" t="s">
        <v>1644</v>
      </c>
      <c r="V19" s="159"/>
    </row>
    <row r="20" spans="2:22" ht="15" customHeight="1">
      <c r="B20" s="148">
        <v>42917</v>
      </c>
      <c r="C20" s="158">
        <v>100</v>
      </c>
      <c r="D20" s="158">
        <v>2.5</v>
      </c>
      <c r="E20" s="158">
        <v>97.5</v>
      </c>
      <c r="F20" s="217" t="s">
        <v>1623</v>
      </c>
      <c r="G20" s="218" t="s">
        <v>1644</v>
      </c>
      <c r="V20" s="159"/>
    </row>
    <row r="21" spans="2:22" ht="15" customHeight="1">
      <c r="B21" s="148">
        <v>42917</v>
      </c>
      <c r="C21" s="158">
        <v>100</v>
      </c>
      <c r="D21" s="158">
        <v>2.5</v>
      </c>
      <c r="E21" s="158">
        <v>97.5</v>
      </c>
      <c r="F21" s="217" t="s">
        <v>1624</v>
      </c>
      <c r="G21" s="218" t="s">
        <v>1644</v>
      </c>
      <c r="V21" s="159"/>
    </row>
    <row r="22" spans="2:22" ht="13.35" customHeight="1">
      <c r="B22" s="148">
        <v>42917</v>
      </c>
      <c r="C22" s="158">
        <v>100</v>
      </c>
      <c r="D22" s="158">
        <v>2.5</v>
      </c>
      <c r="E22" s="158">
        <v>97.5</v>
      </c>
      <c r="F22" s="217" t="s">
        <v>1639</v>
      </c>
      <c r="G22" s="218" t="s">
        <v>1644</v>
      </c>
      <c r="V22" s="159"/>
    </row>
    <row r="23" spans="2:22" ht="15" customHeight="1">
      <c r="B23" s="148">
        <v>42917</v>
      </c>
      <c r="C23" s="158">
        <v>100</v>
      </c>
      <c r="D23" s="158">
        <v>2.5</v>
      </c>
      <c r="E23" s="158">
        <v>97.5</v>
      </c>
      <c r="F23" s="217" t="s">
        <v>1613</v>
      </c>
      <c r="G23" s="218" t="s">
        <v>1644</v>
      </c>
      <c r="V23" s="159"/>
    </row>
    <row r="24" spans="2:22" ht="14.45" customHeight="1">
      <c r="B24" s="148">
        <v>42917</v>
      </c>
      <c r="C24" s="158">
        <v>100</v>
      </c>
      <c r="D24" s="158">
        <v>2.5</v>
      </c>
      <c r="E24" s="158">
        <v>97.5</v>
      </c>
      <c r="F24" s="217" t="s">
        <v>1625</v>
      </c>
      <c r="G24" s="218" t="s">
        <v>1644</v>
      </c>
      <c r="V24" s="159"/>
    </row>
    <row r="25" spans="2:22" ht="14.45" customHeight="1">
      <c r="B25" s="148">
        <v>42917</v>
      </c>
      <c r="C25" s="158">
        <v>100</v>
      </c>
      <c r="D25" s="158">
        <v>2.5</v>
      </c>
      <c r="E25" s="158">
        <v>97.5</v>
      </c>
      <c r="F25" s="217" t="s">
        <v>1626</v>
      </c>
      <c r="G25" s="218" t="s">
        <v>1644</v>
      </c>
      <c r="V25" s="159"/>
    </row>
    <row r="26" spans="2:22" ht="14.45" customHeight="1">
      <c r="B26" s="148">
        <v>42917</v>
      </c>
      <c r="C26" s="158">
        <v>100</v>
      </c>
      <c r="D26" s="158">
        <v>2.5</v>
      </c>
      <c r="E26" s="158">
        <v>97.5</v>
      </c>
      <c r="F26" s="217" t="s">
        <v>1627</v>
      </c>
      <c r="G26" s="218" t="s">
        <v>1644</v>
      </c>
      <c r="V26" s="159"/>
    </row>
    <row r="27" spans="2:22" ht="15" customHeight="1">
      <c r="B27" s="148">
        <v>42917</v>
      </c>
      <c r="C27" s="158">
        <v>100</v>
      </c>
      <c r="D27" s="158">
        <v>2.5</v>
      </c>
      <c r="E27" s="158">
        <v>97.5</v>
      </c>
      <c r="F27" s="217" t="s">
        <v>1628</v>
      </c>
      <c r="G27" s="218" t="s">
        <v>1644</v>
      </c>
      <c r="V27" s="159"/>
    </row>
    <row r="28" spans="2:22" ht="14.45" customHeight="1">
      <c r="B28" s="148">
        <v>42917</v>
      </c>
      <c r="C28" s="158">
        <v>100</v>
      </c>
      <c r="D28" s="158">
        <v>2.5</v>
      </c>
      <c r="E28" s="158">
        <v>97.5</v>
      </c>
      <c r="F28" s="217" t="s">
        <v>1629</v>
      </c>
      <c r="G28" s="218" t="s">
        <v>1644</v>
      </c>
      <c r="V28" s="159"/>
    </row>
    <row r="29" spans="2:22" ht="14.45" customHeight="1">
      <c r="B29" s="148">
        <v>42917</v>
      </c>
      <c r="C29" s="158">
        <v>100</v>
      </c>
      <c r="D29" s="158">
        <v>2.5</v>
      </c>
      <c r="E29" s="158">
        <v>97.5</v>
      </c>
      <c r="F29" s="217" t="s">
        <v>1630</v>
      </c>
      <c r="G29" s="218" t="s">
        <v>1644</v>
      </c>
      <c r="V29" s="159"/>
    </row>
    <row r="30" spans="2:22" ht="13.35" customHeight="1">
      <c r="B30" s="148">
        <v>42917</v>
      </c>
      <c r="C30" s="158">
        <v>100</v>
      </c>
      <c r="D30" s="158">
        <v>2.5</v>
      </c>
      <c r="E30" s="158">
        <v>97.5</v>
      </c>
      <c r="F30" s="217" t="s">
        <v>1631</v>
      </c>
      <c r="G30" s="218" t="s">
        <v>1644</v>
      </c>
      <c r="V30" s="159"/>
    </row>
    <row r="31" spans="2:22" ht="13.35" customHeight="1">
      <c r="B31" s="148">
        <v>42917</v>
      </c>
      <c r="C31" s="158">
        <v>100</v>
      </c>
      <c r="D31" s="158">
        <v>2.5</v>
      </c>
      <c r="E31" s="158">
        <v>97.5</v>
      </c>
      <c r="F31" s="217" t="s">
        <v>1623</v>
      </c>
      <c r="G31" s="218" t="s">
        <v>972</v>
      </c>
      <c r="V31" s="159"/>
    </row>
    <row r="32" spans="2:22" ht="15" customHeight="1">
      <c r="B32" s="148">
        <v>42917</v>
      </c>
      <c r="C32" s="158">
        <v>1500</v>
      </c>
      <c r="D32" s="158">
        <v>37.5</v>
      </c>
      <c r="E32" s="158">
        <v>1462.5</v>
      </c>
      <c r="F32" s="217" t="s">
        <v>1612</v>
      </c>
      <c r="G32" s="218" t="s">
        <v>1645</v>
      </c>
      <c r="V32" s="159"/>
    </row>
    <row r="33" spans="2:22" ht="15">
      <c r="B33" s="148">
        <v>42917</v>
      </c>
      <c r="C33" s="158">
        <v>5000</v>
      </c>
      <c r="D33" s="158">
        <v>125</v>
      </c>
      <c r="E33" s="158">
        <v>4875</v>
      </c>
      <c r="F33" s="217" t="s">
        <v>1620</v>
      </c>
      <c r="G33" s="218" t="s">
        <v>1646</v>
      </c>
      <c r="V33" s="159"/>
    </row>
    <row r="34" spans="2:22" ht="14.45" customHeight="1">
      <c r="B34" s="148">
        <v>42917</v>
      </c>
      <c r="C34" s="158">
        <v>2000</v>
      </c>
      <c r="D34" s="158">
        <v>50</v>
      </c>
      <c r="E34" s="158">
        <v>1950</v>
      </c>
      <c r="F34" s="217" t="s">
        <v>1612</v>
      </c>
      <c r="G34" s="218" t="s">
        <v>1647</v>
      </c>
      <c r="V34" s="159"/>
    </row>
    <row r="35" spans="2:22" ht="15" customHeight="1">
      <c r="B35" s="148">
        <v>42917</v>
      </c>
      <c r="C35" s="158">
        <v>1000</v>
      </c>
      <c r="D35" s="158">
        <v>25</v>
      </c>
      <c r="E35" s="158">
        <v>975</v>
      </c>
      <c r="F35" s="217" t="s">
        <v>1613</v>
      </c>
      <c r="G35" s="218" t="s">
        <v>547</v>
      </c>
      <c r="V35" s="159"/>
    </row>
    <row r="36" spans="2:22" ht="15">
      <c r="B36" s="148">
        <v>42917</v>
      </c>
      <c r="C36" s="158">
        <v>1000</v>
      </c>
      <c r="D36" s="158">
        <v>25</v>
      </c>
      <c r="E36" s="158">
        <v>975</v>
      </c>
      <c r="F36" s="217" t="s">
        <v>1613</v>
      </c>
      <c r="G36" s="218" t="s">
        <v>1648</v>
      </c>
      <c r="V36" s="159"/>
    </row>
    <row r="37" spans="2:22" ht="14.45" customHeight="1">
      <c r="B37" s="148">
        <v>42917</v>
      </c>
      <c r="C37" s="158">
        <v>250</v>
      </c>
      <c r="D37" s="158">
        <v>6.25</v>
      </c>
      <c r="E37" s="158">
        <v>243.75</v>
      </c>
      <c r="F37" s="217" t="s">
        <v>1612</v>
      </c>
      <c r="G37" s="218" t="s">
        <v>1649</v>
      </c>
      <c r="V37" s="159"/>
    </row>
    <row r="38" spans="2:22" ht="15">
      <c r="B38" s="148">
        <v>42917</v>
      </c>
      <c r="C38" s="158">
        <v>1</v>
      </c>
      <c r="D38" s="158">
        <v>0.03</v>
      </c>
      <c r="E38" s="158">
        <v>0.97</v>
      </c>
      <c r="F38" s="217" t="s">
        <v>1613</v>
      </c>
      <c r="G38" s="218" t="s">
        <v>1650</v>
      </c>
      <c r="V38" s="159"/>
    </row>
    <row r="39" spans="2:22" ht="15">
      <c r="B39" s="148">
        <v>42917</v>
      </c>
      <c r="C39" s="158">
        <v>1000</v>
      </c>
      <c r="D39" s="158">
        <v>25</v>
      </c>
      <c r="E39" s="158">
        <v>975</v>
      </c>
      <c r="F39" s="217" t="s">
        <v>1622</v>
      </c>
      <c r="G39" s="218" t="s">
        <v>1651</v>
      </c>
      <c r="V39" s="159"/>
    </row>
    <row r="40" spans="2:22" ht="15" customHeight="1">
      <c r="B40" s="148">
        <v>42917</v>
      </c>
      <c r="C40" s="158">
        <v>4000</v>
      </c>
      <c r="D40" s="158">
        <v>100</v>
      </c>
      <c r="E40" s="158">
        <v>3900</v>
      </c>
      <c r="F40" s="217" t="s">
        <v>1622</v>
      </c>
      <c r="G40" s="218" t="s">
        <v>1652</v>
      </c>
      <c r="V40" s="159"/>
    </row>
    <row r="41" spans="2:22" ht="15">
      <c r="B41" s="148">
        <v>42917</v>
      </c>
      <c r="C41" s="158">
        <v>100</v>
      </c>
      <c r="D41" s="158">
        <v>2.5</v>
      </c>
      <c r="E41" s="158">
        <v>97.5</v>
      </c>
      <c r="F41" s="217" t="s">
        <v>1628</v>
      </c>
      <c r="G41" s="218" t="s">
        <v>1653</v>
      </c>
      <c r="V41" s="159"/>
    </row>
    <row r="42" spans="2:22" ht="14.45" customHeight="1">
      <c r="B42" s="148">
        <v>42917</v>
      </c>
      <c r="C42" s="158">
        <v>100</v>
      </c>
      <c r="D42" s="158">
        <v>2.5</v>
      </c>
      <c r="E42" s="158">
        <v>97.5</v>
      </c>
      <c r="F42" s="217" t="s">
        <v>1631</v>
      </c>
      <c r="G42" s="218" t="s">
        <v>1653</v>
      </c>
      <c r="V42" s="159"/>
    </row>
    <row r="43" spans="2:22" ht="14.45" customHeight="1">
      <c r="B43" s="148">
        <v>42917</v>
      </c>
      <c r="C43" s="158">
        <v>100</v>
      </c>
      <c r="D43" s="158">
        <v>2.5</v>
      </c>
      <c r="E43" s="158">
        <v>97.5</v>
      </c>
      <c r="F43" s="217" t="s">
        <v>1625</v>
      </c>
      <c r="G43" s="218" t="s">
        <v>1653</v>
      </c>
      <c r="V43" s="159"/>
    </row>
    <row r="44" spans="2:22" ht="15">
      <c r="B44" s="148">
        <v>42917</v>
      </c>
      <c r="C44" s="158">
        <v>100</v>
      </c>
      <c r="D44" s="158">
        <v>2.5</v>
      </c>
      <c r="E44" s="158">
        <v>97.5</v>
      </c>
      <c r="F44" s="217" t="s">
        <v>1623</v>
      </c>
      <c r="G44" s="218" t="s">
        <v>1654</v>
      </c>
      <c r="V44" s="159"/>
    </row>
    <row r="45" spans="2:22" ht="14.45" customHeight="1">
      <c r="B45" s="148">
        <v>42917</v>
      </c>
      <c r="C45" s="158">
        <v>1</v>
      </c>
      <c r="D45" s="158">
        <v>0.03</v>
      </c>
      <c r="E45" s="158">
        <v>0.97</v>
      </c>
      <c r="F45" s="217" t="s">
        <v>1613</v>
      </c>
      <c r="G45" s="218" t="s">
        <v>539</v>
      </c>
      <c r="V45" s="159"/>
    </row>
    <row r="46" spans="2:22" ht="15">
      <c r="B46" s="148">
        <v>42917</v>
      </c>
      <c r="C46" s="158">
        <v>100</v>
      </c>
      <c r="D46" s="158">
        <v>2.5</v>
      </c>
      <c r="E46" s="158">
        <v>97.5</v>
      </c>
      <c r="F46" s="217" t="s">
        <v>1613</v>
      </c>
      <c r="G46" s="218" t="s">
        <v>1655</v>
      </c>
      <c r="V46" s="159"/>
    </row>
    <row r="47" spans="2:22" ht="15" customHeight="1">
      <c r="B47" s="148">
        <v>42917</v>
      </c>
      <c r="C47" s="158">
        <v>50</v>
      </c>
      <c r="D47" s="158">
        <v>1.25</v>
      </c>
      <c r="E47" s="158">
        <v>48.75</v>
      </c>
      <c r="F47" s="217" t="s">
        <v>1614</v>
      </c>
      <c r="G47" s="218" t="s">
        <v>1656</v>
      </c>
      <c r="V47" s="159"/>
    </row>
    <row r="48" spans="2:22" ht="15" customHeight="1">
      <c r="B48" s="148">
        <v>42917</v>
      </c>
      <c r="C48" s="158">
        <v>50</v>
      </c>
      <c r="D48" s="158">
        <v>1.25</v>
      </c>
      <c r="E48" s="158">
        <v>48.75</v>
      </c>
      <c r="F48" s="217" t="s">
        <v>1622</v>
      </c>
      <c r="G48" s="218" t="s">
        <v>1656</v>
      </c>
      <c r="V48" s="159"/>
    </row>
    <row r="49" spans="2:22" ht="15" customHeight="1">
      <c r="B49" s="148">
        <v>42917</v>
      </c>
      <c r="C49" s="158">
        <v>50</v>
      </c>
      <c r="D49" s="158">
        <v>1.25</v>
      </c>
      <c r="E49" s="158">
        <v>48.75</v>
      </c>
      <c r="F49" s="217" t="s">
        <v>1628</v>
      </c>
      <c r="G49" s="218" t="s">
        <v>1656</v>
      </c>
      <c r="V49" s="159"/>
    </row>
    <row r="50" spans="2:22" ht="14.45" customHeight="1">
      <c r="B50" s="148">
        <v>42917</v>
      </c>
      <c r="C50" s="158">
        <v>1000</v>
      </c>
      <c r="D50" s="158">
        <v>25</v>
      </c>
      <c r="E50" s="158">
        <v>975</v>
      </c>
      <c r="F50" s="217" t="s">
        <v>1613</v>
      </c>
      <c r="G50" s="218" t="s">
        <v>1657</v>
      </c>
      <c r="V50" s="159"/>
    </row>
    <row r="51" spans="2:22" ht="13.35" customHeight="1">
      <c r="B51" s="148">
        <v>42917</v>
      </c>
      <c r="C51" s="158">
        <v>1</v>
      </c>
      <c r="D51" s="158">
        <v>0.03</v>
      </c>
      <c r="E51" s="158">
        <v>0.97</v>
      </c>
      <c r="F51" s="217" t="s">
        <v>1613</v>
      </c>
      <c r="G51" s="218" t="s">
        <v>693</v>
      </c>
      <c r="V51" s="159"/>
    </row>
    <row r="52" spans="2:22" ht="15" customHeight="1">
      <c r="B52" s="148">
        <v>42917</v>
      </c>
      <c r="C52" s="158">
        <v>1</v>
      </c>
      <c r="D52" s="158">
        <v>0.03</v>
      </c>
      <c r="E52" s="158">
        <v>0.97</v>
      </c>
      <c r="F52" s="217" t="s">
        <v>1613</v>
      </c>
      <c r="G52" s="218" t="s">
        <v>693</v>
      </c>
      <c r="V52" s="159"/>
    </row>
    <row r="53" spans="2:22" ht="13.35" customHeight="1">
      <c r="B53" s="148">
        <v>42917</v>
      </c>
      <c r="C53" s="158">
        <v>1000</v>
      </c>
      <c r="D53" s="158">
        <v>25</v>
      </c>
      <c r="E53" s="158">
        <v>975</v>
      </c>
      <c r="F53" s="217" t="s">
        <v>1613</v>
      </c>
      <c r="G53" s="218" t="s">
        <v>1658</v>
      </c>
      <c r="V53" s="159"/>
    </row>
    <row r="54" spans="2:22" ht="15" customHeight="1">
      <c r="B54" s="148">
        <v>42917</v>
      </c>
      <c r="C54" s="158">
        <v>50</v>
      </c>
      <c r="D54" s="158">
        <v>1.25</v>
      </c>
      <c r="E54" s="158">
        <v>48.75</v>
      </c>
      <c r="F54" s="217" t="s">
        <v>1612</v>
      </c>
      <c r="G54" s="218" t="s">
        <v>1659</v>
      </c>
      <c r="V54" s="159"/>
    </row>
    <row r="55" spans="2:22" ht="13.35" customHeight="1">
      <c r="B55" s="148">
        <v>42917</v>
      </c>
      <c r="C55" s="158">
        <v>2000</v>
      </c>
      <c r="D55" s="158">
        <v>50</v>
      </c>
      <c r="E55" s="158">
        <v>1950</v>
      </c>
      <c r="F55" s="217" t="s">
        <v>1613</v>
      </c>
      <c r="G55" s="218" t="s">
        <v>1660</v>
      </c>
      <c r="V55" s="159"/>
    </row>
    <row r="56" spans="2:22" ht="14.45" customHeight="1">
      <c r="B56" s="148">
        <v>42917</v>
      </c>
      <c r="C56" s="158">
        <v>350</v>
      </c>
      <c r="D56" s="158">
        <v>8.75</v>
      </c>
      <c r="E56" s="158">
        <v>341.25</v>
      </c>
      <c r="F56" s="217" t="s">
        <v>1612</v>
      </c>
      <c r="G56" s="218" t="s">
        <v>1661</v>
      </c>
      <c r="V56" s="159"/>
    </row>
    <row r="57" spans="2:22" ht="15">
      <c r="B57" s="148">
        <v>42917</v>
      </c>
      <c r="C57" s="158">
        <v>1500</v>
      </c>
      <c r="D57" s="158">
        <v>37.5</v>
      </c>
      <c r="E57" s="158">
        <v>1462.5</v>
      </c>
      <c r="F57" s="217" t="s">
        <v>1628</v>
      </c>
      <c r="G57" s="218" t="s">
        <v>959</v>
      </c>
      <c r="V57" s="159"/>
    </row>
    <row r="58" spans="2:22" ht="15" customHeight="1">
      <c r="B58" s="148">
        <v>42917</v>
      </c>
      <c r="C58" s="158">
        <v>10000</v>
      </c>
      <c r="D58" s="158">
        <v>250</v>
      </c>
      <c r="E58" s="158">
        <v>9750</v>
      </c>
      <c r="F58" s="217" t="s">
        <v>1622</v>
      </c>
      <c r="G58" s="218" t="s">
        <v>1662</v>
      </c>
      <c r="V58" s="159"/>
    </row>
    <row r="59" spans="2:22" ht="14.45" customHeight="1">
      <c r="B59" s="148">
        <v>42917</v>
      </c>
      <c r="C59" s="158">
        <v>500</v>
      </c>
      <c r="D59" s="158">
        <v>12.5</v>
      </c>
      <c r="E59" s="158">
        <v>487.5</v>
      </c>
      <c r="F59" s="217" t="s">
        <v>1632</v>
      </c>
      <c r="G59" s="218" t="s">
        <v>1663</v>
      </c>
      <c r="V59" s="159"/>
    </row>
    <row r="60" spans="2:22" ht="13.35" customHeight="1">
      <c r="B60" s="148">
        <v>42917</v>
      </c>
      <c r="C60" s="158">
        <v>390</v>
      </c>
      <c r="D60" s="158">
        <v>9.75</v>
      </c>
      <c r="E60" s="158">
        <v>380.25</v>
      </c>
      <c r="F60" s="217" t="s">
        <v>1627</v>
      </c>
      <c r="G60" s="218" t="s">
        <v>1663</v>
      </c>
      <c r="V60" s="159"/>
    </row>
    <row r="61" spans="2:22" ht="15">
      <c r="B61" s="148">
        <v>42917</v>
      </c>
      <c r="C61" s="158">
        <v>1</v>
      </c>
      <c r="D61" s="158">
        <v>0.03</v>
      </c>
      <c r="E61" s="158">
        <v>0.97</v>
      </c>
      <c r="F61" s="217" t="s">
        <v>1613</v>
      </c>
      <c r="G61" s="218" t="s">
        <v>539</v>
      </c>
      <c r="V61" s="159"/>
    </row>
    <row r="62" spans="2:22" ht="15">
      <c r="B62" s="148">
        <v>42917</v>
      </c>
      <c r="C62" s="158">
        <v>500</v>
      </c>
      <c r="D62" s="158">
        <v>12.5</v>
      </c>
      <c r="E62" s="158">
        <v>487.5</v>
      </c>
      <c r="F62" s="217" t="s">
        <v>1626</v>
      </c>
      <c r="G62" s="218" t="s">
        <v>1663</v>
      </c>
      <c r="V62" s="159"/>
    </row>
    <row r="63" spans="2:22" ht="15">
      <c r="B63" s="148">
        <v>42917</v>
      </c>
      <c r="C63" s="158">
        <v>1</v>
      </c>
      <c r="D63" s="158">
        <v>0.03</v>
      </c>
      <c r="E63" s="158">
        <v>0.97</v>
      </c>
      <c r="F63" s="217" t="s">
        <v>1613</v>
      </c>
      <c r="G63" s="218" t="s">
        <v>1664</v>
      </c>
      <c r="V63" s="159"/>
    </row>
    <row r="64" spans="2:22" ht="15">
      <c r="B64" s="148">
        <v>42917</v>
      </c>
      <c r="C64" s="158">
        <v>1000</v>
      </c>
      <c r="D64" s="158">
        <v>25</v>
      </c>
      <c r="E64" s="158">
        <v>975</v>
      </c>
      <c r="F64" s="217" t="s">
        <v>1613</v>
      </c>
      <c r="G64" s="218" t="s">
        <v>1665</v>
      </c>
      <c r="V64" s="159"/>
    </row>
    <row r="65" spans="2:22" ht="15">
      <c r="B65" s="148">
        <v>42917</v>
      </c>
      <c r="C65" s="158">
        <v>1</v>
      </c>
      <c r="D65" s="158">
        <v>0.03</v>
      </c>
      <c r="E65" s="158">
        <v>0.97</v>
      </c>
      <c r="F65" s="217" t="s">
        <v>1613</v>
      </c>
      <c r="G65" s="218" t="s">
        <v>1666</v>
      </c>
      <c r="V65" s="159"/>
    </row>
    <row r="66" spans="2:22" ht="15">
      <c r="B66" s="148">
        <v>42917</v>
      </c>
      <c r="C66" s="158">
        <v>1000</v>
      </c>
      <c r="D66" s="158">
        <v>25</v>
      </c>
      <c r="E66" s="158">
        <v>975</v>
      </c>
      <c r="F66" s="217" t="s">
        <v>1633</v>
      </c>
      <c r="G66" s="218" t="s">
        <v>1667</v>
      </c>
      <c r="V66" s="159"/>
    </row>
    <row r="67" spans="2:22" ht="14.45" customHeight="1">
      <c r="B67" s="148">
        <v>42917</v>
      </c>
      <c r="C67" s="158">
        <v>1000</v>
      </c>
      <c r="D67" s="158">
        <v>25</v>
      </c>
      <c r="E67" s="158">
        <v>975</v>
      </c>
      <c r="F67" s="217" t="s">
        <v>1612</v>
      </c>
      <c r="G67" s="218" t="s">
        <v>1668</v>
      </c>
      <c r="V67" s="159"/>
    </row>
    <row r="68" spans="2:22" ht="15" customHeight="1">
      <c r="B68" s="148">
        <v>42917</v>
      </c>
      <c r="C68" s="158">
        <v>355</v>
      </c>
      <c r="D68" s="158">
        <f>C68-E68</f>
        <v>14.199999999999989</v>
      </c>
      <c r="E68" s="158">
        <v>340.8</v>
      </c>
      <c r="F68" s="217" t="s">
        <v>1612</v>
      </c>
      <c r="G68" s="218" t="s">
        <v>2172</v>
      </c>
      <c r="V68" s="159"/>
    </row>
    <row r="69" spans="2:22" ht="15">
      <c r="B69" s="148">
        <v>42918</v>
      </c>
      <c r="C69" s="158">
        <v>1000</v>
      </c>
      <c r="D69" s="158">
        <v>25</v>
      </c>
      <c r="E69" s="158">
        <v>975</v>
      </c>
      <c r="F69" s="217" t="s">
        <v>1622</v>
      </c>
      <c r="G69" s="218" t="s">
        <v>1669</v>
      </c>
      <c r="V69" s="159"/>
    </row>
    <row r="70" spans="2:22" ht="14.45" customHeight="1">
      <c r="B70" s="148">
        <v>42918</v>
      </c>
      <c r="C70" s="158">
        <v>500</v>
      </c>
      <c r="D70" s="158">
        <v>12.5</v>
      </c>
      <c r="E70" s="158">
        <v>487.5</v>
      </c>
      <c r="F70" s="217" t="s">
        <v>1612</v>
      </c>
      <c r="G70" s="218" t="s">
        <v>1670</v>
      </c>
      <c r="V70" s="159"/>
    </row>
    <row r="71" spans="2:22" ht="15" customHeight="1">
      <c r="B71" s="148">
        <v>42918</v>
      </c>
      <c r="C71" s="158">
        <v>5000</v>
      </c>
      <c r="D71" s="158">
        <v>125</v>
      </c>
      <c r="E71" s="158">
        <v>4875</v>
      </c>
      <c r="F71" s="217" t="s">
        <v>1613</v>
      </c>
      <c r="G71" s="218" t="s">
        <v>1671</v>
      </c>
      <c r="V71" s="159"/>
    </row>
    <row r="72" spans="2:22" ht="15">
      <c r="B72" s="148">
        <v>42918</v>
      </c>
      <c r="C72" s="158">
        <v>1000</v>
      </c>
      <c r="D72" s="158">
        <v>25</v>
      </c>
      <c r="E72" s="158">
        <v>975</v>
      </c>
      <c r="F72" s="217" t="s">
        <v>1619</v>
      </c>
      <c r="G72" s="218" t="s">
        <v>1672</v>
      </c>
      <c r="V72" s="159"/>
    </row>
    <row r="73" spans="2:22" ht="14.45" customHeight="1">
      <c r="B73" s="148">
        <v>42918</v>
      </c>
      <c r="C73" s="158">
        <v>1000</v>
      </c>
      <c r="D73" s="158">
        <v>25</v>
      </c>
      <c r="E73" s="158">
        <v>975</v>
      </c>
      <c r="F73" s="217" t="s">
        <v>1627</v>
      </c>
      <c r="G73" s="218" t="s">
        <v>1673</v>
      </c>
      <c r="V73" s="159"/>
    </row>
    <row r="74" spans="2:22" ht="15">
      <c r="B74" s="148">
        <v>42918</v>
      </c>
      <c r="C74" s="158">
        <v>300</v>
      </c>
      <c r="D74" s="158">
        <v>7.5</v>
      </c>
      <c r="E74" s="158">
        <v>292.5</v>
      </c>
      <c r="F74" s="217" t="s">
        <v>1613</v>
      </c>
      <c r="G74" s="218" t="s">
        <v>1674</v>
      </c>
      <c r="V74" s="159"/>
    </row>
    <row r="75" spans="2:22" ht="15">
      <c r="B75" s="148">
        <v>42918</v>
      </c>
      <c r="C75" s="158">
        <v>2300</v>
      </c>
      <c r="D75" s="158">
        <v>57.5</v>
      </c>
      <c r="E75" s="158">
        <v>2242.5</v>
      </c>
      <c r="F75" s="217" t="s">
        <v>1613</v>
      </c>
      <c r="G75" s="218" t="s">
        <v>1675</v>
      </c>
      <c r="V75" s="159"/>
    </row>
    <row r="76" spans="2:22" ht="15" customHeight="1">
      <c r="B76" s="148">
        <v>42918</v>
      </c>
      <c r="C76" s="158">
        <v>500</v>
      </c>
      <c r="D76" s="158">
        <v>12.5</v>
      </c>
      <c r="E76" s="158">
        <v>487.5</v>
      </c>
      <c r="F76" s="217" t="s">
        <v>1612</v>
      </c>
      <c r="G76" s="218" t="s">
        <v>1676</v>
      </c>
      <c r="V76" s="159"/>
    </row>
    <row r="77" spans="2:22" ht="15">
      <c r="B77" s="148">
        <v>42918</v>
      </c>
      <c r="C77" s="158">
        <v>1000</v>
      </c>
      <c r="D77" s="158">
        <v>25</v>
      </c>
      <c r="E77" s="158">
        <v>975</v>
      </c>
      <c r="F77" s="217" t="s">
        <v>1634</v>
      </c>
      <c r="G77" s="218" t="s">
        <v>1677</v>
      </c>
      <c r="V77" s="159"/>
    </row>
    <row r="78" spans="2:22" ht="14.45" customHeight="1">
      <c r="B78" s="148">
        <v>42918</v>
      </c>
      <c r="C78" s="158">
        <v>500</v>
      </c>
      <c r="D78" s="158">
        <v>12.5</v>
      </c>
      <c r="E78" s="158">
        <v>487.5</v>
      </c>
      <c r="F78" s="217" t="s">
        <v>1614</v>
      </c>
      <c r="G78" s="218" t="s">
        <v>431</v>
      </c>
      <c r="V78" s="159"/>
    </row>
    <row r="79" spans="2:22" ht="14.45" customHeight="1">
      <c r="B79" s="148">
        <v>42918</v>
      </c>
      <c r="C79" s="158">
        <v>2500</v>
      </c>
      <c r="D79" s="158">
        <v>62.5</v>
      </c>
      <c r="E79" s="158">
        <v>2437.5</v>
      </c>
      <c r="F79" s="217" t="s">
        <v>1622</v>
      </c>
      <c r="G79" s="218" t="s">
        <v>1678</v>
      </c>
      <c r="V79" s="159"/>
    </row>
    <row r="80" spans="2:22" ht="15">
      <c r="B80" s="148">
        <v>42918</v>
      </c>
      <c r="C80" s="158">
        <v>1000</v>
      </c>
      <c r="D80" s="158">
        <v>25</v>
      </c>
      <c r="E80" s="158">
        <v>975</v>
      </c>
      <c r="F80" s="217" t="s">
        <v>1622</v>
      </c>
      <c r="G80" s="218" t="s">
        <v>1679</v>
      </c>
      <c r="V80" s="159"/>
    </row>
    <row r="81" spans="2:22" ht="14.45" customHeight="1">
      <c r="B81" s="148">
        <v>42918</v>
      </c>
      <c r="C81" s="158">
        <v>500</v>
      </c>
      <c r="D81" s="158">
        <v>12.5</v>
      </c>
      <c r="E81" s="158">
        <v>487.5</v>
      </c>
      <c r="F81" s="217" t="s">
        <v>1633</v>
      </c>
      <c r="G81" s="218" t="s">
        <v>1680</v>
      </c>
      <c r="V81" s="159"/>
    </row>
    <row r="82" spans="2:22" ht="15">
      <c r="B82" s="148">
        <v>42918</v>
      </c>
      <c r="C82" s="158">
        <v>500</v>
      </c>
      <c r="D82" s="158">
        <v>12.5</v>
      </c>
      <c r="E82" s="158">
        <v>487.5</v>
      </c>
      <c r="F82" s="217" t="s">
        <v>1620</v>
      </c>
      <c r="G82" s="218" t="s">
        <v>1680</v>
      </c>
      <c r="V82" s="159"/>
    </row>
    <row r="83" spans="2:22" ht="15" customHeight="1">
      <c r="B83" s="148">
        <v>42918</v>
      </c>
      <c r="C83" s="158">
        <v>1000</v>
      </c>
      <c r="D83" s="158">
        <v>25</v>
      </c>
      <c r="E83" s="158">
        <v>975</v>
      </c>
      <c r="F83" s="217" t="s">
        <v>1612</v>
      </c>
      <c r="G83" s="218" t="s">
        <v>1681</v>
      </c>
      <c r="V83" s="159"/>
    </row>
    <row r="84" spans="2:22" ht="15" customHeight="1">
      <c r="B84" s="148">
        <v>42919</v>
      </c>
      <c r="C84" s="158">
        <v>1000</v>
      </c>
      <c r="D84" s="158">
        <v>25</v>
      </c>
      <c r="E84" s="158">
        <v>975</v>
      </c>
      <c r="F84" s="217" t="s">
        <v>1622</v>
      </c>
      <c r="G84" s="218" t="s">
        <v>1682</v>
      </c>
      <c r="V84" s="159"/>
    </row>
    <row r="85" spans="2:22" ht="15" customHeight="1">
      <c r="B85" s="148">
        <v>42919</v>
      </c>
      <c r="C85" s="158">
        <v>2000</v>
      </c>
      <c r="D85" s="158">
        <v>50</v>
      </c>
      <c r="E85" s="158">
        <v>1950</v>
      </c>
      <c r="F85" s="217" t="s">
        <v>1612</v>
      </c>
      <c r="G85" s="218" t="s">
        <v>1683</v>
      </c>
      <c r="V85" s="159"/>
    </row>
    <row r="86" spans="2:22" ht="14.45" customHeight="1">
      <c r="B86" s="148">
        <v>42919</v>
      </c>
      <c r="C86" s="158">
        <v>50</v>
      </c>
      <c r="D86" s="158">
        <v>1.25</v>
      </c>
      <c r="E86" s="158">
        <v>48.75</v>
      </c>
      <c r="F86" s="217" t="s">
        <v>1613</v>
      </c>
      <c r="G86" s="218" t="s">
        <v>1684</v>
      </c>
      <c r="V86" s="159"/>
    </row>
    <row r="87" spans="2:22" ht="13.35" customHeight="1">
      <c r="B87" s="148">
        <v>42919</v>
      </c>
      <c r="C87" s="158">
        <v>100</v>
      </c>
      <c r="D87" s="158">
        <v>2.5</v>
      </c>
      <c r="E87" s="158">
        <v>97.5</v>
      </c>
      <c r="F87" s="217" t="s">
        <v>1612</v>
      </c>
      <c r="G87" s="218" t="s">
        <v>1685</v>
      </c>
      <c r="V87" s="159"/>
    </row>
    <row r="88" spans="2:22" ht="15" customHeight="1">
      <c r="B88" s="148">
        <v>42919</v>
      </c>
      <c r="C88" s="158">
        <v>800</v>
      </c>
      <c r="D88" s="158">
        <v>20</v>
      </c>
      <c r="E88" s="158">
        <v>780</v>
      </c>
      <c r="F88" s="217" t="s">
        <v>1620</v>
      </c>
      <c r="G88" s="218" t="s">
        <v>395</v>
      </c>
      <c r="V88" s="159"/>
    </row>
    <row r="89" spans="2:22" ht="13.35" customHeight="1">
      <c r="B89" s="148">
        <v>42919</v>
      </c>
      <c r="C89" s="158">
        <v>1000</v>
      </c>
      <c r="D89" s="158">
        <v>25</v>
      </c>
      <c r="E89" s="158">
        <v>975</v>
      </c>
      <c r="F89" s="217" t="s">
        <v>1613</v>
      </c>
      <c r="G89" s="218" t="s">
        <v>1686</v>
      </c>
      <c r="V89" s="159"/>
    </row>
    <row r="90" spans="2:22" ht="15" customHeight="1">
      <c r="B90" s="148">
        <v>42919</v>
      </c>
      <c r="C90" s="158">
        <v>3000</v>
      </c>
      <c r="D90" s="158">
        <v>75</v>
      </c>
      <c r="E90" s="158">
        <v>2925</v>
      </c>
      <c r="F90" s="217" t="s">
        <v>1612</v>
      </c>
      <c r="G90" s="218" t="s">
        <v>1687</v>
      </c>
      <c r="V90" s="159"/>
    </row>
    <row r="91" spans="2:22" ht="13.35" customHeight="1">
      <c r="B91" s="148">
        <v>42919</v>
      </c>
      <c r="C91" s="158">
        <v>1000</v>
      </c>
      <c r="D91" s="158">
        <v>25</v>
      </c>
      <c r="E91" s="158">
        <v>975</v>
      </c>
      <c r="F91" s="217" t="s">
        <v>1612</v>
      </c>
      <c r="G91" s="218" t="s">
        <v>1688</v>
      </c>
      <c r="V91" s="159"/>
    </row>
    <row r="92" spans="2:22" ht="14.45" customHeight="1">
      <c r="B92" s="148">
        <v>42919</v>
      </c>
      <c r="C92" s="158">
        <v>500</v>
      </c>
      <c r="D92" s="158">
        <v>12.5</v>
      </c>
      <c r="E92" s="158">
        <v>487.5</v>
      </c>
      <c r="F92" s="217" t="s">
        <v>1612</v>
      </c>
      <c r="G92" s="218" t="s">
        <v>1689</v>
      </c>
      <c r="V92" s="159"/>
    </row>
    <row r="93" spans="2:22" ht="15">
      <c r="B93" s="148">
        <v>42919</v>
      </c>
      <c r="C93" s="158">
        <v>2000</v>
      </c>
      <c r="D93" s="158">
        <v>50</v>
      </c>
      <c r="E93" s="158">
        <v>1950</v>
      </c>
      <c r="F93" s="217" t="s">
        <v>1612</v>
      </c>
      <c r="G93" s="218" t="s">
        <v>1690</v>
      </c>
      <c r="V93" s="159"/>
    </row>
    <row r="94" spans="2:22" ht="15" customHeight="1">
      <c r="B94" s="148">
        <v>42919</v>
      </c>
      <c r="C94" s="158">
        <v>300</v>
      </c>
      <c r="D94" s="158">
        <v>7.5</v>
      </c>
      <c r="E94" s="158">
        <v>292.5</v>
      </c>
      <c r="F94" s="217" t="s">
        <v>1622</v>
      </c>
      <c r="G94" s="218" t="s">
        <v>1691</v>
      </c>
      <c r="V94" s="159"/>
    </row>
    <row r="95" spans="2:22" ht="14.45" customHeight="1">
      <c r="B95" s="148">
        <v>42919</v>
      </c>
      <c r="C95" s="158">
        <v>1300</v>
      </c>
      <c r="D95" s="158">
        <v>32.5</v>
      </c>
      <c r="E95" s="158">
        <v>1267.5</v>
      </c>
      <c r="F95" s="217" t="s">
        <v>1613</v>
      </c>
      <c r="G95" s="218" t="s">
        <v>1692</v>
      </c>
      <c r="V95" s="159"/>
    </row>
    <row r="96" spans="2:22" ht="13.35" customHeight="1">
      <c r="B96" s="148">
        <v>42919</v>
      </c>
      <c r="C96" s="158">
        <v>1300</v>
      </c>
      <c r="D96" s="158">
        <v>32.5</v>
      </c>
      <c r="E96" s="158">
        <v>1267.5</v>
      </c>
      <c r="F96" s="217" t="s">
        <v>1639</v>
      </c>
      <c r="G96" s="218" t="s">
        <v>1692</v>
      </c>
      <c r="V96" s="159"/>
    </row>
    <row r="97" spans="2:22" ht="15">
      <c r="B97" s="148">
        <v>42919</v>
      </c>
      <c r="C97" s="158">
        <v>1300</v>
      </c>
      <c r="D97" s="158">
        <v>32.5</v>
      </c>
      <c r="E97" s="158">
        <v>1267.5</v>
      </c>
      <c r="F97" s="217" t="s">
        <v>1624</v>
      </c>
      <c r="G97" s="218" t="s">
        <v>1692</v>
      </c>
      <c r="V97" s="159"/>
    </row>
    <row r="98" spans="2:22" ht="15">
      <c r="B98" s="148">
        <v>42919</v>
      </c>
      <c r="C98" s="158">
        <v>1300</v>
      </c>
      <c r="D98" s="158">
        <v>32.5</v>
      </c>
      <c r="E98" s="158">
        <v>1267.5</v>
      </c>
      <c r="F98" s="217" t="s">
        <v>1623</v>
      </c>
      <c r="G98" s="218" t="s">
        <v>1692</v>
      </c>
      <c r="V98" s="159"/>
    </row>
    <row r="99" spans="2:22" ht="15">
      <c r="B99" s="148">
        <v>42919</v>
      </c>
      <c r="C99" s="158">
        <v>1300</v>
      </c>
      <c r="D99" s="158">
        <v>32.5</v>
      </c>
      <c r="E99" s="158">
        <v>1267.5</v>
      </c>
      <c r="F99" s="217" t="s">
        <v>1614</v>
      </c>
      <c r="G99" s="218" t="s">
        <v>1692</v>
      </c>
      <c r="V99" s="159"/>
    </row>
    <row r="100" spans="2:22" ht="15">
      <c r="B100" s="148">
        <v>42919</v>
      </c>
      <c r="C100" s="158">
        <v>1300</v>
      </c>
      <c r="D100" s="158">
        <v>32.5</v>
      </c>
      <c r="E100" s="158">
        <v>1267.5</v>
      </c>
      <c r="F100" s="217" t="s">
        <v>1622</v>
      </c>
      <c r="G100" s="218" t="s">
        <v>1692</v>
      </c>
      <c r="V100" s="159"/>
    </row>
    <row r="101" spans="2:22" ht="15">
      <c r="B101" s="148">
        <v>42919</v>
      </c>
      <c r="C101" s="158">
        <v>1300</v>
      </c>
      <c r="D101" s="158">
        <v>32.5</v>
      </c>
      <c r="E101" s="158">
        <v>1267.5</v>
      </c>
      <c r="F101" s="217" t="s">
        <v>1621</v>
      </c>
      <c r="G101" s="218" t="s">
        <v>1692</v>
      </c>
      <c r="V101" s="159"/>
    </row>
    <row r="102" spans="2:22" ht="15">
      <c r="B102" s="148">
        <v>42919</v>
      </c>
      <c r="C102" s="158">
        <v>1300</v>
      </c>
      <c r="D102" s="158">
        <v>32.5</v>
      </c>
      <c r="E102" s="158">
        <v>1267.5</v>
      </c>
      <c r="F102" s="217" t="s">
        <v>1620</v>
      </c>
      <c r="G102" s="218" t="s">
        <v>1692</v>
      </c>
      <c r="V102" s="159"/>
    </row>
    <row r="103" spans="2:22" ht="14.45" customHeight="1">
      <c r="B103" s="148">
        <v>42919</v>
      </c>
      <c r="C103" s="158">
        <v>1300</v>
      </c>
      <c r="D103" s="158">
        <v>32.5</v>
      </c>
      <c r="E103" s="158">
        <v>1267.5</v>
      </c>
      <c r="F103" s="217" t="s">
        <v>1619</v>
      </c>
      <c r="G103" s="218" t="s">
        <v>1692</v>
      </c>
      <c r="V103" s="159"/>
    </row>
    <row r="104" spans="2:22" ht="14.45" customHeight="1">
      <c r="B104" s="148">
        <v>42919</v>
      </c>
      <c r="C104" s="158">
        <v>1300</v>
      </c>
      <c r="D104" s="158">
        <v>32.5</v>
      </c>
      <c r="E104" s="158">
        <v>1267.5</v>
      </c>
      <c r="F104" s="217" t="s">
        <v>1628</v>
      </c>
      <c r="G104" s="218" t="s">
        <v>1692</v>
      </c>
      <c r="V104" s="159"/>
    </row>
    <row r="105" spans="2:22" ht="15">
      <c r="B105" s="148">
        <v>42919</v>
      </c>
      <c r="C105" s="158">
        <v>1300</v>
      </c>
      <c r="D105" s="158">
        <v>32.5</v>
      </c>
      <c r="E105" s="158">
        <v>1267.5</v>
      </c>
      <c r="F105" s="217" t="s">
        <v>1618</v>
      </c>
      <c r="G105" s="218" t="s">
        <v>1692</v>
      </c>
      <c r="V105" s="159"/>
    </row>
    <row r="106" spans="2:22" ht="15">
      <c r="B106" s="148">
        <v>42919</v>
      </c>
      <c r="C106" s="158">
        <v>1300</v>
      </c>
      <c r="D106" s="158">
        <v>32.5</v>
      </c>
      <c r="E106" s="158">
        <v>1267.5</v>
      </c>
      <c r="F106" s="217" t="s">
        <v>1617</v>
      </c>
      <c r="G106" s="218" t="s">
        <v>1692</v>
      </c>
      <c r="V106" s="159"/>
    </row>
    <row r="107" spans="2:22" ht="14.45" customHeight="1">
      <c r="B107" s="148">
        <v>42919</v>
      </c>
      <c r="C107" s="158">
        <v>1300</v>
      </c>
      <c r="D107" s="158">
        <v>32.5</v>
      </c>
      <c r="E107" s="158">
        <v>1267.5</v>
      </c>
      <c r="F107" s="217" t="s">
        <v>1616</v>
      </c>
      <c r="G107" s="218" t="s">
        <v>1692</v>
      </c>
      <c r="V107" s="159"/>
    </row>
    <row r="108" spans="2:22" ht="15">
      <c r="B108" s="148">
        <v>42919</v>
      </c>
      <c r="C108" s="158">
        <v>1300</v>
      </c>
      <c r="D108" s="158">
        <v>32.5</v>
      </c>
      <c r="E108" s="158">
        <v>1267.5</v>
      </c>
      <c r="F108" s="217" t="s">
        <v>1615</v>
      </c>
      <c r="G108" s="218" t="s">
        <v>1692</v>
      </c>
      <c r="V108" s="159"/>
    </row>
    <row r="109" spans="2:22" ht="15">
      <c r="B109" s="148">
        <v>42919</v>
      </c>
      <c r="C109" s="158">
        <v>1300</v>
      </c>
      <c r="D109" s="158">
        <v>32.5</v>
      </c>
      <c r="E109" s="158">
        <v>1267.5</v>
      </c>
      <c r="F109" s="217" t="s">
        <v>1633</v>
      </c>
      <c r="G109" s="218" t="s">
        <v>1692</v>
      </c>
      <c r="V109" s="159"/>
    </row>
    <row r="110" spans="2:22" ht="13.35" customHeight="1">
      <c r="B110" s="148">
        <v>42919</v>
      </c>
      <c r="C110" s="158">
        <v>1300</v>
      </c>
      <c r="D110" s="158">
        <v>32.5</v>
      </c>
      <c r="E110" s="158">
        <v>1267.5</v>
      </c>
      <c r="F110" s="217" t="s">
        <v>1634</v>
      </c>
      <c r="G110" s="218" t="s">
        <v>1692</v>
      </c>
      <c r="V110" s="159"/>
    </row>
    <row r="111" spans="2:22" ht="14.45" customHeight="1">
      <c r="B111" s="148">
        <v>42919</v>
      </c>
      <c r="C111" s="158">
        <v>1300</v>
      </c>
      <c r="D111" s="158">
        <v>32.5</v>
      </c>
      <c r="E111" s="158">
        <v>1267.5</v>
      </c>
      <c r="F111" s="217" t="s">
        <v>1611</v>
      </c>
      <c r="G111" s="218" t="s">
        <v>1692</v>
      </c>
      <c r="V111" s="159"/>
    </row>
    <row r="112" spans="2:22" ht="14.45" customHeight="1">
      <c r="B112" s="148">
        <v>42919</v>
      </c>
      <c r="C112" s="158">
        <v>1300</v>
      </c>
      <c r="D112" s="158">
        <v>32.5</v>
      </c>
      <c r="E112" s="158">
        <v>1267.5</v>
      </c>
      <c r="F112" s="217" t="s">
        <v>1631</v>
      </c>
      <c r="G112" s="218" t="s">
        <v>1692</v>
      </c>
      <c r="V112" s="159"/>
    </row>
    <row r="113" spans="2:22" ht="13.35" customHeight="1">
      <c r="B113" s="148">
        <v>42919</v>
      </c>
      <c r="C113" s="158">
        <v>1300</v>
      </c>
      <c r="D113" s="158">
        <v>32.5</v>
      </c>
      <c r="E113" s="158">
        <v>1267.5</v>
      </c>
      <c r="F113" s="217" t="s">
        <v>1629</v>
      </c>
      <c r="G113" s="218" t="s">
        <v>1692</v>
      </c>
      <c r="V113" s="159"/>
    </row>
    <row r="114" spans="2:22" ht="14.45" customHeight="1">
      <c r="B114" s="148">
        <v>42919</v>
      </c>
      <c r="C114" s="158">
        <v>1300</v>
      </c>
      <c r="D114" s="158">
        <v>32.5</v>
      </c>
      <c r="E114" s="158">
        <v>1267.5</v>
      </c>
      <c r="F114" s="217" t="s">
        <v>1627</v>
      </c>
      <c r="G114" s="218" t="s">
        <v>1692</v>
      </c>
      <c r="V114" s="159"/>
    </row>
    <row r="115" spans="2:22" ht="14.45" customHeight="1">
      <c r="B115" s="148">
        <v>42919</v>
      </c>
      <c r="C115" s="158">
        <v>1300</v>
      </c>
      <c r="D115" s="158">
        <v>32.5</v>
      </c>
      <c r="E115" s="158">
        <v>1267.5</v>
      </c>
      <c r="F115" s="217" t="s">
        <v>1626</v>
      </c>
      <c r="G115" s="218" t="s">
        <v>1692</v>
      </c>
      <c r="V115" s="159"/>
    </row>
    <row r="116" spans="2:22" ht="15">
      <c r="B116" s="148">
        <v>42919</v>
      </c>
      <c r="C116" s="158">
        <v>1300</v>
      </c>
      <c r="D116" s="158">
        <v>32.5</v>
      </c>
      <c r="E116" s="158">
        <v>1267.5</v>
      </c>
      <c r="F116" s="217" t="s">
        <v>1625</v>
      </c>
      <c r="G116" s="218" t="s">
        <v>1692</v>
      </c>
      <c r="V116" s="159"/>
    </row>
    <row r="117" spans="2:22" ht="13.35" customHeight="1">
      <c r="B117" s="148">
        <v>42919</v>
      </c>
      <c r="C117" s="158">
        <v>5000</v>
      </c>
      <c r="D117" s="158">
        <v>125</v>
      </c>
      <c r="E117" s="158">
        <v>4875</v>
      </c>
      <c r="F117" s="217" t="s">
        <v>1612</v>
      </c>
      <c r="G117" s="218" t="s">
        <v>1693</v>
      </c>
      <c r="V117" s="159"/>
    </row>
    <row r="118" spans="2:22" ht="14.45" customHeight="1">
      <c r="B118" s="148">
        <v>42919</v>
      </c>
      <c r="C118" s="158">
        <v>5000</v>
      </c>
      <c r="D118" s="158">
        <f t="shared" ref="D118:D123" si="0">C118-E118</f>
        <v>160</v>
      </c>
      <c r="E118" s="158">
        <v>4840</v>
      </c>
      <c r="F118" s="217" t="s">
        <v>1623</v>
      </c>
      <c r="G118" s="218" t="s">
        <v>2173</v>
      </c>
      <c r="V118" s="159"/>
    </row>
    <row r="119" spans="2:22" ht="14.45" customHeight="1">
      <c r="B119" s="148">
        <v>42919</v>
      </c>
      <c r="C119" s="158">
        <v>260</v>
      </c>
      <c r="D119" s="158">
        <f t="shared" si="0"/>
        <v>9.0999999999999943</v>
      </c>
      <c r="E119" s="158">
        <v>250.9</v>
      </c>
      <c r="F119" s="217" t="s">
        <v>1613</v>
      </c>
      <c r="G119" s="218" t="s">
        <v>2174</v>
      </c>
      <c r="V119" s="159"/>
    </row>
    <row r="120" spans="2:22" ht="15">
      <c r="B120" s="148">
        <v>42919</v>
      </c>
      <c r="C120" s="158">
        <v>5000</v>
      </c>
      <c r="D120" s="158">
        <f t="shared" si="0"/>
        <v>135</v>
      </c>
      <c r="E120" s="158">
        <v>4865</v>
      </c>
      <c r="F120" s="217" t="s">
        <v>1612</v>
      </c>
      <c r="G120" s="218" t="s">
        <v>2175</v>
      </c>
      <c r="V120" s="159"/>
    </row>
    <row r="121" spans="2:22" ht="14.45" customHeight="1">
      <c r="B121" s="148">
        <v>42919</v>
      </c>
      <c r="C121" s="158">
        <v>70000</v>
      </c>
      <c r="D121" s="158">
        <f t="shared" si="0"/>
        <v>2450</v>
      </c>
      <c r="E121" s="158">
        <v>67550</v>
      </c>
      <c r="F121" s="217" t="s">
        <v>1613</v>
      </c>
      <c r="G121" s="218" t="s">
        <v>2176</v>
      </c>
      <c r="V121" s="159"/>
    </row>
    <row r="122" spans="2:22" ht="13.35" customHeight="1">
      <c r="B122" s="148">
        <v>42919</v>
      </c>
      <c r="C122" s="158">
        <v>130000</v>
      </c>
      <c r="D122" s="158">
        <f t="shared" si="0"/>
        <v>4550</v>
      </c>
      <c r="E122" s="158">
        <v>125450</v>
      </c>
      <c r="F122" s="217" t="s">
        <v>1614</v>
      </c>
      <c r="G122" s="218" t="s">
        <v>2177</v>
      </c>
      <c r="V122" s="159"/>
    </row>
    <row r="123" spans="2:22" ht="13.35" customHeight="1">
      <c r="B123" s="148">
        <v>42919</v>
      </c>
      <c r="C123" s="158">
        <v>200</v>
      </c>
      <c r="D123" s="158">
        <f t="shared" si="0"/>
        <v>7</v>
      </c>
      <c r="E123" s="158">
        <v>193</v>
      </c>
      <c r="F123" s="217" t="s">
        <v>1613</v>
      </c>
      <c r="G123" s="218" t="s">
        <v>2178</v>
      </c>
      <c r="V123" s="159"/>
    </row>
    <row r="124" spans="2:22" ht="13.35" customHeight="1">
      <c r="B124" s="148">
        <v>42920</v>
      </c>
      <c r="C124" s="158">
        <v>70</v>
      </c>
      <c r="D124" s="158">
        <v>1.75</v>
      </c>
      <c r="E124" s="158">
        <v>68.25</v>
      </c>
      <c r="F124" s="217" t="s">
        <v>1613</v>
      </c>
      <c r="G124" s="218" t="s">
        <v>1694</v>
      </c>
      <c r="V124" s="159"/>
    </row>
    <row r="125" spans="2:22" ht="13.35" customHeight="1">
      <c r="B125" s="148">
        <v>42920</v>
      </c>
      <c r="C125" s="158">
        <v>500</v>
      </c>
      <c r="D125" s="158">
        <v>12.5</v>
      </c>
      <c r="E125" s="158">
        <v>487.5</v>
      </c>
      <c r="F125" s="217" t="s">
        <v>1613</v>
      </c>
      <c r="G125" s="218" t="s">
        <v>1695</v>
      </c>
      <c r="V125" s="159"/>
    </row>
    <row r="126" spans="2:22" ht="14.45" customHeight="1">
      <c r="B126" s="148">
        <v>42920</v>
      </c>
      <c r="C126" s="158">
        <v>1000</v>
      </c>
      <c r="D126" s="158">
        <v>25</v>
      </c>
      <c r="E126" s="158">
        <v>975</v>
      </c>
      <c r="F126" s="217" t="s">
        <v>1620</v>
      </c>
      <c r="G126" s="218" t="s">
        <v>1696</v>
      </c>
      <c r="V126" s="159"/>
    </row>
    <row r="127" spans="2:22" ht="14.45" customHeight="1">
      <c r="B127" s="148">
        <v>42920</v>
      </c>
      <c r="C127" s="158">
        <v>1500</v>
      </c>
      <c r="D127" s="158">
        <v>37.5</v>
      </c>
      <c r="E127" s="158">
        <v>1462.5</v>
      </c>
      <c r="F127" s="217" t="s">
        <v>1623</v>
      </c>
      <c r="G127" s="218" t="s">
        <v>1696</v>
      </c>
      <c r="V127" s="159"/>
    </row>
    <row r="128" spans="2:22" ht="15">
      <c r="B128" s="148">
        <v>42920</v>
      </c>
      <c r="C128" s="158">
        <v>1680</v>
      </c>
      <c r="D128" s="158">
        <v>42</v>
      </c>
      <c r="E128" s="158">
        <v>1638</v>
      </c>
      <c r="F128" s="217" t="s">
        <v>1612</v>
      </c>
      <c r="G128" s="218" t="s">
        <v>1697</v>
      </c>
      <c r="V128" s="159"/>
    </row>
    <row r="129" spans="2:22" ht="14.45" customHeight="1">
      <c r="B129" s="148">
        <v>42920</v>
      </c>
      <c r="C129" s="158">
        <v>500</v>
      </c>
      <c r="D129" s="158">
        <v>12.5</v>
      </c>
      <c r="E129" s="158">
        <v>487.5</v>
      </c>
      <c r="F129" s="217" t="s">
        <v>1613</v>
      </c>
      <c r="G129" s="218" t="s">
        <v>1698</v>
      </c>
      <c r="V129" s="159"/>
    </row>
    <row r="130" spans="2:22" ht="15">
      <c r="B130" s="148">
        <v>42920</v>
      </c>
      <c r="C130" s="158">
        <v>500</v>
      </c>
      <c r="D130" s="158">
        <v>12.5</v>
      </c>
      <c r="E130" s="158">
        <v>487.5</v>
      </c>
      <c r="F130" s="217" t="s">
        <v>1613</v>
      </c>
      <c r="G130" s="218" t="s">
        <v>1699</v>
      </c>
      <c r="V130" s="159"/>
    </row>
    <row r="131" spans="2:22" ht="15">
      <c r="B131" s="148">
        <v>42920</v>
      </c>
      <c r="C131" s="158">
        <v>500</v>
      </c>
      <c r="D131" s="158">
        <v>12.5</v>
      </c>
      <c r="E131" s="158">
        <v>487.5</v>
      </c>
      <c r="F131" s="217" t="s">
        <v>1612</v>
      </c>
      <c r="G131" s="218" t="s">
        <v>1700</v>
      </c>
      <c r="V131" s="159"/>
    </row>
    <row r="132" spans="2:22" ht="14.45" customHeight="1">
      <c r="B132" s="148">
        <v>42920</v>
      </c>
      <c r="C132" s="158">
        <v>200</v>
      </c>
      <c r="D132" s="158">
        <v>5</v>
      </c>
      <c r="E132" s="158">
        <v>195</v>
      </c>
      <c r="F132" s="217" t="s">
        <v>1612</v>
      </c>
      <c r="G132" s="218" t="s">
        <v>1649</v>
      </c>
      <c r="V132" s="159"/>
    </row>
    <row r="133" spans="2:22" ht="13.35" customHeight="1">
      <c r="B133" s="148">
        <v>42920</v>
      </c>
      <c r="C133" s="158">
        <v>300</v>
      </c>
      <c r="D133" s="158">
        <v>7.5</v>
      </c>
      <c r="E133" s="158">
        <v>292.5</v>
      </c>
      <c r="F133" s="217" t="s">
        <v>1634</v>
      </c>
      <c r="G133" s="218" t="s">
        <v>1701</v>
      </c>
      <c r="V133" s="159"/>
    </row>
    <row r="134" spans="2:22" ht="15">
      <c r="B134" s="148">
        <v>42920</v>
      </c>
      <c r="C134" s="158">
        <v>2500</v>
      </c>
      <c r="D134" s="158">
        <v>62.5</v>
      </c>
      <c r="E134" s="158">
        <v>2437.5</v>
      </c>
      <c r="F134" s="217" t="s">
        <v>1613</v>
      </c>
      <c r="G134" s="218" t="s">
        <v>1702</v>
      </c>
      <c r="V134" s="159"/>
    </row>
    <row r="135" spans="2:22" ht="15">
      <c r="B135" s="148">
        <v>42920</v>
      </c>
      <c r="C135" s="158">
        <v>10000</v>
      </c>
      <c r="D135" s="158">
        <v>250</v>
      </c>
      <c r="E135" s="158">
        <v>9750</v>
      </c>
      <c r="F135" s="217" t="s">
        <v>1612</v>
      </c>
      <c r="G135" s="218" t="s">
        <v>1703</v>
      </c>
      <c r="V135" s="159"/>
    </row>
    <row r="136" spans="2:22" ht="15">
      <c r="B136" s="148">
        <v>42920</v>
      </c>
      <c r="C136" s="158">
        <v>2000</v>
      </c>
      <c r="D136" s="158">
        <v>50</v>
      </c>
      <c r="E136" s="158">
        <v>1950</v>
      </c>
      <c r="F136" s="217" t="s">
        <v>1613</v>
      </c>
      <c r="G136" s="218" t="s">
        <v>1704</v>
      </c>
      <c r="V136" s="159"/>
    </row>
    <row r="137" spans="2:22" ht="15">
      <c r="B137" s="148">
        <v>42920</v>
      </c>
      <c r="C137" s="158">
        <v>2000</v>
      </c>
      <c r="D137" s="158">
        <v>50</v>
      </c>
      <c r="E137" s="158">
        <v>1950</v>
      </c>
      <c r="F137" s="217" t="s">
        <v>1614</v>
      </c>
      <c r="G137" s="218" t="s">
        <v>1704</v>
      </c>
      <c r="V137" s="159"/>
    </row>
    <row r="138" spans="2:22" ht="13.35" customHeight="1">
      <c r="B138" s="148">
        <v>42920</v>
      </c>
      <c r="C138" s="158">
        <v>2000</v>
      </c>
      <c r="D138" s="158">
        <v>50</v>
      </c>
      <c r="E138" s="158">
        <v>1950</v>
      </c>
      <c r="F138" s="217" t="s">
        <v>1623</v>
      </c>
      <c r="G138" s="218" t="s">
        <v>1704</v>
      </c>
      <c r="V138" s="159"/>
    </row>
    <row r="139" spans="2:22" ht="15">
      <c r="B139" s="148">
        <v>42920</v>
      </c>
      <c r="C139" s="158">
        <v>50</v>
      </c>
      <c r="D139" s="158">
        <v>1.25</v>
      </c>
      <c r="E139" s="158">
        <v>48.75</v>
      </c>
      <c r="F139" s="217" t="s">
        <v>1613</v>
      </c>
      <c r="G139" s="218" t="s">
        <v>1684</v>
      </c>
      <c r="V139" s="159"/>
    </row>
    <row r="140" spans="2:22" ht="14.45" customHeight="1">
      <c r="B140" s="148">
        <v>42920</v>
      </c>
      <c r="C140" s="158">
        <v>3000</v>
      </c>
      <c r="D140" s="158">
        <v>75</v>
      </c>
      <c r="E140" s="158">
        <v>2925</v>
      </c>
      <c r="F140" s="217" t="s">
        <v>1612</v>
      </c>
      <c r="G140" s="218" t="s">
        <v>1705</v>
      </c>
      <c r="V140" s="159"/>
    </row>
    <row r="141" spans="2:22" ht="15">
      <c r="B141" s="148">
        <v>42920</v>
      </c>
      <c r="C141" s="158">
        <v>200</v>
      </c>
      <c r="D141" s="158">
        <v>5</v>
      </c>
      <c r="E141" s="158">
        <v>195</v>
      </c>
      <c r="F141" s="217" t="s">
        <v>1613</v>
      </c>
      <c r="G141" s="218" t="s">
        <v>1706</v>
      </c>
      <c r="V141" s="159"/>
    </row>
    <row r="142" spans="2:22" ht="15">
      <c r="B142" s="148">
        <v>42920</v>
      </c>
      <c r="C142" s="158">
        <v>2000</v>
      </c>
      <c r="D142" s="158">
        <v>50</v>
      </c>
      <c r="E142" s="158">
        <v>1950</v>
      </c>
      <c r="F142" s="217" t="s">
        <v>1612</v>
      </c>
      <c r="G142" s="218" t="s">
        <v>478</v>
      </c>
      <c r="V142" s="159"/>
    </row>
    <row r="143" spans="2:22" ht="13.35" customHeight="1">
      <c r="B143" s="148">
        <v>42920</v>
      </c>
      <c r="C143" s="158">
        <v>25000</v>
      </c>
      <c r="D143" s="158">
        <v>625</v>
      </c>
      <c r="E143" s="158">
        <v>24375</v>
      </c>
      <c r="F143" s="217" t="s">
        <v>1613</v>
      </c>
      <c r="G143" s="218" t="s">
        <v>1707</v>
      </c>
      <c r="V143" s="159"/>
    </row>
    <row r="144" spans="2:22" ht="14.45" customHeight="1">
      <c r="B144" s="148">
        <v>42920</v>
      </c>
      <c r="C144" s="158">
        <v>150</v>
      </c>
      <c r="D144" s="158">
        <v>3.75</v>
      </c>
      <c r="E144" s="158">
        <v>146.25</v>
      </c>
      <c r="F144" s="217" t="s">
        <v>1613</v>
      </c>
      <c r="G144" s="218" t="s">
        <v>1708</v>
      </c>
      <c r="V144" s="159"/>
    </row>
    <row r="145" spans="2:22" ht="15">
      <c r="B145" s="148">
        <v>42920</v>
      </c>
      <c r="C145" s="158">
        <v>19637</v>
      </c>
      <c r="D145" s="158">
        <v>490.93</v>
      </c>
      <c r="E145" s="158">
        <v>19146.07</v>
      </c>
      <c r="F145" s="217" t="s">
        <v>1613</v>
      </c>
      <c r="G145" s="218" t="s">
        <v>1709</v>
      </c>
      <c r="V145" s="159"/>
    </row>
    <row r="146" spans="2:22" ht="15">
      <c r="B146" s="148">
        <v>42920</v>
      </c>
      <c r="C146" s="158">
        <v>2000</v>
      </c>
      <c r="D146" s="158">
        <v>50</v>
      </c>
      <c r="E146" s="158">
        <v>1950</v>
      </c>
      <c r="F146" s="217" t="s">
        <v>1613</v>
      </c>
      <c r="G146" s="218" t="s">
        <v>1710</v>
      </c>
      <c r="V146" s="159"/>
    </row>
    <row r="147" spans="2:22" ht="13.35" customHeight="1">
      <c r="B147" s="148">
        <v>42920</v>
      </c>
      <c r="C147" s="158">
        <v>1500</v>
      </c>
      <c r="D147" s="158">
        <v>37.5</v>
      </c>
      <c r="E147" s="158">
        <v>1462.5</v>
      </c>
      <c r="F147" s="217" t="s">
        <v>1612</v>
      </c>
      <c r="G147" s="218" t="s">
        <v>388</v>
      </c>
      <c r="V147" s="159"/>
    </row>
    <row r="148" spans="2:22" ht="14.45" customHeight="1">
      <c r="B148" s="148">
        <v>42920</v>
      </c>
      <c r="C148" s="158">
        <v>1000</v>
      </c>
      <c r="D148" s="158">
        <v>25</v>
      </c>
      <c r="E148" s="158">
        <v>975</v>
      </c>
      <c r="F148" s="217" t="s">
        <v>1613</v>
      </c>
      <c r="G148" s="218" t="s">
        <v>1711</v>
      </c>
      <c r="V148" s="159"/>
    </row>
    <row r="149" spans="2:22" ht="15">
      <c r="B149" s="148">
        <v>42920</v>
      </c>
      <c r="C149" s="158">
        <v>3000</v>
      </c>
      <c r="D149" s="158">
        <v>75</v>
      </c>
      <c r="E149" s="158">
        <v>2925</v>
      </c>
      <c r="F149" s="217" t="s">
        <v>1613</v>
      </c>
      <c r="G149" s="218" t="s">
        <v>1712</v>
      </c>
      <c r="V149" s="159"/>
    </row>
    <row r="150" spans="2:22" ht="15">
      <c r="B150" s="148">
        <v>42920</v>
      </c>
      <c r="C150" s="158">
        <v>100</v>
      </c>
      <c r="D150" s="158">
        <v>2.5</v>
      </c>
      <c r="E150" s="158">
        <v>97.5</v>
      </c>
      <c r="F150" s="217" t="s">
        <v>1613</v>
      </c>
      <c r="G150" s="218" t="s">
        <v>1713</v>
      </c>
      <c r="V150" s="159"/>
    </row>
    <row r="151" spans="2:22" ht="15">
      <c r="B151" s="148">
        <v>42920</v>
      </c>
      <c r="C151" s="158">
        <v>3000</v>
      </c>
      <c r="D151" s="158">
        <v>75</v>
      </c>
      <c r="E151" s="158">
        <v>2925</v>
      </c>
      <c r="F151" s="217" t="s">
        <v>1620</v>
      </c>
      <c r="G151" s="218" t="s">
        <v>1714</v>
      </c>
      <c r="V151" s="159"/>
    </row>
    <row r="152" spans="2:22" ht="15">
      <c r="B152" s="148">
        <v>42920</v>
      </c>
      <c r="C152" s="158">
        <v>2000</v>
      </c>
      <c r="D152" s="158">
        <v>50</v>
      </c>
      <c r="E152" s="158">
        <v>1950</v>
      </c>
      <c r="F152" s="217" t="s">
        <v>1613</v>
      </c>
      <c r="G152" s="218" t="s">
        <v>1715</v>
      </c>
      <c r="V152" s="159"/>
    </row>
    <row r="153" spans="2:22" ht="15">
      <c r="B153" s="148">
        <v>42920</v>
      </c>
      <c r="C153" s="158">
        <v>500</v>
      </c>
      <c r="D153" s="158">
        <v>12.5</v>
      </c>
      <c r="E153" s="158">
        <v>487.5</v>
      </c>
      <c r="F153" s="217" t="s">
        <v>1612</v>
      </c>
      <c r="G153" s="218" t="s">
        <v>1716</v>
      </c>
      <c r="V153" s="159"/>
    </row>
    <row r="154" spans="2:22" ht="14.45" customHeight="1">
      <c r="B154" s="148">
        <v>42920</v>
      </c>
      <c r="C154" s="158">
        <v>250</v>
      </c>
      <c r="D154" s="158">
        <v>6.25</v>
      </c>
      <c r="E154" s="158">
        <v>243.75</v>
      </c>
      <c r="F154" s="217" t="s">
        <v>1634</v>
      </c>
      <c r="G154" s="218" t="s">
        <v>1717</v>
      </c>
      <c r="V154" s="159"/>
    </row>
    <row r="155" spans="2:22" ht="13.35" customHeight="1">
      <c r="B155" s="148">
        <v>42920</v>
      </c>
      <c r="C155" s="158">
        <v>2000</v>
      </c>
      <c r="D155" s="158">
        <v>50</v>
      </c>
      <c r="E155" s="158">
        <v>1950</v>
      </c>
      <c r="F155" s="217" t="s">
        <v>1620</v>
      </c>
      <c r="G155" s="218" t="s">
        <v>1718</v>
      </c>
      <c r="V155" s="159"/>
    </row>
    <row r="156" spans="2:22" ht="14.45" customHeight="1">
      <c r="B156" s="148">
        <v>42920</v>
      </c>
      <c r="C156" s="158">
        <v>1000</v>
      </c>
      <c r="D156" s="158">
        <v>25</v>
      </c>
      <c r="E156" s="158">
        <v>975</v>
      </c>
      <c r="F156" s="217" t="s">
        <v>1613</v>
      </c>
      <c r="G156" s="218" t="s">
        <v>1719</v>
      </c>
      <c r="V156" s="159"/>
    </row>
    <row r="157" spans="2:22" ht="15">
      <c r="B157" s="148">
        <v>42920</v>
      </c>
      <c r="C157" s="158">
        <v>243</v>
      </c>
      <c r="D157" s="158">
        <v>6.08</v>
      </c>
      <c r="E157" s="158">
        <v>236.92</v>
      </c>
      <c r="F157" s="217" t="s">
        <v>1613</v>
      </c>
      <c r="G157" s="218" t="s">
        <v>1720</v>
      </c>
      <c r="V157" s="159"/>
    </row>
    <row r="158" spans="2:22" ht="15">
      <c r="B158" s="148">
        <v>42920</v>
      </c>
      <c r="C158" s="158">
        <v>400</v>
      </c>
      <c r="D158" s="158">
        <v>10</v>
      </c>
      <c r="E158" s="158">
        <v>390</v>
      </c>
      <c r="F158" s="217" t="s">
        <v>1619</v>
      </c>
      <c r="G158" s="218" t="s">
        <v>1721</v>
      </c>
      <c r="V158" s="159"/>
    </row>
    <row r="159" spans="2:22" ht="15">
      <c r="B159" s="148">
        <v>42921</v>
      </c>
      <c r="C159" s="158">
        <v>2000</v>
      </c>
      <c r="D159" s="158">
        <v>50</v>
      </c>
      <c r="E159" s="158">
        <v>1950</v>
      </c>
      <c r="F159" s="217" t="s">
        <v>1634</v>
      </c>
      <c r="G159" s="218" t="s">
        <v>1722</v>
      </c>
      <c r="V159" s="159"/>
    </row>
    <row r="160" spans="2:22" ht="15">
      <c r="B160" s="148">
        <v>42921</v>
      </c>
      <c r="C160" s="158">
        <v>500</v>
      </c>
      <c r="D160" s="158">
        <v>12.5</v>
      </c>
      <c r="E160" s="158">
        <v>487.5</v>
      </c>
      <c r="F160" s="217" t="s">
        <v>1613</v>
      </c>
      <c r="G160" s="218" t="s">
        <v>1723</v>
      </c>
      <c r="V160" s="159"/>
    </row>
    <row r="161" spans="2:22" ht="15">
      <c r="B161" s="148">
        <v>42921</v>
      </c>
      <c r="C161" s="158">
        <v>300</v>
      </c>
      <c r="D161" s="158">
        <v>7.5</v>
      </c>
      <c r="E161" s="158">
        <v>292.5</v>
      </c>
      <c r="F161" s="217" t="s">
        <v>1613</v>
      </c>
      <c r="G161" s="218" t="s">
        <v>1643</v>
      </c>
      <c r="V161" s="159"/>
    </row>
    <row r="162" spans="2:22" ht="15">
      <c r="B162" s="148">
        <v>42921</v>
      </c>
      <c r="C162" s="158">
        <v>500</v>
      </c>
      <c r="D162" s="158">
        <v>12.5</v>
      </c>
      <c r="E162" s="158">
        <v>487.5</v>
      </c>
      <c r="F162" s="217" t="s">
        <v>1622</v>
      </c>
      <c r="G162" s="218" t="s">
        <v>1724</v>
      </c>
      <c r="V162" s="159"/>
    </row>
    <row r="163" spans="2:22" ht="15">
      <c r="B163" s="148">
        <v>42921</v>
      </c>
      <c r="C163" s="158">
        <v>5000</v>
      </c>
      <c r="D163" s="158">
        <v>125</v>
      </c>
      <c r="E163" s="158">
        <v>4875</v>
      </c>
      <c r="F163" s="217" t="s">
        <v>1612</v>
      </c>
      <c r="G163" s="218" t="s">
        <v>1725</v>
      </c>
      <c r="V163" s="159"/>
    </row>
    <row r="164" spans="2:22" ht="15">
      <c r="B164" s="148">
        <v>42921</v>
      </c>
      <c r="C164" s="158">
        <v>200</v>
      </c>
      <c r="D164" s="158">
        <v>5</v>
      </c>
      <c r="E164" s="158">
        <v>195</v>
      </c>
      <c r="F164" s="217" t="s">
        <v>1613</v>
      </c>
      <c r="G164" s="218" t="s">
        <v>1726</v>
      </c>
      <c r="V164" s="159"/>
    </row>
    <row r="165" spans="2:22" ht="15">
      <c r="B165" s="148">
        <v>42921</v>
      </c>
      <c r="C165" s="158">
        <v>200</v>
      </c>
      <c r="D165" s="158">
        <v>5</v>
      </c>
      <c r="E165" s="158">
        <v>195</v>
      </c>
      <c r="F165" s="217" t="s">
        <v>1622</v>
      </c>
      <c r="G165" s="218" t="s">
        <v>1726</v>
      </c>
      <c r="V165" s="159"/>
    </row>
    <row r="166" spans="2:22" ht="15">
      <c r="B166" s="148">
        <v>42921</v>
      </c>
      <c r="C166" s="158">
        <v>200</v>
      </c>
      <c r="D166" s="158">
        <v>5</v>
      </c>
      <c r="E166" s="158">
        <v>195</v>
      </c>
      <c r="F166" s="217" t="s">
        <v>1623</v>
      </c>
      <c r="G166" s="218" t="s">
        <v>1726</v>
      </c>
      <c r="V166" s="159"/>
    </row>
    <row r="167" spans="2:22" ht="15">
      <c r="B167" s="148">
        <v>42921</v>
      </c>
      <c r="C167" s="158">
        <v>100</v>
      </c>
      <c r="D167" s="158">
        <v>2.5</v>
      </c>
      <c r="E167" s="158">
        <v>97.5</v>
      </c>
      <c r="F167" s="217" t="s">
        <v>1613</v>
      </c>
      <c r="G167" s="218" t="s">
        <v>1727</v>
      </c>
      <c r="V167" s="159"/>
    </row>
    <row r="168" spans="2:22" ht="15">
      <c r="B168" s="148">
        <v>42921</v>
      </c>
      <c r="C168" s="158">
        <v>1000</v>
      </c>
      <c r="D168" s="158">
        <v>25</v>
      </c>
      <c r="E168" s="158">
        <v>975</v>
      </c>
      <c r="F168" s="217" t="s">
        <v>1639</v>
      </c>
      <c r="G168" s="218" t="s">
        <v>1728</v>
      </c>
      <c r="V168" s="159"/>
    </row>
    <row r="169" spans="2:22" ht="15">
      <c r="B169" s="148">
        <v>42921</v>
      </c>
      <c r="C169" s="158">
        <v>400</v>
      </c>
      <c r="D169" s="158">
        <v>10</v>
      </c>
      <c r="E169" s="158">
        <v>390</v>
      </c>
      <c r="F169" s="217" t="s">
        <v>1613</v>
      </c>
      <c r="G169" s="218" t="s">
        <v>1729</v>
      </c>
      <c r="V169" s="159"/>
    </row>
    <row r="170" spans="2:22" ht="15">
      <c r="B170" s="148">
        <v>42921</v>
      </c>
      <c r="C170" s="158">
        <v>71488</v>
      </c>
      <c r="D170" s="158">
        <v>1787.2</v>
      </c>
      <c r="E170" s="158">
        <v>69700.800000000003</v>
      </c>
      <c r="F170" s="217" t="s">
        <v>1623</v>
      </c>
      <c r="G170" s="218" t="s">
        <v>1730</v>
      </c>
      <c r="V170" s="159"/>
    </row>
    <row r="171" spans="2:22" ht="15">
      <c r="B171" s="148">
        <v>42921</v>
      </c>
      <c r="C171" s="158">
        <v>1000</v>
      </c>
      <c r="D171" s="158">
        <v>25</v>
      </c>
      <c r="E171" s="158">
        <v>975</v>
      </c>
      <c r="F171" s="217" t="s">
        <v>1622</v>
      </c>
      <c r="G171" s="218" t="s">
        <v>611</v>
      </c>
      <c r="V171" s="159"/>
    </row>
    <row r="172" spans="2:22" ht="15">
      <c r="B172" s="148">
        <v>42921</v>
      </c>
      <c r="C172" s="158">
        <v>200</v>
      </c>
      <c r="D172" s="158">
        <v>5</v>
      </c>
      <c r="E172" s="158">
        <v>195</v>
      </c>
      <c r="F172" s="217" t="s">
        <v>1613</v>
      </c>
      <c r="G172" s="218" t="s">
        <v>1731</v>
      </c>
      <c r="V172" s="159"/>
    </row>
    <row r="173" spans="2:22" ht="15">
      <c r="B173" s="148">
        <v>42921</v>
      </c>
      <c r="C173" s="158">
        <v>25000</v>
      </c>
      <c r="D173" s="158">
        <v>625</v>
      </c>
      <c r="E173" s="158">
        <v>24375</v>
      </c>
      <c r="F173" s="217" t="s">
        <v>1613</v>
      </c>
      <c r="G173" s="218" t="s">
        <v>1732</v>
      </c>
      <c r="V173" s="159"/>
    </row>
    <row r="174" spans="2:22" ht="15">
      <c r="B174" s="148">
        <v>42921</v>
      </c>
      <c r="C174" s="158">
        <v>2000</v>
      </c>
      <c r="D174" s="158">
        <v>50</v>
      </c>
      <c r="E174" s="158">
        <v>1950</v>
      </c>
      <c r="F174" s="217" t="s">
        <v>1625</v>
      </c>
      <c r="G174" s="218" t="s">
        <v>1733</v>
      </c>
      <c r="V174" s="159"/>
    </row>
    <row r="175" spans="2:22" ht="15">
      <c r="B175" s="148">
        <v>42921</v>
      </c>
      <c r="C175" s="158">
        <v>2000</v>
      </c>
      <c r="D175" s="158">
        <v>50</v>
      </c>
      <c r="E175" s="158">
        <v>1950</v>
      </c>
      <c r="F175" s="217" t="s">
        <v>1614</v>
      </c>
      <c r="G175" s="218" t="s">
        <v>1733</v>
      </c>
      <c r="V175" s="159"/>
    </row>
    <row r="176" spans="2:22" ht="15">
      <c r="B176" s="148">
        <v>42921</v>
      </c>
      <c r="C176" s="158">
        <v>2000</v>
      </c>
      <c r="D176" s="158">
        <v>50</v>
      </c>
      <c r="E176" s="158">
        <v>1950</v>
      </c>
      <c r="F176" s="217" t="s">
        <v>1616</v>
      </c>
      <c r="G176" s="218" t="s">
        <v>1733</v>
      </c>
      <c r="V176" s="159"/>
    </row>
    <row r="177" spans="2:22" ht="15">
      <c r="B177" s="148">
        <v>42921</v>
      </c>
      <c r="C177" s="158">
        <v>100</v>
      </c>
      <c r="D177" s="158">
        <v>2.5</v>
      </c>
      <c r="E177" s="158">
        <v>97.5</v>
      </c>
      <c r="F177" s="217" t="s">
        <v>1612</v>
      </c>
      <c r="G177" s="218" t="s">
        <v>1649</v>
      </c>
      <c r="V177" s="159"/>
    </row>
    <row r="178" spans="2:22" ht="15">
      <c r="B178" s="148">
        <v>42921</v>
      </c>
      <c r="C178" s="158">
        <v>150</v>
      </c>
      <c r="D178" s="158">
        <v>3.75</v>
      </c>
      <c r="E178" s="158">
        <v>146.25</v>
      </c>
      <c r="F178" s="217" t="s">
        <v>1613</v>
      </c>
      <c r="G178" s="218" t="s">
        <v>1734</v>
      </c>
      <c r="V178" s="159"/>
    </row>
    <row r="179" spans="2:22" ht="15">
      <c r="B179" s="148">
        <v>42921</v>
      </c>
      <c r="C179" s="158">
        <v>300</v>
      </c>
      <c r="D179" s="158">
        <v>7.5</v>
      </c>
      <c r="E179" s="158">
        <v>292.5</v>
      </c>
      <c r="F179" s="217" t="s">
        <v>1612</v>
      </c>
      <c r="G179" s="218" t="s">
        <v>1735</v>
      </c>
      <c r="V179" s="159"/>
    </row>
    <row r="180" spans="2:22" ht="15">
      <c r="B180" s="148">
        <v>42921</v>
      </c>
      <c r="C180" s="158">
        <v>1000</v>
      </c>
      <c r="D180" s="158">
        <v>25</v>
      </c>
      <c r="E180" s="158">
        <v>975</v>
      </c>
      <c r="F180" s="217" t="s">
        <v>1612</v>
      </c>
      <c r="G180" s="218" t="s">
        <v>1736</v>
      </c>
      <c r="V180" s="159"/>
    </row>
    <row r="181" spans="2:22" ht="15">
      <c r="B181" s="148">
        <v>42921</v>
      </c>
      <c r="C181" s="158">
        <v>1000</v>
      </c>
      <c r="D181" s="158">
        <v>25</v>
      </c>
      <c r="E181" s="158">
        <v>975</v>
      </c>
      <c r="F181" s="217" t="s">
        <v>1612</v>
      </c>
      <c r="G181" s="218" t="s">
        <v>1737</v>
      </c>
      <c r="V181" s="159"/>
    </row>
    <row r="182" spans="2:22" ht="15">
      <c r="B182" s="148">
        <v>42921</v>
      </c>
      <c r="C182" s="158">
        <v>1225</v>
      </c>
      <c r="D182" s="158">
        <v>30.63</v>
      </c>
      <c r="E182" s="158">
        <v>1194.3699999999999</v>
      </c>
      <c r="F182" s="217" t="s">
        <v>1613</v>
      </c>
      <c r="G182" s="218" t="s">
        <v>1738</v>
      </c>
      <c r="V182" s="159"/>
    </row>
    <row r="183" spans="2:22" ht="15">
      <c r="B183" s="148">
        <v>42921</v>
      </c>
      <c r="C183" s="158">
        <v>1</v>
      </c>
      <c r="D183" s="158">
        <v>0.03</v>
      </c>
      <c r="E183" s="158">
        <v>0.97</v>
      </c>
      <c r="F183" s="217" t="s">
        <v>1613</v>
      </c>
      <c r="G183" s="218" t="s">
        <v>693</v>
      </c>
      <c r="V183" s="159"/>
    </row>
    <row r="184" spans="2:22" ht="15">
      <c r="B184" s="148">
        <v>42921</v>
      </c>
      <c r="C184" s="158">
        <v>10000</v>
      </c>
      <c r="D184" s="158">
        <v>250</v>
      </c>
      <c r="E184" s="158">
        <v>9750</v>
      </c>
      <c r="F184" s="217" t="s">
        <v>1624</v>
      </c>
      <c r="G184" s="218" t="s">
        <v>1007</v>
      </c>
      <c r="V184" s="159"/>
    </row>
    <row r="185" spans="2:22" ht="15">
      <c r="B185" s="148">
        <v>42921</v>
      </c>
      <c r="C185" s="158">
        <v>20000</v>
      </c>
      <c r="D185" s="158">
        <v>500</v>
      </c>
      <c r="E185" s="158">
        <v>19500</v>
      </c>
      <c r="F185" s="217" t="s">
        <v>1613</v>
      </c>
      <c r="G185" s="218" t="s">
        <v>1662</v>
      </c>
      <c r="V185" s="159"/>
    </row>
    <row r="186" spans="2:22" ht="15">
      <c r="B186" s="148">
        <v>42921</v>
      </c>
      <c r="C186" s="158">
        <v>10000</v>
      </c>
      <c r="D186" s="158">
        <v>250</v>
      </c>
      <c r="E186" s="158">
        <v>9750</v>
      </c>
      <c r="F186" s="217" t="s">
        <v>1620</v>
      </c>
      <c r="G186" s="218" t="s">
        <v>1662</v>
      </c>
      <c r="V186" s="159"/>
    </row>
    <row r="187" spans="2:22" ht="15">
      <c r="B187" s="148">
        <v>42921</v>
      </c>
      <c r="C187" s="158">
        <v>10000</v>
      </c>
      <c r="D187" s="158">
        <v>250</v>
      </c>
      <c r="E187" s="158">
        <v>9750</v>
      </c>
      <c r="F187" s="217" t="s">
        <v>1624</v>
      </c>
      <c r="G187" s="218" t="s">
        <v>1662</v>
      </c>
      <c r="V187" s="159"/>
    </row>
    <row r="188" spans="2:22" ht="15">
      <c r="B188" s="148">
        <v>42921</v>
      </c>
      <c r="C188" s="158">
        <v>10000</v>
      </c>
      <c r="D188" s="158">
        <v>250</v>
      </c>
      <c r="E188" s="158">
        <v>9750</v>
      </c>
      <c r="F188" s="217" t="s">
        <v>1614</v>
      </c>
      <c r="G188" s="218" t="s">
        <v>1662</v>
      </c>
      <c r="V188" s="159"/>
    </row>
    <row r="189" spans="2:22" ht="15">
      <c r="B189" s="148">
        <v>42921</v>
      </c>
      <c r="C189" s="158">
        <v>1000</v>
      </c>
      <c r="D189" s="158">
        <v>25</v>
      </c>
      <c r="E189" s="158">
        <v>975</v>
      </c>
      <c r="F189" s="217" t="s">
        <v>1612</v>
      </c>
      <c r="G189" s="218" t="s">
        <v>801</v>
      </c>
      <c r="V189" s="159"/>
    </row>
    <row r="190" spans="2:22" ht="15">
      <c r="B190" s="148">
        <v>42921</v>
      </c>
      <c r="C190" s="158">
        <v>5000</v>
      </c>
      <c r="D190" s="158">
        <v>125</v>
      </c>
      <c r="E190" s="158">
        <v>4875</v>
      </c>
      <c r="F190" s="217" t="s">
        <v>1612</v>
      </c>
      <c r="G190" s="218" t="s">
        <v>1739</v>
      </c>
      <c r="V190" s="159"/>
    </row>
    <row r="191" spans="2:22" ht="15">
      <c r="B191" s="148">
        <v>42921</v>
      </c>
      <c r="C191" s="158">
        <v>1000</v>
      </c>
      <c r="D191" s="158">
        <v>25</v>
      </c>
      <c r="E191" s="158">
        <v>975</v>
      </c>
      <c r="F191" s="217" t="s">
        <v>1627</v>
      </c>
      <c r="G191" s="218" t="s">
        <v>1740</v>
      </c>
      <c r="V191" s="159"/>
    </row>
    <row r="192" spans="2:22" ht="15">
      <c r="B192" s="148">
        <v>42921</v>
      </c>
      <c r="C192" s="158">
        <v>200</v>
      </c>
      <c r="D192" s="158">
        <v>5</v>
      </c>
      <c r="E192" s="158">
        <v>195</v>
      </c>
      <c r="F192" s="217" t="s">
        <v>1624</v>
      </c>
      <c r="G192" s="218" t="s">
        <v>1741</v>
      </c>
      <c r="V192" s="159"/>
    </row>
    <row r="193" spans="2:22" ht="15">
      <c r="B193" s="148">
        <v>42921</v>
      </c>
      <c r="C193" s="158">
        <v>1000</v>
      </c>
      <c r="D193" s="158">
        <v>25</v>
      </c>
      <c r="E193" s="158">
        <v>975</v>
      </c>
      <c r="F193" s="217" t="s">
        <v>1625</v>
      </c>
      <c r="G193" s="218" t="s">
        <v>1740</v>
      </c>
      <c r="V193" s="159"/>
    </row>
    <row r="194" spans="2:22" ht="15">
      <c r="B194" s="148">
        <v>42921</v>
      </c>
      <c r="C194" s="158">
        <v>1000</v>
      </c>
      <c r="D194" s="158">
        <v>25</v>
      </c>
      <c r="E194" s="158">
        <v>975</v>
      </c>
      <c r="F194" s="217" t="s">
        <v>1626</v>
      </c>
      <c r="G194" s="218" t="s">
        <v>1740</v>
      </c>
      <c r="V194" s="159"/>
    </row>
    <row r="195" spans="2:22" ht="15">
      <c r="B195" s="148">
        <v>42921</v>
      </c>
      <c r="C195" s="158">
        <v>1000</v>
      </c>
      <c r="D195" s="158">
        <v>25</v>
      </c>
      <c r="E195" s="158">
        <v>975</v>
      </c>
      <c r="F195" s="217" t="s">
        <v>1616</v>
      </c>
      <c r="G195" s="218" t="s">
        <v>1740</v>
      </c>
      <c r="V195" s="159"/>
    </row>
    <row r="196" spans="2:22" ht="15">
      <c r="B196" s="148">
        <v>42921</v>
      </c>
      <c r="C196" s="158">
        <v>1000</v>
      </c>
      <c r="D196" s="158">
        <v>25</v>
      </c>
      <c r="E196" s="158">
        <v>975</v>
      </c>
      <c r="F196" s="217" t="s">
        <v>1631</v>
      </c>
      <c r="G196" s="218" t="s">
        <v>1742</v>
      </c>
      <c r="V196" s="159"/>
    </row>
    <row r="197" spans="2:22" ht="15">
      <c r="B197" s="148">
        <v>42921</v>
      </c>
      <c r="C197" s="158">
        <v>150</v>
      </c>
      <c r="D197" s="158">
        <f>C197-E197</f>
        <v>5.25</v>
      </c>
      <c r="E197" s="158">
        <v>144.75</v>
      </c>
      <c r="F197" s="217" t="s">
        <v>1622</v>
      </c>
      <c r="G197" s="218" t="s">
        <v>2174</v>
      </c>
      <c r="V197" s="159"/>
    </row>
    <row r="198" spans="2:22" ht="15">
      <c r="B198" s="148">
        <v>42921</v>
      </c>
      <c r="C198" s="158">
        <v>1000</v>
      </c>
      <c r="D198" s="158">
        <f>C198-E198</f>
        <v>32</v>
      </c>
      <c r="E198" s="158">
        <v>968</v>
      </c>
      <c r="F198" s="217" t="s">
        <v>1627</v>
      </c>
      <c r="G198" s="218" t="s">
        <v>2179</v>
      </c>
      <c r="V198" s="159"/>
    </row>
    <row r="199" spans="2:22" ht="15">
      <c r="B199" s="148">
        <v>42921</v>
      </c>
      <c r="C199" s="158">
        <v>500</v>
      </c>
      <c r="D199" s="158">
        <f>C199-E199</f>
        <v>27.5</v>
      </c>
      <c r="E199" s="158">
        <v>472.5</v>
      </c>
      <c r="F199" s="217" t="s">
        <v>1623</v>
      </c>
      <c r="G199" s="218" t="s">
        <v>1675</v>
      </c>
      <c r="V199" s="159"/>
    </row>
    <row r="200" spans="2:22" ht="15">
      <c r="B200" s="148">
        <v>42921</v>
      </c>
      <c r="C200" s="158">
        <v>150</v>
      </c>
      <c r="D200" s="158">
        <f>C200-E200</f>
        <v>5.25</v>
      </c>
      <c r="E200" s="158">
        <v>144.75</v>
      </c>
      <c r="F200" s="217" t="s">
        <v>1631</v>
      </c>
      <c r="G200" s="218" t="s">
        <v>2180</v>
      </c>
      <c r="V200" s="159"/>
    </row>
    <row r="201" spans="2:22" ht="15">
      <c r="B201" s="148">
        <v>42921</v>
      </c>
      <c r="C201" s="158">
        <v>50</v>
      </c>
      <c r="D201" s="158">
        <f>C201-E201</f>
        <v>2.75</v>
      </c>
      <c r="E201" s="158">
        <v>47.25</v>
      </c>
      <c r="F201" s="217" t="s">
        <v>1639</v>
      </c>
      <c r="G201" s="218" t="s">
        <v>2181</v>
      </c>
      <c r="V201" s="159"/>
    </row>
    <row r="202" spans="2:22" ht="15">
      <c r="B202" s="148">
        <v>42922</v>
      </c>
      <c r="C202" s="158">
        <v>500</v>
      </c>
      <c r="D202" s="158">
        <v>12.5</v>
      </c>
      <c r="E202" s="158">
        <v>487.5</v>
      </c>
      <c r="F202" s="217" t="s">
        <v>1623</v>
      </c>
      <c r="G202" s="218" t="s">
        <v>1743</v>
      </c>
      <c r="V202" s="159"/>
    </row>
    <row r="203" spans="2:22" ht="15">
      <c r="B203" s="148">
        <v>42922</v>
      </c>
      <c r="C203" s="158">
        <v>1012</v>
      </c>
      <c r="D203" s="158">
        <v>25.3</v>
      </c>
      <c r="E203" s="158">
        <v>986.7</v>
      </c>
      <c r="F203" s="217" t="s">
        <v>1613</v>
      </c>
      <c r="G203" s="218" t="s">
        <v>1744</v>
      </c>
      <c r="V203" s="159"/>
    </row>
    <row r="204" spans="2:22" ht="15">
      <c r="B204" s="148">
        <v>42922</v>
      </c>
      <c r="C204" s="158">
        <v>1500</v>
      </c>
      <c r="D204" s="158">
        <v>37.5</v>
      </c>
      <c r="E204" s="158">
        <v>1462.5</v>
      </c>
      <c r="F204" s="217" t="s">
        <v>1612</v>
      </c>
      <c r="G204" s="218" t="s">
        <v>1745</v>
      </c>
      <c r="V204" s="159"/>
    </row>
    <row r="205" spans="2:22" ht="15">
      <c r="B205" s="148">
        <v>42922</v>
      </c>
      <c r="C205" s="158">
        <v>500</v>
      </c>
      <c r="D205" s="158">
        <v>12.5</v>
      </c>
      <c r="E205" s="158">
        <v>487.5</v>
      </c>
      <c r="F205" s="217" t="s">
        <v>1612</v>
      </c>
      <c r="G205" s="218" t="s">
        <v>1746</v>
      </c>
      <c r="V205" s="159"/>
    </row>
    <row r="206" spans="2:22" ht="15">
      <c r="B206" s="148">
        <v>42922</v>
      </c>
      <c r="C206" s="158">
        <v>200</v>
      </c>
      <c r="D206" s="158">
        <v>5</v>
      </c>
      <c r="E206" s="158">
        <v>195</v>
      </c>
      <c r="F206" s="217" t="s">
        <v>1625</v>
      </c>
      <c r="G206" s="218" t="s">
        <v>1747</v>
      </c>
      <c r="V206" s="159"/>
    </row>
    <row r="207" spans="2:22" ht="15">
      <c r="B207" s="148">
        <v>42922</v>
      </c>
      <c r="C207" s="158">
        <v>1500</v>
      </c>
      <c r="D207" s="158">
        <v>37.5</v>
      </c>
      <c r="E207" s="158">
        <v>1462.5</v>
      </c>
      <c r="F207" s="217" t="s">
        <v>1620</v>
      </c>
      <c r="G207" s="218" t="s">
        <v>1748</v>
      </c>
      <c r="V207" s="159"/>
    </row>
    <row r="208" spans="2:22" ht="15">
      <c r="B208" s="148">
        <v>42922</v>
      </c>
      <c r="C208" s="158">
        <v>1000</v>
      </c>
      <c r="D208" s="158">
        <v>25</v>
      </c>
      <c r="E208" s="158">
        <v>975</v>
      </c>
      <c r="F208" s="217" t="s">
        <v>1618</v>
      </c>
      <c r="G208" s="218" t="s">
        <v>1749</v>
      </c>
      <c r="V208" s="159"/>
    </row>
    <row r="209" spans="2:22" ht="15">
      <c r="B209" s="148">
        <v>42922</v>
      </c>
      <c r="C209" s="158">
        <v>2000</v>
      </c>
      <c r="D209" s="158">
        <v>50</v>
      </c>
      <c r="E209" s="158">
        <v>1950</v>
      </c>
      <c r="F209" s="217" t="s">
        <v>1634</v>
      </c>
      <c r="G209" s="218" t="s">
        <v>1750</v>
      </c>
      <c r="V209" s="159"/>
    </row>
    <row r="210" spans="2:22" ht="15">
      <c r="B210" s="148">
        <v>42922</v>
      </c>
      <c r="C210" s="158">
        <v>1200</v>
      </c>
      <c r="D210" s="158">
        <v>30</v>
      </c>
      <c r="E210" s="158">
        <v>1170</v>
      </c>
      <c r="F210" s="217" t="s">
        <v>1612</v>
      </c>
      <c r="G210" s="218" t="s">
        <v>1683</v>
      </c>
      <c r="V210" s="159"/>
    </row>
    <row r="211" spans="2:22" ht="15">
      <c r="B211" s="148">
        <v>42922</v>
      </c>
      <c r="C211" s="158">
        <v>2600</v>
      </c>
      <c r="D211" s="158">
        <v>65</v>
      </c>
      <c r="E211" s="158">
        <v>2535</v>
      </c>
      <c r="F211" s="217" t="s">
        <v>1612</v>
      </c>
      <c r="G211" s="218" t="s">
        <v>1751</v>
      </c>
      <c r="V211" s="159"/>
    </row>
    <row r="212" spans="2:22" ht="15">
      <c r="B212" s="148">
        <v>42922</v>
      </c>
      <c r="C212" s="158">
        <v>900</v>
      </c>
      <c r="D212" s="158">
        <v>22.5</v>
      </c>
      <c r="E212" s="158">
        <v>877.5</v>
      </c>
      <c r="F212" s="217" t="s">
        <v>1612</v>
      </c>
      <c r="G212" s="218" t="s">
        <v>1752</v>
      </c>
      <c r="V212" s="159"/>
    </row>
    <row r="213" spans="2:22" ht="15">
      <c r="B213" s="148">
        <v>42922</v>
      </c>
      <c r="C213" s="158">
        <v>2000</v>
      </c>
      <c r="D213" s="158">
        <v>50</v>
      </c>
      <c r="E213" s="158">
        <v>1950</v>
      </c>
      <c r="F213" s="217" t="s">
        <v>1620</v>
      </c>
      <c r="G213" s="218" t="s">
        <v>1753</v>
      </c>
      <c r="V213" s="159"/>
    </row>
    <row r="214" spans="2:22" ht="15">
      <c r="B214" s="148">
        <v>42922</v>
      </c>
      <c r="C214" s="158">
        <v>10000</v>
      </c>
      <c r="D214" s="158">
        <v>250</v>
      </c>
      <c r="E214" s="158">
        <v>9750</v>
      </c>
      <c r="F214" s="217" t="s">
        <v>1634</v>
      </c>
      <c r="G214" s="218" t="s">
        <v>1754</v>
      </c>
      <c r="V214" s="159"/>
    </row>
    <row r="215" spans="2:22" ht="15">
      <c r="B215" s="148">
        <v>42922</v>
      </c>
      <c r="C215" s="158">
        <v>1000</v>
      </c>
      <c r="D215" s="158">
        <v>25</v>
      </c>
      <c r="E215" s="158">
        <v>975</v>
      </c>
      <c r="F215" s="217" t="s">
        <v>1639</v>
      </c>
      <c r="G215" s="218" t="s">
        <v>1755</v>
      </c>
      <c r="V215" s="159"/>
    </row>
    <row r="216" spans="2:22" ht="15">
      <c r="B216" s="148">
        <v>42922</v>
      </c>
      <c r="C216" s="158">
        <v>250</v>
      </c>
      <c r="D216" s="158">
        <v>6.25</v>
      </c>
      <c r="E216" s="158">
        <v>243.75</v>
      </c>
      <c r="F216" s="217" t="s">
        <v>1639</v>
      </c>
      <c r="G216" s="218" t="s">
        <v>602</v>
      </c>
      <c r="V216" s="159"/>
    </row>
    <row r="217" spans="2:22" ht="15">
      <c r="B217" s="148">
        <v>42922</v>
      </c>
      <c r="C217" s="158">
        <v>4700</v>
      </c>
      <c r="D217" s="158">
        <v>117.5</v>
      </c>
      <c r="E217" s="158">
        <v>4582.5</v>
      </c>
      <c r="F217" s="217" t="s">
        <v>1612</v>
      </c>
      <c r="G217" s="218" t="s">
        <v>1756</v>
      </c>
      <c r="V217" s="159"/>
    </row>
    <row r="218" spans="2:22" ht="15">
      <c r="B218" s="148">
        <v>42922</v>
      </c>
      <c r="C218" s="158">
        <v>500</v>
      </c>
      <c r="D218" s="158">
        <v>12.5</v>
      </c>
      <c r="E218" s="158">
        <v>487.5</v>
      </c>
      <c r="F218" s="217" t="s">
        <v>1612</v>
      </c>
      <c r="G218" s="218" t="s">
        <v>1757</v>
      </c>
      <c r="V218" s="159"/>
    </row>
    <row r="219" spans="2:22" ht="15">
      <c r="B219" s="148">
        <v>42922</v>
      </c>
      <c r="C219" s="158">
        <v>5000</v>
      </c>
      <c r="D219" s="158">
        <v>125</v>
      </c>
      <c r="E219" s="158">
        <v>4875</v>
      </c>
      <c r="F219" s="217" t="s">
        <v>1612</v>
      </c>
      <c r="G219" s="218" t="s">
        <v>1758</v>
      </c>
      <c r="V219" s="159"/>
    </row>
    <row r="220" spans="2:22" ht="15">
      <c r="B220" s="148">
        <v>42922</v>
      </c>
      <c r="C220" s="158">
        <v>100</v>
      </c>
      <c r="D220" s="158">
        <v>2.5</v>
      </c>
      <c r="E220" s="158">
        <v>97.5</v>
      </c>
      <c r="F220" s="217" t="s">
        <v>1612</v>
      </c>
      <c r="G220" s="218" t="s">
        <v>1759</v>
      </c>
      <c r="V220" s="159"/>
    </row>
    <row r="221" spans="2:22" ht="15">
      <c r="B221" s="148">
        <v>42922</v>
      </c>
      <c r="C221" s="158">
        <v>400</v>
      </c>
      <c r="D221" s="158">
        <v>10</v>
      </c>
      <c r="E221" s="158">
        <v>390</v>
      </c>
      <c r="F221" s="217" t="s">
        <v>1612</v>
      </c>
      <c r="G221" s="218" t="s">
        <v>1760</v>
      </c>
      <c r="V221" s="159"/>
    </row>
    <row r="222" spans="2:22" ht="15">
      <c r="B222" s="148">
        <v>42922</v>
      </c>
      <c r="C222" s="158">
        <v>2000</v>
      </c>
      <c r="D222" s="158">
        <v>50</v>
      </c>
      <c r="E222" s="158">
        <v>1950</v>
      </c>
      <c r="F222" s="217" t="s">
        <v>1612</v>
      </c>
      <c r="G222" s="218" t="s">
        <v>1761</v>
      </c>
      <c r="V222" s="159"/>
    </row>
    <row r="223" spans="2:22" ht="15">
      <c r="B223" s="148">
        <v>42922</v>
      </c>
      <c r="C223" s="158">
        <v>500</v>
      </c>
      <c r="D223" s="158">
        <v>12.5</v>
      </c>
      <c r="E223" s="158">
        <v>487.5</v>
      </c>
      <c r="F223" s="217" t="s">
        <v>1612</v>
      </c>
      <c r="G223" s="218" t="s">
        <v>1762</v>
      </c>
      <c r="V223" s="159"/>
    </row>
    <row r="224" spans="2:22" ht="15">
      <c r="B224" s="148">
        <v>42922</v>
      </c>
      <c r="C224" s="158">
        <v>595</v>
      </c>
      <c r="D224" s="158">
        <v>14.88</v>
      </c>
      <c r="E224" s="158">
        <v>580.12</v>
      </c>
      <c r="F224" s="217" t="s">
        <v>1639</v>
      </c>
      <c r="G224" s="218" t="s">
        <v>1763</v>
      </c>
      <c r="V224" s="159"/>
    </row>
    <row r="225" spans="2:22" ht="15">
      <c r="B225" s="148">
        <v>42922</v>
      </c>
      <c r="C225" s="158">
        <v>1</v>
      </c>
      <c r="D225" s="158">
        <v>0.03</v>
      </c>
      <c r="E225" s="158">
        <v>0.97</v>
      </c>
      <c r="F225" s="217" t="s">
        <v>1639</v>
      </c>
      <c r="G225" s="218" t="s">
        <v>693</v>
      </c>
      <c r="V225" s="159"/>
    </row>
    <row r="226" spans="2:22" ht="15">
      <c r="B226" s="148">
        <v>42922</v>
      </c>
      <c r="C226" s="158">
        <v>500</v>
      </c>
      <c r="D226" s="158">
        <v>12.5</v>
      </c>
      <c r="E226" s="158">
        <v>487.5</v>
      </c>
      <c r="F226" s="217" t="s">
        <v>1622</v>
      </c>
      <c r="G226" s="218" t="s">
        <v>1764</v>
      </c>
      <c r="V226" s="159"/>
    </row>
    <row r="227" spans="2:22" ht="15">
      <c r="B227" s="148">
        <v>42922</v>
      </c>
      <c r="C227" s="158">
        <v>22000</v>
      </c>
      <c r="D227" s="158">
        <v>550</v>
      </c>
      <c r="E227" s="158">
        <v>21450</v>
      </c>
      <c r="F227" s="217" t="s">
        <v>1622</v>
      </c>
      <c r="G227" s="218" t="s">
        <v>1765</v>
      </c>
      <c r="V227" s="159"/>
    </row>
    <row r="228" spans="2:22" ht="15">
      <c r="B228" s="148">
        <v>42922</v>
      </c>
      <c r="C228" s="158">
        <v>5000</v>
      </c>
      <c r="D228" s="158">
        <v>125</v>
      </c>
      <c r="E228" s="158">
        <v>4875</v>
      </c>
      <c r="F228" s="217" t="s">
        <v>1612</v>
      </c>
      <c r="G228" s="218" t="s">
        <v>1766</v>
      </c>
      <c r="V228" s="159"/>
    </row>
    <row r="229" spans="2:22" ht="15">
      <c r="B229" s="148">
        <v>42922</v>
      </c>
      <c r="C229" s="158">
        <v>500</v>
      </c>
      <c r="D229" s="158">
        <v>12.5</v>
      </c>
      <c r="E229" s="158">
        <v>487.5</v>
      </c>
      <c r="F229" s="217" t="s">
        <v>1614</v>
      </c>
      <c r="G229" s="218" t="s">
        <v>1767</v>
      </c>
      <c r="V229" s="159"/>
    </row>
    <row r="230" spans="2:22" ht="15">
      <c r="B230" s="148">
        <v>42922</v>
      </c>
      <c r="C230" s="158">
        <v>500</v>
      </c>
      <c r="D230" s="158">
        <v>12.5</v>
      </c>
      <c r="E230" s="158">
        <v>487.5</v>
      </c>
      <c r="F230" s="217" t="s">
        <v>1622</v>
      </c>
      <c r="G230" s="218" t="s">
        <v>1767</v>
      </c>
      <c r="V230" s="159"/>
    </row>
    <row r="231" spans="2:22" ht="15">
      <c r="B231" s="148">
        <v>42922</v>
      </c>
      <c r="C231" s="158">
        <v>1200</v>
      </c>
      <c r="D231" s="158">
        <v>30</v>
      </c>
      <c r="E231" s="158">
        <v>1170</v>
      </c>
      <c r="F231" s="217" t="s">
        <v>1623</v>
      </c>
      <c r="G231" s="218" t="s">
        <v>1768</v>
      </c>
      <c r="V231" s="159"/>
    </row>
    <row r="232" spans="2:22" ht="15">
      <c r="B232" s="148">
        <v>42922</v>
      </c>
      <c r="C232" s="158">
        <v>1000</v>
      </c>
      <c r="D232" s="158">
        <v>25</v>
      </c>
      <c r="E232" s="158">
        <v>975</v>
      </c>
      <c r="F232" s="217" t="s">
        <v>1614</v>
      </c>
      <c r="G232" s="218" t="s">
        <v>1768</v>
      </c>
      <c r="V232" s="159"/>
    </row>
    <row r="233" spans="2:22" ht="15">
      <c r="B233" s="148">
        <v>42922</v>
      </c>
      <c r="C233" s="158">
        <v>350</v>
      </c>
      <c r="D233" s="158">
        <v>8.75</v>
      </c>
      <c r="E233" s="158">
        <v>341.25</v>
      </c>
      <c r="F233" s="217" t="s">
        <v>1622</v>
      </c>
      <c r="G233" s="218" t="s">
        <v>1768</v>
      </c>
      <c r="V233" s="159"/>
    </row>
    <row r="234" spans="2:22" ht="15">
      <c r="B234" s="148">
        <v>42922</v>
      </c>
      <c r="C234" s="158">
        <v>3520</v>
      </c>
      <c r="D234" s="158">
        <v>88</v>
      </c>
      <c r="E234" s="158">
        <v>3432</v>
      </c>
      <c r="F234" s="217" t="s">
        <v>1612</v>
      </c>
      <c r="G234" s="218" t="s">
        <v>1769</v>
      </c>
      <c r="V234" s="159"/>
    </row>
    <row r="235" spans="2:22" ht="15">
      <c r="B235" s="148">
        <v>42922</v>
      </c>
      <c r="C235" s="158">
        <v>500</v>
      </c>
      <c r="D235" s="158">
        <f t="shared" ref="D235:D241" si="1">C235-E235</f>
        <v>17.5</v>
      </c>
      <c r="E235" s="158">
        <v>482.5</v>
      </c>
      <c r="F235" s="217" t="s">
        <v>1639</v>
      </c>
      <c r="G235" s="218" t="s">
        <v>487</v>
      </c>
      <c r="V235" s="159"/>
    </row>
    <row r="236" spans="2:22" ht="15">
      <c r="B236" s="148">
        <v>42922</v>
      </c>
      <c r="C236" s="158">
        <v>100</v>
      </c>
      <c r="D236" s="158">
        <f t="shared" si="1"/>
        <v>5.5</v>
      </c>
      <c r="E236" s="158">
        <v>94.5</v>
      </c>
      <c r="F236" s="217" t="s">
        <v>1624</v>
      </c>
      <c r="G236" s="218" t="s">
        <v>2182</v>
      </c>
      <c r="V236" s="159"/>
    </row>
    <row r="237" spans="2:22" ht="15">
      <c r="B237" s="148">
        <v>42922</v>
      </c>
      <c r="C237" s="158">
        <v>100</v>
      </c>
      <c r="D237" s="158">
        <f t="shared" si="1"/>
        <v>5.5</v>
      </c>
      <c r="E237" s="158">
        <v>94.5</v>
      </c>
      <c r="F237" s="217" t="s">
        <v>1614</v>
      </c>
      <c r="G237" s="218" t="s">
        <v>2182</v>
      </c>
      <c r="V237" s="159"/>
    </row>
    <row r="238" spans="2:22" ht="15">
      <c r="B238" s="148">
        <v>42922</v>
      </c>
      <c r="C238" s="158">
        <v>100</v>
      </c>
      <c r="D238" s="158">
        <f t="shared" si="1"/>
        <v>5.5</v>
      </c>
      <c r="E238" s="158">
        <v>94.5</v>
      </c>
      <c r="F238" s="217" t="s">
        <v>1622</v>
      </c>
      <c r="G238" s="218" t="s">
        <v>2182</v>
      </c>
      <c r="V238" s="159"/>
    </row>
    <row r="239" spans="2:22" ht="15">
      <c r="B239" s="148">
        <v>42922</v>
      </c>
      <c r="C239" s="158">
        <v>100</v>
      </c>
      <c r="D239" s="158">
        <f t="shared" si="1"/>
        <v>2.5</v>
      </c>
      <c r="E239" s="158">
        <v>97.5</v>
      </c>
      <c r="F239" s="217" t="s">
        <v>1620</v>
      </c>
      <c r="G239" s="218" t="s">
        <v>2183</v>
      </c>
      <c r="V239" s="159"/>
    </row>
    <row r="240" spans="2:22" ht="15">
      <c r="B240" s="148">
        <v>42922</v>
      </c>
      <c r="C240" s="158">
        <v>1422.88</v>
      </c>
      <c r="D240" s="158">
        <f t="shared" si="1"/>
        <v>49.800000000000182</v>
      </c>
      <c r="E240" s="158">
        <v>1373.08</v>
      </c>
      <c r="F240" s="217" t="s">
        <v>1614</v>
      </c>
      <c r="G240" s="218" t="s">
        <v>2184</v>
      </c>
      <c r="V240" s="159"/>
    </row>
    <row r="241" spans="2:22" ht="15">
      <c r="B241" s="148">
        <v>42922</v>
      </c>
      <c r="C241" s="158">
        <v>800</v>
      </c>
      <c r="D241" s="158">
        <f t="shared" si="1"/>
        <v>25.600000000000023</v>
      </c>
      <c r="E241" s="158">
        <v>774.4</v>
      </c>
      <c r="F241" s="217" t="s">
        <v>1639</v>
      </c>
      <c r="G241" s="218" t="s">
        <v>2185</v>
      </c>
      <c r="V241" s="159"/>
    </row>
    <row r="242" spans="2:22" ht="15">
      <c r="B242" s="148">
        <v>42923</v>
      </c>
      <c r="C242" s="158">
        <v>740</v>
      </c>
      <c r="D242" s="158">
        <v>18.5</v>
      </c>
      <c r="E242" s="158">
        <v>721.5</v>
      </c>
      <c r="F242" s="217" t="s">
        <v>1639</v>
      </c>
      <c r="G242" s="218" t="s">
        <v>1675</v>
      </c>
      <c r="V242" s="159"/>
    </row>
    <row r="243" spans="2:22" ht="15">
      <c r="B243" s="148">
        <v>42923</v>
      </c>
      <c r="C243" s="158">
        <v>50</v>
      </c>
      <c r="D243" s="158">
        <v>1.25</v>
      </c>
      <c r="E243" s="158">
        <v>48.75</v>
      </c>
      <c r="F243" s="217" t="s">
        <v>1639</v>
      </c>
      <c r="G243" s="218" t="s">
        <v>810</v>
      </c>
      <c r="V243" s="159"/>
    </row>
    <row r="244" spans="2:22" ht="15">
      <c r="B244" s="148">
        <v>42923</v>
      </c>
      <c r="C244" s="158">
        <v>1000</v>
      </c>
      <c r="D244" s="158">
        <v>25</v>
      </c>
      <c r="E244" s="158">
        <v>975</v>
      </c>
      <c r="F244" s="217" t="s">
        <v>1634</v>
      </c>
      <c r="G244" s="218" t="s">
        <v>1770</v>
      </c>
      <c r="V244" s="159"/>
    </row>
    <row r="245" spans="2:22" ht="15">
      <c r="B245" s="148">
        <v>42923</v>
      </c>
      <c r="C245" s="158">
        <v>5000</v>
      </c>
      <c r="D245" s="158">
        <v>125</v>
      </c>
      <c r="E245" s="158">
        <v>4875</v>
      </c>
      <c r="F245" s="217" t="s">
        <v>1612</v>
      </c>
      <c r="G245" s="218" t="s">
        <v>849</v>
      </c>
      <c r="V245" s="159"/>
    </row>
    <row r="246" spans="2:22" ht="15">
      <c r="B246" s="148">
        <v>42923</v>
      </c>
      <c r="C246" s="158">
        <v>300</v>
      </c>
      <c r="D246" s="158">
        <v>7.5</v>
      </c>
      <c r="E246" s="158">
        <v>292.5</v>
      </c>
      <c r="F246" s="217" t="s">
        <v>1620</v>
      </c>
      <c r="G246" s="218" t="s">
        <v>1771</v>
      </c>
      <c r="V246" s="159"/>
    </row>
    <row r="247" spans="2:22" ht="15">
      <c r="B247" s="148">
        <v>42923</v>
      </c>
      <c r="C247" s="158">
        <v>1000</v>
      </c>
      <c r="D247" s="158">
        <v>25</v>
      </c>
      <c r="E247" s="158">
        <v>975</v>
      </c>
      <c r="F247" s="217" t="s">
        <v>1639</v>
      </c>
      <c r="G247" s="218" t="s">
        <v>1674</v>
      </c>
      <c r="V247" s="159"/>
    </row>
    <row r="248" spans="2:22" ht="15">
      <c r="B248" s="148">
        <v>42923</v>
      </c>
      <c r="C248" s="158">
        <v>200</v>
      </c>
      <c r="D248" s="158">
        <v>5</v>
      </c>
      <c r="E248" s="158">
        <v>195</v>
      </c>
      <c r="F248" s="217" t="s">
        <v>1639</v>
      </c>
      <c r="G248" s="218" t="s">
        <v>1772</v>
      </c>
      <c r="V248" s="159"/>
    </row>
    <row r="249" spans="2:22" ht="15">
      <c r="B249" s="148">
        <v>42923</v>
      </c>
      <c r="C249" s="158">
        <v>400</v>
      </c>
      <c r="D249" s="158">
        <v>10</v>
      </c>
      <c r="E249" s="158">
        <v>390</v>
      </c>
      <c r="F249" s="217" t="s">
        <v>1619</v>
      </c>
      <c r="G249" s="218" t="s">
        <v>1773</v>
      </c>
      <c r="V249" s="159"/>
    </row>
    <row r="250" spans="2:22" ht="15">
      <c r="B250" s="148">
        <v>42923</v>
      </c>
      <c r="C250" s="158">
        <v>1000</v>
      </c>
      <c r="D250" s="158">
        <v>25</v>
      </c>
      <c r="E250" s="158">
        <v>975</v>
      </c>
      <c r="F250" s="217" t="s">
        <v>1624</v>
      </c>
      <c r="G250" s="218" t="s">
        <v>1774</v>
      </c>
      <c r="V250" s="159"/>
    </row>
    <row r="251" spans="2:22" ht="15">
      <c r="B251" s="148">
        <v>42923</v>
      </c>
      <c r="C251" s="158">
        <v>1000</v>
      </c>
      <c r="D251" s="158">
        <v>25</v>
      </c>
      <c r="E251" s="158">
        <v>975</v>
      </c>
      <c r="F251" s="217" t="s">
        <v>1614</v>
      </c>
      <c r="G251" s="218" t="s">
        <v>1775</v>
      </c>
      <c r="V251" s="159"/>
    </row>
    <row r="252" spans="2:22" ht="15">
      <c r="B252" s="148">
        <v>42923</v>
      </c>
      <c r="C252" s="158">
        <v>100</v>
      </c>
      <c r="D252" s="158">
        <v>2.5</v>
      </c>
      <c r="E252" s="158">
        <v>97.5</v>
      </c>
      <c r="F252" s="217" t="s">
        <v>1619</v>
      </c>
      <c r="G252" s="218" t="s">
        <v>1776</v>
      </c>
      <c r="V252" s="159"/>
    </row>
    <row r="253" spans="2:22" ht="15">
      <c r="B253" s="148">
        <v>42923</v>
      </c>
      <c r="C253" s="158">
        <v>100</v>
      </c>
      <c r="D253" s="158">
        <v>2.5</v>
      </c>
      <c r="E253" s="158">
        <v>97.5</v>
      </c>
      <c r="F253" s="217" t="s">
        <v>1630</v>
      </c>
      <c r="G253" s="218" t="s">
        <v>1776</v>
      </c>
      <c r="V253" s="159"/>
    </row>
    <row r="254" spans="2:22" ht="15">
      <c r="B254" s="148">
        <v>42923</v>
      </c>
      <c r="C254" s="158">
        <v>150</v>
      </c>
      <c r="D254" s="158">
        <v>3.75</v>
      </c>
      <c r="E254" s="158">
        <v>146.25</v>
      </c>
      <c r="F254" s="217" t="s">
        <v>1634</v>
      </c>
      <c r="G254" s="218" t="s">
        <v>1701</v>
      </c>
      <c r="V254" s="159"/>
    </row>
    <row r="255" spans="2:22" ht="15">
      <c r="B255" s="148">
        <v>42923</v>
      </c>
      <c r="C255" s="158">
        <v>1000</v>
      </c>
      <c r="D255" s="158">
        <v>25</v>
      </c>
      <c r="E255" s="158">
        <v>975</v>
      </c>
      <c r="F255" s="217" t="s">
        <v>1639</v>
      </c>
      <c r="G255" s="218" t="s">
        <v>1777</v>
      </c>
      <c r="V255" s="159"/>
    </row>
    <row r="256" spans="2:22" ht="15">
      <c r="B256" s="148">
        <v>42923</v>
      </c>
      <c r="C256" s="158">
        <v>1000</v>
      </c>
      <c r="D256" s="158">
        <v>25</v>
      </c>
      <c r="E256" s="158">
        <v>975</v>
      </c>
      <c r="F256" s="217" t="s">
        <v>1623</v>
      </c>
      <c r="G256" s="218" t="s">
        <v>1778</v>
      </c>
      <c r="V256" s="159"/>
    </row>
    <row r="257" spans="2:22" ht="15">
      <c r="B257" s="148">
        <v>42923</v>
      </c>
      <c r="C257" s="158">
        <v>10000</v>
      </c>
      <c r="D257" s="158">
        <v>250</v>
      </c>
      <c r="E257" s="158">
        <v>9750</v>
      </c>
      <c r="F257" s="217" t="s">
        <v>1639</v>
      </c>
      <c r="G257" s="218" t="s">
        <v>1779</v>
      </c>
      <c r="V257" s="159"/>
    </row>
    <row r="258" spans="2:22" ht="15">
      <c r="B258" s="148">
        <v>42923</v>
      </c>
      <c r="C258" s="158">
        <v>3000</v>
      </c>
      <c r="D258" s="158">
        <v>75</v>
      </c>
      <c r="E258" s="158">
        <v>2925</v>
      </c>
      <c r="F258" s="217" t="s">
        <v>1620</v>
      </c>
      <c r="G258" s="218" t="s">
        <v>1780</v>
      </c>
      <c r="V258" s="159"/>
    </row>
    <row r="259" spans="2:22" ht="15">
      <c r="B259" s="148">
        <v>42923</v>
      </c>
      <c r="C259" s="158">
        <v>5000</v>
      </c>
      <c r="D259" s="158">
        <v>125</v>
      </c>
      <c r="E259" s="158">
        <v>4875</v>
      </c>
      <c r="F259" s="217" t="s">
        <v>1639</v>
      </c>
      <c r="G259" s="218" t="s">
        <v>1781</v>
      </c>
      <c r="V259" s="159"/>
    </row>
    <row r="260" spans="2:22" ht="15">
      <c r="B260" s="148">
        <v>42923</v>
      </c>
      <c r="C260" s="158">
        <v>300</v>
      </c>
      <c r="D260" s="158">
        <v>7.5</v>
      </c>
      <c r="E260" s="158">
        <v>292.5</v>
      </c>
      <c r="F260" s="217" t="s">
        <v>1616</v>
      </c>
      <c r="G260" s="218" t="s">
        <v>1782</v>
      </c>
      <c r="V260" s="159"/>
    </row>
    <row r="261" spans="2:22" ht="15">
      <c r="B261" s="148">
        <v>42923</v>
      </c>
      <c r="C261" s="158">
        <v>300</v>
      </c>
      <c r="D261" s="158">
        <v>7.5</v>
      </c>
      <c r="E261" s="158">
        <v>292.5</v>
      </c>
      <c r="F261" s="217" t="s">
        <v>1617</v>
      </c>
      <c r="G261" s="218" t="s">
        <v>1782</v>
      </c>
      <c r="V261" s="159"/>
    </row>
    <row r="262" spans="2:22" ht="15">
      <c r="B262" s="148">
        <v>42923</v>
      </c>
      <c r="C262" s="158">
        <v>1000</v>
      </c>
      <c r="D262" s="158">
        <v>25</v>
      </c>
      <c r="E262" s="158">
        <v>975</v>
      </c>
      <c r="F262" s="217" t="s">
        <v>1624</v>
      </c>
      <c r="G262" s="218" t="s">
        <v>1783</v>
      </c>
      <c r="V262" s="159"/>
    </row>
    <row r="263" spans="2:22" ht="15">
      <c r="B263" s="148">
        <v>42923</v>
      </c>
      <c r="C263" s="158">
        <v>1000</v>
      </c>
      <c r="D263" s="158">
        <v>25</v>
      </c>
      <c r="E263" s="158">
        <v>975</v>
      </c>
      <c r="F263" s="217" t="s">
        <v>1616</v>
      </c>
      <c r="G263" s="218" t="s">
        <v>1784</v>
      </c>
      <c r="V263" s="159"/>
    </row>
    <row r="264" spans="2:22" ht="15">
      <c r="B264" s="148">
        <v>42923</v>
      </c>
      <c r="C264" s="158">
        <v>100</v>
      </c>
      <c r="D264" s="158">
        <f t="shared" ref="D264:D282" si="2">C264-E264</f>
        <v>5.5</v>
      </c>
      <c r="E264" s="158">
        <v>94.5</v>
      </c>
      <c r="F264" s="217" t="s">
        <v>1623</v>
      </c>
      <c r="G264" s="218" t="s">
        <v>1834</v>
      </c>
      <c r="V264" s="159"/>
    </row>
    <row r="265" spans="2:22" ht="15">
      <c r="B265" s="148">
        <v>42923</v>
      </c>
      <c r="C265" s="158">
        <v>100</v>
      </c>
      <c r="D265" s="158">
        <f t="shared" si="2"/>
        <v>5.5</v>
      </c>
      <c r="E265" s="158">
        <v>94.5</v>
      </c>
      <c r="F265" s="217" t="s">
        <v>1621</v>
      </c>
      <c r="G265" s="218" t="s">
        <v>2182</v>
      </c>
      <c r="V265" s="159"/>
    </row>
    <row r="266" spans="2:22" ht="15">
      <c r="B266" s="148">
        <v>42923</v>
      </c>
      <c r="C266" s="158">
        <v>100</v>
      </c>
      <c r="D266" s="158">
        <f t="shared" si="2"/>
        <v>5.5</v>
      </c>
      <c r="E266" s="158">
        <v>94.5</v>
      </c>
      <c r="F266" s="217" t="s">
        <v>1620</v>
      </c>
      <c r="G266" s="218" t="s">
        <v>2182</v>
      </c>
      <c r="V266" s="159"/>
    </row>
    <row r="267" spans="2:22" ht="15">
      <c r="B267" s="148">
        <v>42923</v>
      </c>
      <c r="C267" s="158">
        <v>100</v>
      </c>
      <c r="D267" s="158">
        <f t="shared" si="2"/>
        <v>5.5</v>
      </c>
      <c r="E267" s="158">
        <v>94.5</v>
      </c>
      <c r="F267" s="217" t="s">
        <v>1628</v>
      </c>
      <c r="G267" s="218" t="s">
        <v>2182</v>
      </c>
      <c r="V267" s="159"/>
    </row>
    <row r="268" spans="2:22" ht="15">
      <c r="B268" s="148">
        <v>42923</v>
      </c>
      <c r="C268" s="158">
        <v>100</v>
      </c>
      <c r="D268" s="158">
        <f t="shared" si="2"/>
        <v>5.5</v>
      </c>
      <c r="E268" s="158">
        <v>94.5</v>
      </c>
      <c r="F268" s="217" t="s">
        <v>1617</v>
      </c>
      <c r="G268" s="218" t="s">
        <v>2182</v>
      </c>
      <c r="V268" s="159"/>
    </row>
    <row r="269" spans="2:22" ht="15">
      <c r="B269" s="148">
        <v>42923</v>
      </c>
      <c r="C269" s="158">
        <v>100</v>
      </c>
      <c r="D269" s="158">
        <f t="shared" si="2"/>
        <v>5.5</v>
      </c>
      <c r="E269" s="158">
        <v>94.5</v>
      </c>
      <c r="F269" s="217" t="s">
        <v>1616</v>
      </c>
      <c r="G269" s="218" t="s">
        <v>2182</v>
      </c>
      <c r="V269" s="159"/>
    </row>
    <row r="270" spans="2:22" ht="15">
      <c r="B270" s="148">
        <v>42923</v>
      </c>
      <c r="C270" s="158">
        <v>100</v>
      </c>
      <c r="D270" s="158">
        <f t="shared" si="2"/>
        <v>5.5</v>
      </c>
      <c r="E270" s="158">
        <v>94.5</v>
      </c>
      <c r="F270" s="217" t="s">
        <v>1615</v>
      </c>
      <c r="G270" s="218" t="s">
        <v>2182</v>
      </c>
      <c r="V270" s="159"/>
    </row>
    <row r="271" spans="2:22" ht="15">
      <c r="B271" s="148">
        <v>42923</v>
      </c>
      <c r="C271" s="158">
        <v>100</v>
      </c>
      <c r="D271" s="158">
        <f t="shared" si="2"/>
        <v>5.5</v>
      </c>
      <c r="E271" s="158">
        <v>94.5</v>
      </c>
      <c r="F271" s="217" t="s">
        <v>1633</v>
      </c>
      <c r="G271" s="218" t="s">
        <v>2182</v>
      </c>
      <c r="V271" s="159"/>
    </row>
    <row r="272" spans="2:22" ht="15">
      <c r="B272" s="148">
        <v>42923</v>
      </c>
      <c r="C272" s="158">
        <v>100</v>
      </c>
      <c r="D272" s="158">
        <f t="shared" si="2"/>
        <v>5.5</v>
      </c>
      <c r="E272" s="158">
        <v>94.5</v>
      </c>
      <c r="F272" s="217" t="s">
        <v>1634</v>
      </c>
      <c r="G272" s="218" t="s">
        <v>2182</v>
      </c>
      <c r="V272" s="159"/>
    </row>
    <row r="273" spans="2:22" ht="15">
      <c r="B273" s="148">
        <v>42923</v>
      </c>
      <c r="C273" s="158">
        <v>100</v>
      </c>
      <c r="D273" s="158">
        <f t="shared" si="2"/>
        <v>5.5</v>
      </c>
      <c r="E273" s="158">
        <v>94.5</v>
      </c>
      <c r="F273" s="217" t="s">
        <v>1611</v>
      </c>
      <c r="G273" s="218" t="s">
        <v>2182</v>
      </c>
      <c r="V273" s="159"/>
    </row>
    <row r="274" spans="2:22" ht="15">
      <c r="B274" s="148">
        <v>42923</v>
      </c>
      <c r="C274" s="158">
        <v>100</v>
      </c>
      <c r="D274" s="158">
        <f t="shared" si="2"/>
        <v>5.5</v>
      </c>
      <c r="E274" s="158">
        <v>94.5</v>
      </c>
      <c r="F274" s="217" t="s">
        <v>1631</v>
      </c>
      <c r="G274" s="218" t="s">
        <v>2182</v>
      </c>
      <c r="V274" s="159"/>
    </row>
    <row r="275" spans="2:22" ht="15">
      <c r="B275" s="148">
        <v>42923</v>
      </c>
      <c r="C275" s="158">
        <v>100</v>
      </c>
      <c r="D275" s="158">
        <f t="shared" si="2"/>
        <v>5.5</v>
      </c>
      <c r="E275" s="158">
        <v>94.5</v>
      </c>
      <c r="F275" s="217" t="s">
        <v>1630</v>
      </c>
      <c r="G275" s="218" t="s">
        <v>2182</v>
      </c>
      <c r="V275" s="159"/>
    </row>
    <row r="276" spans="2:22" ht="15">
      <c r="B276" s="148">
        <v>42923</v>
      </c>
      <c r="C276" s="158">
        <v>100</v>
      </c>
      <c r="D276" s="158">
        <f t="shared" si="2"/>
        <v>5.5</v>
      </c>
      <c r="E276" s="158">
        <v>94.5</v>
      </c>
      <c r="F276" s="217" t="s">
        <v>1629</v>
      </c>
      <c r="G276" s="218" t="s">
        <v>2182</v>
      </c>
      <c r="V276" s="159"/>
    </row>
    <row r="277" spans="2:22" ht="15">
      <c r="B277" s="148">
        <v>42923</v>
      </c>
      <c r="C277" s="158">
        <v>100</v>
      </c>
      <c r="D277" s="158">
        <f t="shared" si="2"/>
        <v>5.5</v>
      </c>
      <c r="E277" s="158">
        <v>94.5</v>
      </c>
      <c r="F277" s="217" t="s">
        <v>1627</v>
      </c>
      <c r="G277" s="218" t="s">
        <v>2182</v>
      </c>
      <c r="V277" s="159"/>
    </row>
    <row r="278" spans="2:22" ht="15">
      <c r="B278" s="148">
        <v>42923</v>
      </c>
      <c r="C278" s="158">
        <v>77</v>
      </c>
      <c r="D278" s="158">
        <f t="shared" si="2"/>
        <v>4.2399999999999949</v>
      </c>
      <c r="E278" s="158">
        <v>72.760000000000005</v>
      </c>
      <c r="F278" s="217" t="s">
        <v>1625</v>
      </c>
      <c r="G278" s="218" t="s">
        <v>2182</v>
      </c>
      <c r="V278" s="159"/>
    </row>
    <row r="279" spans="2:22" ht="15">
      <c r="B279" s="148">
        <v>42923</v>
      </c>
      <c r="C279" s="158">
        <v>70</v>
      </c>
      <c r="D279" s="158">
        <f t="shared" si="2"/>
        <v>3.8499999999999943</v>
      </c>
      <c r="E279" s="158">
        <v>66.150000000000006</v>
      </c>
      <c r="F279" s="217" t="s">
        <v>1623</v>
      </c>
      <c r="G279" s="218" t="s">
        <v>2186</v>
      </c>
      <c r="V279" s="159"/>
    </row>
    <row r="280" spans="2:22" ht="15">
      <c r="B280" s="148">
        <v>42923</v>
      </c>
      <c r="C280" s="158">
        <v>500</v>
      </c>
      <c r="D280" s="158">
        <f t="shared" si="2"/>
        <v>27.5</v>
      </c>
      <c r="E280" s="158">
        <v>472.5</v>
      </c>
      <c r="F280" s="217" t="s">
        <v>1622</v>
      </c>
      <c r="G280" s="218" t="s">
        <v>2187</v>
      </c>
      <c r="V280" s="159"/>
    </row>
    <row r="281" spans="2:22" ht="15">
      <c r="B281" s="148">
        <v>42923</v>
      </c>
      <c r="C281" s="158">
        <v>10000</v>
      </c>
      <c r="D281" s="158">
        <f t="shared" si="2"/>
        <v>350</v>
      </c>
      <c r="E281" s="158">
        <v>9650</v>
      </c>
      <c r="F281" s="217" t="s">
        <v>1612</v>
      </c>
      <c r="G281" s="218" t="s">
        <v>2188</v>
      </c>
      <c r="V281" s="159"/>
    </row>
    <row r="282" spans="2:22" ht="15">
      <c r="B282" s="148">
        <v>42923</v>
      </c>
      <c r="C282" s="158">
        <v>100</v>
      </c>
      <c r="D282" s="158">
        <f t="shared" si="2"/>
        <v>3.5</v>
      </c>
      <c r="E282" s="158">
        <v>96.5</v>
      </c>
      <c r="F282" s="217" t="s">
        <v>1639</v>
      </c>
      <c r="G282" s="218" t="s">
        <v>2174</v>
      </c>
      <c r="V282" s="159"/>
    </row>
    <row r="283" spans="2:22" ht="15">
      <c r="B283" s="148">
        <v>42924</v>
      </c>
      <c r="C283" s="158">
        <v>1000</v>
      </c>
      <c r="D283" s="158">
        <v>25</v>
      </c>
      <c r="E283" s="158">
        <v>975</v>
      </c>
      <c r="F283" s="217" t="s">
        <v>1639</v>
      </c>
      <c r="G283" s="218" t="s">
        <v>1785</v>
      </c>
      <c r="V283" s="159"/>
    </row>
    <row r="284" spans="2:22" ht="15">
      <c r="B284" s="148">
        <v>42924</v>
      </c>
      <c r="C284" s="158">
        <v>150</v>
      </c>
      <c r="D284" s="158">
        <v>3.75</v>
      </c>
      <c r="E284" s="158">
        <v>146.25</v>
      </c>
      <c r="F284" s="217" t="s">
        <v>1612</v>
      </c>
      <c r="G284" s="218" t="s">
        <v>1786</v>
      </c>
      <c r="V284" s="159"/>
    </row>
    <row r="285" spans="2:22" ht="15">
      <c r="B285" s="148">
        <v>42924</v>
      </c>
      <c r="C285" s="158">
        <v>200</v>
      </c>
      <c r="D285" s="158">
        <v>5</v>
      </c>
      <c r="E285" s="158">
        <v>195</v>
      </c>
      <c r="F285" s="217" t="s">
        <v>1612</v>
      </c>
      <c r="G285" s="218" t="s">
        <v>1787</v>
      </c>
      <c r="V285" s="159"/>
    </row>
    <row r="286" spans="2:22" ht="15">
      <c r="B286" s="148">
        <v>42924</v>
      </c>
      <c r="C286" s="158">
        <v>1000</v>
      </c>
      <c r="D286" s="158">
        <v>25</v>
      </c>
      <c r="E286" s="158">
        <v>975</v>
      </c>
      <c r="F286" s="217" t="s">
        <v>1612</v>
      </c>
      <c r="G286" s="218" t="s">
        <v>1788</v>
      </c>
      <c r="V286" s="159"/>
    </row>
    <row r="287" spans="2:22" ht="15">
      <c r="B287" s="148">
        <v>42924</v>
      </c>
      <c r="C287" s="158">
        <v>5000</v>
      </c>
      <c r="D287" s="158">
        <v>125</v>
      </c>
      <c r="E287" s="158">
        <v>4875</v>
      </c>
      <c r="F287" s="217" t="s">
        <v>1620</v>
      </c>
      <c r="G287" s="218" t="s">
        <v>1789</v>
      </c>
      <c r="V287" s="159"/>
    </row>
    <row r="288" spans="2:22" ht="15">
      <c r="B288" s="148">
        <v>42924</v>
      </c>
      <c r="C288" s="158">
        <v>3000</v>
      </c>
      <c r="D288" s="158">
        <v>75</v>
      </c>
      <c r="E288" s="158">
        <v>2925</v>
      </c>
      <c r="F288" s="217" t="s">
        <v>1623</v>
      </c>
      <c r="G288" s="218" t="s">
        <v>650</v>
      </c>
      <c r="V288" s="159"/>
    </row>
    <row r="289" spans="2:22" ht="15">
      <c r="B289" s="148">
        <v>42924</v>
      </c>
      <c r="C289" s="158">
        <v>500</v>
      </c>
      <c r="D289" s="158">
        <v>12.5</v>
      </c>
      <c r="E289" s="158">
        <v>487.5</v>
      </c>
      <c r="F289" s="217" t="s">
        <v>1623</v>
      </c>
      <c r="G289" s="218" t="s">
        <v>1790</v>
      </c>
      <c r="V289" s="159"/>
    </row>
    <row r="290" spans="2:22" ht="15">
      <c r="B290" s="148">
        <v>42924</v>
      </c>
      <c r="C290" s="158">
        <v>150</v>
      </c>
      <c r="D290" s="158">
        <v>3.75</v>
      </c>
      <c r="E290" s="158">
        <v>146.25</v>
      </c>
      <c r="F290" s="217" t="s">
        <v>1634</v>
      </c>
      <c r="G290" s="218" t="s">
        <v>1701</v>
      </c>
      <c r="V290" s="159"/>
    </row>
    <row r="291" spans="2:22" ht="15">
      <c r="B291" s="148">
        <v>42924</v>
      </c>
      <c r="C291" s="158">
        <v>1000</v>
      </c>
      <c r="D291" s="158">
        <v>25</v>
      </c>
      <c r="E291" s="158">
        <v>975</v>
      </c>
      <c r="F291" s="217" t="s">
        <v>1622</v>
      </c>
      <c r="G291" s="218" t="s">
        <v>1791</v>
      </c>
      <c r="V291" s="159"/>
    </row>
    <row r="292" spans="2:22" ht="15">
      <c r="B292" s="148">
        <v>42924</v>
      </c>
      <c r="C292" s="158">
        <v>2000</v>
      </c>
      <c r="D292" s="158">
        <v>50</v>
      </c>
      <c r="E292" s="158">
        <v>1950</v>
      </c>
      <c r="F292" s="217" t="s">
        <v>1639</v>
      </c>
      <c r="G292" s="218" t="s">
        <v>1792</v>
      </c>
      <c r="V292" s="159"/>
    </row>
    <row r="293" spans="2:22" ht="15">
      <c r="B293" s="148">
        <v>42924</v>
      </c>
      <c r="C293" s="158">
        <v>100</v>
      </c>
      <c r="D293" s="158">
        <v>2.5</v>
      </c>
      <c r="E293" s="158">
        <v>97.5</v>
      </c>
      <c r="F293" s="217" t="s">
        <v>1612</v>
      </c>
      <c r="G293" s="218" t="s">
        <v>1793</v>
      </c>
      <c r="V293" s="159"/>
    </row>
    <row r="294" spans="2:22" ht="15">
      <c r="B294" s="148">
        <v>42924</v>
      </c>
      <c r="C294" s="158">
        <v>330</v>
      </c>
      <c r="D294" s="158">
        <v>8.25</v>
      </c>
      <c r="E294" s="158">
        <v>321.75</v>
      </c>
      <c r="F294" s="217" t="s">
        <v>1612</v>
      </c>
      <c r="G294" s="218" t="s">
        <v>1751</v>
      </c>
      <c r="V294" s="159"/>
    </row>
    <row r="295" spans="2:22" ht="15">
      <c r="B295" s="148">
        <v>42924</v>
      </c>
      <c r="C295" s="158">
        <v>500</v>
      </c>
      <c r="D295" s="158">
        <v>12.5</v>
      </c>
      <c r="E295" s="158">
        <v>487.5</v>
      </c>
      <c r="F295" s="217" t="s">
        <v>1639</v>
      </c>
      <c r="G295" s="218" t="s">
        <v>1794</v>
      </c>
      <c r="V295" s="159"/>
    </row>
    <row r="296" spans="2:22" ht="15">
      <c r="B296" s="148">
        <v>42924</v>
      </c>
      <c r="C296" s="158">
        <v>500</v>
      </c>
      <c r="D296" s="158">
        <v>12.5</v>
      </c>
      <c r="E296" s="158">
        <v>487.5</v>
      </c>
      <c r="F296" s="217" t="s">
        <v>1634</v>
      </c>
      <c r="G296" s="218" t="s">
        <v>1794</v>
      </c>
      <c r="V296" s="159"/>
    </row>
    <row r="297" spans="2:22" ht="15">
      <c r="B297" s="148">
        <v>42924</v>
      </c>
      <c r="C297" s="158">
        <v>1000</v>
      </c>
      <c r="D297" s="158">
        <v>25</v>
      </c>
      <c r="E297" s="158">
        <v>975</v>
      </c>
      <c r="F297" s="217" t="s">
        <v>1619</v>
      </c>
      <c r="G297" s="218" t="s">
        <v>1795</v>
      </c>
      <c r="V297" s="159"/>
    </row>
    <row r="298" spans="2:22" ht="15">
      <c r="B298" s="148">
        <v>42924</v>
      </c>
      <c r="C298" s="158">
        <v>100</v>
      </c>
      <c r="D298" s="158">
        <v>2.5</v>
      </c>
      <c r="E298" s="158">
        <v>97.5</v>
      </c>
      <c r="F298" s="217" t="s">
        <v>1623</v>
      </c>
      <c r="G298" s="218" t="s">
        <v>972</v>
      </c>
      <c r="V298" s="159"/>
    </row>
    <row r="299" spans="2:22" ht="15">
      <c r="B299" s="148">
        <v>42924</v>
      </c>
      <c r="C299" s="158">
        <v>100</v>
      </c>
      <c r="D299" s="158">
        <v>2.5</v>
      </c>
      <c r="E299" s="158">
        <v>97.5</v>
      </c>
      <c r="F299" s="217" t="s">
        <v>1639</v>
      </c>
      <c r="G299" s="218" t="s">
        <v>1796</v>
      </c>
      <c r="V299" s="159"/>
    </row>
    <row r="300" spans="2:22" ht="15">
      <c r="B300" s="148">
        <v>42924</v>
      </c>
      <c r="C300" s="158">
        <v>100</v>
      </c>
      <c r="D300" s="158">
        <v>2.5</v>
      </c>
      <c r="E300" s="158">
        <v>97.5</v>
      </c>
      <c r="F300" s="217" t="s">
        <v>1624</v>
      </c>
      <c r="G300" s="218" t="s">
        <v>1796</v>
      </c>
      <c r="V300" s="159"/>
    </row>
    <row r="301" spans="2:22" ht="15">
      <c r="B301" s="148">
        <v>42924</v>
      </c>
      <c r="C301" s="158">
        <v>300</v>
      </c>
      <c r="D301" s="158">
        <v>7.5</v>
      </c>
      <c r="E301" s="158">
        <v>292.5</v>
      </c>
      <c r="F301" s="217" t="s">
        <v>1612</v>
      </c>
      <c r="G301" s="218" t="s">
        <v>1797</v>
      </c>
      <c r="V301" s="159"/>
    </row>
    <row r="302" spans="2:22" ht="15">
      <c r="B302" s="148">
        <v>42924</v>
      </c>
      <c r="C302" s="158">
        <v>200</v>
      </c>
      <c r="D302" s="158">
        <v>5</v>
      </c>
      <c r="E302" s="158">
        <v>195</v>
      </c>
      <c r="F302" s="217" t="s">
        <v>1624</v>
      </c>
      <c r="G302" s="218" t="s">
        <v>1798</v>
      </c>
      <c r="V302" s="159"/>
    </row>
    <row r="303" spans="2:22" ht="15">
      <c r="B303" s="148">
        <v>42924</v>
      </c>
      <c r="C303" s="158">
        <v>1000</v>
      </c>
      <c r="D303" s="158">
        <v>25</v>
      </c>
      <c r="E303" s="158">
        <v>975</v>
      </c>
      <c r="F303" s="217" t="s">
        <v>1617</v>
      </c>
      <c r="G303" s="218" t="s">
        <v>1799</v>
      </c>
      <c r="V303" s="159"/>
    </row>
    <row r="304" spans="2:22" ht="15">
      <c r="B304" s="148">
        <v>42924</v>
      </c>
      <c r="C304" s="158">
        <v>2000</v>
      </c>
      <c r="D304" s="158">
        <v>50</v>
      </c>
      <c r="E304" s="158">
        <v>1950</v>
      </c>
      <c r="F304" s="217" t="s">
        <v>1639</v>
      </c>
      <c r="G304" s="218" t="s">
        <v>1800</v>
      </c>
      <c r="V304" s="159"/>
    </row>
    <row r="305" spans="2:22" ht="15">
      <c r="B305" s="148">
        <v>42924</v>
      </c>
      <c r="C305" s="158">
        <v>2000</v>
      </c>
      <c r="D305" s="158">
        <v>50</v>
      </c>
      <c r="E305" s="158">
        <v>1950</v>
      </c>
      <c r="F305" s="217" t="s">
        <v>1624</v>
      </c>
      <c r="G305" s="218" t="s">
        <v>1800</v>
      </c>
      <c r="V305" s="159"/>
    </row>
    <row r="306" spans="2:22" ht="15">
      <c r="B306" s="148">
        <v>42924</v>
      </c>
      <c r="C306" s="158">
        <v>2000</v>
      </c>
      <c r="D306" s="158">
        <v>50</v>
      </c>
      <c r="E306" s="158">
        <v>1950</v>
      </c>
      <c r="F306" s="217" t="s">
        <v>1623</v>
      </c>
      <c r="G306" s="218" t="s">
        <v>1800</v>
      </c>
      <c r="V306" s="159"/>
    </row>
    <row r="307" spans="2:22" ht="15">
      <c r="B307" s="148">
        <v>42924</v>
      </c>
      <c r="C307" s="158">
        <v>2000</v>
      </c>
      <c r="D307" s="158">
        <v>50</v>
      </c>
      <c r="E307" s="158">
        <v>1950</v>
      </c>
      <c r="F307" s="217" t="s">
        <v>1614</v>
      </c>
      <c r="G307" s="218" t="s">
        <v>1800</v>
      </c>
      <c r="V307" s="159"/>
    </row>
    <row r="308" spans="2:22" ht="15">
      <c r="B308" s="148">
        <v>42924</v>
      </c>
      <c r="C308" s="158">
        <v>2000</v>
      </c>
      <c r="D308" s="158">
        <v>50</v>
      </c>
      <c r="E308" s="158">
        <v>1950</v>
      </c>
      <c r="F308" s="217" t="s">
        <v>1622</v>
      </c>
      <c r="G308" s="218" t="s">
        <v>1800</v>
      </c>
      <c r="V308" s="159"/>
    </row>
    <row r="309" spans="2:22" ht="15">
      <c r="B309" s="148">
        <v>42924</v>
      </c>
      <c r="C309" s="158">
        <v>2000</v>
      </c>
      <c r="D309" s="158">
        <v>50</v>
      </c>
      <c r="E309" s="158">
        <v>1950</v>
      </c>
      <c r="F309" s="217" t="s">
        <v>1621</v>
      </c>
      <c r="G309" s="218" t="s">
        <v>1800</v>
      </c>
      <c r="V309" s="159"/>
    </row>
    <row r="310" spans="2:22" ht="15">
      <c r="B310" s="148">
        <v>42924</v>
      </c>
      <c r="C310" s="158">
        <v>2000</v>
      </c>
      <c r="D310" s="158">
        <v>50</v>
      </c>
      <c r="E310" s="158">
        <v>1950</v>
      </c>
      <c r="F310" s="217" t="s">
        <v>1620</v>
      </c>
      <c r="G310" s="218" t="s">
        <v>1800</v>
      </c>
      <c r="V310" s="159"/>
    </row>
    <row r="311" spans="2:22" ht="15">
      <c r="B311" s="148">
        <v>42924</v>
      </c>
      <c r="C311" s="158">
        <v>2000</v>
      </c>
      <c r="D311" s="158">
        <v>50</v>
      </c>
      <c r="E311" s="158">
        <v>1950</v>
      </c>
      <c r="F311" s="217" t="s">
        <v>1619</v>
      </c>
      <c r="G311" s="218" t="s">
        <v>1800</v>
      </c>
      <c r="V311" s="159"/>
    </row>
    <row r="312" spans="2:22" ht="15">
      <c r="B312" s="148">
        <v>42924</v>
      </c>
      <c r="C312" s="158">
        <v>2000</v>
      </c>
      <c r="D312" s="158">
        <v>50</v>
      </c>
      <c r="E312" s="158">
        <v>1950</v>
      </c>
      <c r="F312" s="217" t="s">
        <v>1628</v>
      </c>
      <c r="G312" s="218" t="s">
        <v>1800</v>
      </c>
      <c r="V312" s="159"/>
    </row>
    <row r="313" spans="2:22" ht="15">
      <c r="B313" s="148">
        <v>42924</v>
      </c>
      <c r="C313" s="158">
        <v>2000</v>
      </c>
      <c r="D313" s="158">
        <v>50</v>
      </c>
      <c r="E313" s="158">
        <v>1950</v>
      </c>
      <c r="F313" s="217" t="s">
        <v>1618</v>
      </c>
      <c r="G313" s="218" t="s">
        <v>1800</v>
      </c>
      <c r="V313" s="159"/>
    </row>
    <row r="314" spans="2:22" ht="15">
      <c r="B314" s="148">
        <v>42924</v>
      </c>
      <c r="C314" s="158">
        <v>2000</v>
      </c>
      <c r="D314" s="158">
        <v>50</v>
      </c>
      <c r="E314" s="158">
        <v>1950</v>
      </c>
      <c r="F314" s="217" t="s">
        <v>1617</v>
      </c>
      <c r="G314" s="218" t="s">
        <v>1800</v>
      </c>
      <c r="V314" s="159"/>
    </row>
    <row r="315" spans="2:22" ht="15">
      <c r="B315" s="148">
        <v>42924</v>
      </c>
      <c r="C315" s="158">
        <v>2000</v>
      </c>
      <c r="D315" s="158">
        <v>50</v>
      </c>
      <c r="E315" s="158">
        <v>1950</v>
      </c>
      <c r="F315" s="217" t="s">
        <v>1616</v>
      </c>
      <c r="G315" s="218" t="s">
        <v>1800</v>
      </c>
      <c r="V315" s="159"/>
    </row>
    <row r="316" spans="2:22" ht="15">
      <c r="B316" s="148">
        <v>42924</v>
      </c>
      <c r="C316" s="158">
        <v>2000</v>
      </c>
      <c r="D316" s="158">
        <v>50</v>
      </c>
      <c r="E316" s="158">
        <v>1950</v>
      </c>
      <c r="F316" s="217" t="s">
        <v>1615</v>
      </c>
      <c r="G316" s="218" t="s">
        <v>1800</v>
      </c>
      <c r="V316" s="159"/>
    </row>
    <row r="317" spans="2:22" ht="15">
      <c r="B317" s="148">
        <v>42924</v>
      </c>
      <c r="C317" s="158">
        <v>2000</v>
      </c>
      <c r="D317" s="158">
        <v>50</v>
      </c>
      <c r="E317" s="158">
        <v>1950</v>
      </c>
      <c r="F317" s="217" t="s">
        <v>1633</v>
      </c>
      <c r="G317" s="218" t="s">
        <v>1800</v>
      </c>
      <c r="V317" s="159"/>
    </row>
    <row r="318" spans="2:22" ht="15">
      <c r="B318" s="148">
        <v>42924</v>
      </c>
      <c r="C318" s="158">
        <v>2000</v>
      </c>
      <c r="D318" s="158">
        <v>50</v>
      </c>
      <c r="E318" s="158">
        <v>1950</v>
      </c>
      <c r="F318" s="217" t="s">
        <v>1634</v>
      </c>
      <c r="G318" s="218" t="s">
        <v>1800</v>
      </c>
      <c r="V318" s="159"/>
    </row>
    <row r="319" spans="2:22" ht="15">
      <c r="B319" s="148">
        <v>42924</v>
      </c>
      <c r="C319" s="158">
        <v>2000</v>
      </c>
      <c r="D319" s="158">
        <v>50</v>
      </c>
      <c r="E319" s="158">
        <v>1950</v>
      </c>
      <c r="F319" s="217" t="s">
        <v>1611</v>
      </c>
      <c r="G319" s="218" t="s">
        <v>1800</v>
      </c>
      <c r="V319" s="159"/>
    </row>
    <row r="320" spans="2:22" ht="15">
      <c r="B320" s="148">
        <v>42924</v>
      </c>
      <c r="C320" s="158">
        <v>2000</v>
      </c>
      <c r="D320" s="158">
        <v>50</v>
      </c>
      <c r="E320" s="158">
        <v>1950</v>
      </c>
      <c r="F320" s="217" t="s">
        <v>1631</v>
      </c>
      <c r="G320" s="218" t="s">
        <v>1800</v>
      </c>
      <c r="V320" s="159"/>
    </row>
    <row r="321" spans="2:22" ht="15">
      <c r="B321" s="148">
        <v>42924</v>
      </c>
      <c r="C321" s="158">
        <v>2000</v>
      </c>
      <c r="D321" s="158">
        <v>50</v>
      </c>
      <c r="E321" s="158">
        <v>1950</v>
      </c>
      <c r="F321" s="217" t="s">
        <v>1630</v>
      </c>
      <c r="G321" s="218" t="s">
        <v>1800</v>
      </c>
      <c r="V321" s="159"/>
    </row>
    <row r="322" spans="2:22" ht="15">
      <c r="B322" s="148">
        <v>42924</v>
      </c>
      <c r="C322" s="158">
        <v>2000</v>
      </c>
      <c r="D322" s="158">
        <v>50</v>
      </c>
      <c r="E322" s="158">
        <v>1950</v>
      </c>
      <c r="F322" s="217" t="s">
        <v>1629</v>
      </c>
      <c r="G322" s="218" t="s">
        <v>1800</v>
      </c>
      <c r="V322" s="159"/>
    </row>
    <row r="323" spans="2:22" ht="15">
      <c r="B323" s="148">
        <v>42924</v>
      </c>
      <c r="C323" s="158">
        <v>2000</v>
      </c>
      <c r="D323" s="158">
        <v>50</v>
      </c>
      <c r="E323" s="158">
        <v>1950</v>
      </c>
      <c r="F323" s="217" t="s">
        <v>1627</v>
      </c>
      <c r="G323" s="218" t="s">
        <v>1800</v>
      </c>
      <c r="V323" s="159"/>
    </row>
    <row r="324" spans="2:22" ht="15">
      <c r="B324" s="148">
        <v>42924</v>
      </c>
      <c r="C324" s="158">
        <v>2000</v>
      </c>
      <c r="D324" s="158">
        <v>50</v>
      </c>
      <c r="E324" s="158">
        <v>1950</v>
      </c>
      <c r="F324" s="217" t="s">
        <v>1626</v>
      </c>
      <c r="G324" s="218" t="s">
        <v>1800</v>
      </c>
      <c r="V324" s="159"/>
    </row>
    <row r="325" spans="2:22" ht="15">
      <c r="B325" s="148">
        <v>42924</v>
      </c>
      <c r="C325" s="158">
        <v>2000</v>
      </c>
      <c r="D325" s="158">
        <v>50</v>
      </c>
      <c r="E325" s="158">
        <v>1950</v>
      </c>
      <c r="F325" s="217" t="s">
        <v>1625</v>
      </c>
      <c r="G325" s="218" t="s">
        <v>1800</v>
      </c>
      <c r="V325" s="159"/>
    </row>
    <row r="326" spans="2:22" ht="15">
      <c r="B326" s="148">
        <v>42924</v>
      </c>
      <c r="C326" s="158">
        <v>30000</v>
      </c>
      <c r="D326" s="158">
        <v>750</v>
      </c>
      <c r="E326" s="158">
        <v>29250</v>
      </c>
      <c r="F326" s="217" t="s">
        <v>1617</v>
      </c>
      <c r="G326" s="218" t="s">
        <v>1801</v>
      </c>
      <c r="V326" s="159"/>
    </row>
    <row r="327" spans="2:22" ht="15">
      <c r="B327" s="148">
        <v>42924</v>
      </c>
      <c r="C327" s="158">
        <v>2000</v>
      </c>
      <c r="D327" s="158">
        <v>50</v>
      </c>
      <c r="E327" s="158">
        <v>1950</v>
      </c>
      <c r="F327" s="217" t="s">
        <v>1612</v>
      </c>
      <c r="G327" s="218" t="s">
        <v>1802</v>
      </c>
      <c r="V327" s="159"/>
    </row>
    <row r="328" spans="2:22" ht="15">
      <c r="B328" s="148">
        <v>42924</v>
      </c>
      <c r="C328" s="158">
        <v>71</v>
      </c>
      <c r="D328" s="158">
        <v>1.78</v>
      </c>
      <c r="E328" s="158">
        <v>69.22</v>
      </c>
      <c r="F328" s="217" t="s">
        <v>1618</v>
      </c>
      <c r="G328" s="218" t="s">
        <v>1803</v>
      </c>
      <c r="V328" s="159"/>
    </row>
    <row r="329" spans="2:22" ht="15">
      <c r="B329" s="148">
        <v>42924</v>
      </c>
      <c r="C329" s="158">
        <v>1</v>
      </c>
      <c r="D329" s="158">
        <v>0.03</v>
      </c>
      <c r="E329" s="158">
        <v>0.97</v>
      </c>
      <c r="F329" s="217" t="s">
        <v>1639</v>
      </c>
      <c r="G329" s="218" t="s">
        <v>693</v>
      </c>
      <c r="V329" s="159"/>
    </row>
    <row r="330" spans="2:22" ht="15">
      <c r="B330" s="148">
        <v>42924</v>
      </c>
      <c r="C330" s="158">
        <v>10000</v>
      </c>
      <c r="D330" s="158">
        <v>250</v>
      </c>
      <c r="E330" s="158">
        <v>9750</v>
      </c>
      <c r="F330" s="217" t="s">
        <v>1623</v>
      </c>
      <c r="G330" s="218" t="s">
        <v>1804</v>
      </c>
      <c r="V330" s="159"/>
    </row>
    <row r="331" spans="2:22" ht="15">
      <c r="B331" s="148">
        <v>42924</v>
      </c>
      <c r="C331" s="158">
        <v>10000</v>
      </c>
      <c r="D331" s="158">
        <v>250</v>
      </c>
      <c r="E331" s="158">
        <v>9750</v>
      </c>
      <c r="F331" s="217" t="s">
        <v>1622</v>
      </c>
      <c r="G331" s="218" t="s">
        <v>1804</v>
      </c>
      <c r="V331" s="159"/>
    </row>
    <row r="332" spans="2:22" ht="15">
      <c r="B332" s="148">
        <v>42924</v>
      </c>
      <c r="C332" s="158">
        <v>600</v>
      </c>
      <c r="D332" s="158">
        <v>15</v>
      </c>
      <c r="E332" s="158">
        <v>585</v>
      </c>
      <c r="F332" s="217" t="s">
        <v>1620</v>
      </c>
      <c r="G332" s="218" t="s">
        <v>1805</v>
      </c>
      <c r="V332" s="159"/>
    </row>
    <row r="333" spans="2:22" ht="15">
      <c r="B333" s="148">
        <v>42924</v>
      </c>
      <c r="C333" s="158">
        <v>200</v>
      </c>
      <c r="D333" s="158">
        <v>5</v>
      </c>
      <c r="E333" s="158">
        <v>195</v>
      </c>
      <c r="F333" s="217" t="s">
        <v>1620</v>
      </c>
      <c r="G333" s="218" t="s">
        <v>1683</v>
      </c>
      <c r="V333" s="159"/>
    </row>
    <row r="334" spans="2:22" ht="15">
      <c r="B334" s="148">
        <v>42924</v>
      </c>
      <c r="C334" s="158">
        <v>2000</v>
      </c>
      <c r="D334" s="158">
        <v>50</v>
      </c>
      <c r="E334" s="158">
        <v>1950</v>
      </c>
      <c r="F334" s="217" t="s">
        <v>1625</v>
      </c>
      <c r="G334" s="218" t="s">
        <v>1806</v>
      </c>
      <c r="V334" s="159"/>
    </row>
    <row r="335" spans="2:22" ht="15">
      <c r="B335" s="148">
        <v>42924</v>
      </c>
      <c r="C335" s="158">
        <v>10000</v>
      </c>
      <c r="D335" s="158">
        <v>250</v>
      </c>
      <c r="E335" s="158">
        <v>9750</v>
      </c>
      <c r="F335" s="217" t="s">
        <v>1620</v>
      </c>
      <c r="G335" s="218" t="s">
        <v>1807</v>
      </c>
      <c r="V335" s="159"/>
    </row>
    <row r="336" spans="2:22" ht="15">
      <c r="B336" s="148">
        <v>42924</v>
      </c>
      <c r="C336" s="158">
        <v>10000</v>
      </c>
      <c r="D336" s="158">
        <v>250</v>
      </c>
      <c r="E336" s="158">
        <v>9750</v>
      </c>
      <c r="F336" s="217" t="s">
        <v>1616</v>
      </c>
      <c r="G336" s="218" t="s">
        <v>1804</v>
      </c>
      <c r="V336" s="159"/>
    </row>
    <row r="337" spans="2:22" ht="15">
      <c r="B337" s="148">
        <v>42924</v>
      </c>
      <c r="C337" s="158">
        <v>10000</v>
      </c>
      <c r="D337" s="158">
        <v>250</v>
      </c>
      <c r="E337" s="158">
        <v>9750</v>
      </c>
      <c r="F337" s="217" t="s">
        <v>1627</v>
      </c>
      <c r="G337" s="218" t="s">
        <v>1804</v>
      </c>
      <c r="V337" s="159"/>
    </row>
    <row r="338" spans="2:22" ht="15">
      <c r="B338" s="148">
        <v>42924</v>
      </c>
      <c r="C338" s="158">
        <v>1</v>
      </c>
      <c r="D338" s="158">
        <v>0.03</v>
      </c>
      <c r="E338" s="158">
        <v>0.97</v>
      </c>
      <c r="F338" s="217" t="s">
        <v>1639</v>
      </c>
      <c r="G338" s="218" t="s">
        <v>1808</v>
      </c>
      <c r="V338" s="159"/>
    </row>
    <row r="339" spans="2:22" ht="15">
      <c r="B339" s="148">
        <v>42924</v>
      </c>
      <c r="C339" s="158">
        <v>1</v>
      </c>
      <c r="D339" s="158">
        <v>0.03</v>
      </c>
      <c r="E339" s="158">
        <v>0.97</v>
      </c>
      <c r="F339" s="217" t="s">
        <v>1639</v>
      </c>
      <c r="G339" s="218" t="s">
        <v>693</v>
      </c>
      <c r="V339" s="159"/>
    </row>
    <row r="340" spans="2:22" ht="15">
      <c r="B340" s="148">
        <v>42924</v>
      </c>
      <c r="C340" s="158">
        <v>500</v>
      </c>
      <c r="D340" s="158">
        <v>12.5</v>
      </c>
      <c r="E340" s="158">
        <v>487.5</v>
      </c>
      <c r="F340" s="217" t="s">
        <v>1612</v>
      </c>
      <c r="G340" s="218" t="s">
        <v>1809</v>
      </c>
      <c r="V340" s="159"/>
    </row>
    <row r="341" spans="2:22" ht="15">
      <c r="B341" s="148">
        <v>42924</v>
      </c>
      <c r="C341" s="158">
        <v>1000</v>
      </c>
      <c r="D341" s="158">
        <v>25</v>
      </c>
      <c r="E341" s="158">
        <v>975</v>
      </c>
      <c r="F341" s="217" t="s">
        <v>1612</v>
      </c>
      <c r="G341" s="218" t="s">
        <v>1810</v>
      </c>
      <c r="V341" s="159"/>
    </row>
    <row r="342" spans="2:22" ht="15">
      <c r="B342" s="148">
        <v>42924</v>
      </c>
      <c r="C342" s="158">
        <v>300</v>
      </c>
      <c r="D342" s="158">
        <v>7.5</v>
      </c>
      <c r="E342" s="158">
        <v>292.5</v>
      </c>
      <c r="F342" s="217" t="s">
        <v>1620</v>
      </c>
      <c r="G342" s="218" t="s">
        <v>1771</v>
      </c>
      <c r="V342" s="159"/>
    </row>
    <row r="343" spans="2:22" ht="15">
      <c r="B343" s="148">
        <v>42924</v>
      </c>
      <c r="C343" s="158">
        <v>3700</v>
      </c>
      <c r="D343" s="158">
        <f>C343-E343</f>
        <v>99.900000000000091</v>
      </c>
      <c r="E343" s="158">
        <v>3600.1</v>
      </c>
      <c r="F343" s="217" t="s">
        <v>1612</v>
      </c>
      <c r="G343" s="218" t="s">
        <v>1744</v>
      </c>
      <c r="V343" s="159"/>
    </row>
    <row r="344" spans="2:22" ht="15">
      <c r="B344" s="148">
        <v>42924</v>
      </c>
      <c r="C344" s="158">
        <v>200</v>
      </c>
      <c r="D344" s="158">
        <f>C344-E344</f>
        <v>7</v>
      </c>
      <c r="E344" s="158">
        <v>193</v>
      </c>
      <c r="F344" s="217" t="s">
        <v>1639</v>
      </c>
      <c r="G344" s="218" t="s">
        <v>2178</v>
      </c>
      <c r="V344" s="159"/>
    </row>
    <row r="345" spans="2:22" ht="15">
      <c r="B345" s="148">
        <v>42925</v>
      </c>
      <c r="C345" s="158">
        <v>200</v>
      </c>
      <c r="D345" s="158">
        <v>5</v>
      </c>
      <c r="E345" s="158">
        <v>195</v>
      </c>
      <c r="F345" s="217" t="s">
        <v>1612</v>
      </c>
      <c r="G345" s="218" t="s">
        <v>1811</v>
      </c>
      <c r="V345" s="159"/>
    </row>
    <row r="346" spans="2:22" ht="15">
      <c r="B346" s="148">
        <v>42925</v>
      </c>
      <c r="C346" s="158">
        <v>3000</v>
      </c>
      <c r="D346" s="158">
        <v>75</v>
      </c>
      <c r="E346" s="158">
        <v>2925</v>
      </c>
      <c r="F346" s="217" t="s">
        <v>1639</v>
      </c>
      <c r="G346" s="218" t="s">
        <v>1812</v>
      </c>
      <c r="V346" s="159"/>
    </row>
    <row r="347" spans="2:22" ht="15">
      <c r="B347" s="148">
        <v>42925</v>
      </c>
      <c r="C347" s="158">
        <v>300</v>
      </c>
      <c r="D347" s="158">
        <v>7.5</v>
      </c>
      <c r="E347" s="158">
        <v>292.5</v>
      </c>
      <c r="F347" s="217" t="s">
        <v>1614</v>
      </c>
      <c r="G347" s="218" t="s">
        <v>732</v>
      </c>
      <c r="V347" s="159"/>
    </row>
    <row r="348" spans="2:22" ht="15">
      <c r="B348" s="148">
        <v>42925</v>
      </c>
      <c r="C348" s="158">
        <v>1500</v>
      </c>
      <c r="D348" s="158">
        <v>37.5</v>
      </c>
      <c r="E348" s="158">
        <v>1462.5</v>
      </c>
      <c r="F348" s="217" t="s">
        <v>1612</v>
      </c>
      <c r="G348" s="218" t="s">
        <v>1813</v>
      </c>
      <c r="V348" s="159"/>
    </row>
    <row r="349" spans="2:22" ht="15">
      <c r="B349" s="148">
        <v>42925</v>
      </c>
      <c r="C349" s="158">
        <v>1000</v>
      </c>
      <c r="D349" s="158">
        <v>25</v>
      </c>
      <c r="E349" s="158">
        <v>975</v>
      </c>
      <c r="F349" s="217" t="s">
        <v>1612</v>
      </c>
      <c r="G349" s="218" t="s">
        <v>1814</v>
      </c>
      <c r="V349" s="159"/>
    </row>
    <row r="350" spans="2:22" ht="15">
      <c r="B350" s="148">
        <v>42925</v>
      </c>
      <c r="C350" s="158">
        <v>1000</v>
      </c>
      <c r="D350" s="158">
        <v>25</v>
      </c>
      <c r="E350" s="158">
        <v>975</v>
      </c>
      <c r="F350" s="217" t="s">
        <v>1612</v>
      </c>
      <c r="G350" s="218" t="s">
        <v>1815</v>
      </c>
      <c r="V350" s="159"/>
    </row>
    <row r="351" spans="2:22" ht="15">
      <c r="B351" s="148">
        <v>42925</v>
      </c>
      <c r="C351" s="158">
        <v>2500</v>
      </c>
      <c r="D351" s="158">
        <v>62.5</v>
      </c>
      <c r="E351" s="158">
        <v>2437.5</v>
      </c>
      <c r="F351" s="217" t="s">
        <v>1625</v>
      </c>
      <c r="G351" s="218" t="s">
        <v>386</v>
      </c>
      <c r="V351" s="159"/>
    </row>
    <row r="352" spans="2:22" ht="15">
      <c r="B352" s="148">
        <v>42925</v>
      </c>
      <c r="C352" s="158">
        <v>2500</v>
      </c>
      <c r="D352" s="158">
        <v>62.5</v>
      </c>
      <c r="E352" s="158">
        <v>2437.5</v>
      </c>
      <c r="F352" s="217" t="s">
        <v>1623</v>
      </c>
      <c r="G352" s="218" t="s">
        <v>386</v>
      </c>
      <c r="V352" s="159"/>
    </row>
    <row r="353" spans="2:22" ht="15">
      <c r="B353" s="148">
        <v>42925</v>
      </c>
      <c r="C353" s="158">
        <v>2500</v>
      </c>
      <c r="D353" s="158">
        <v>62.5</v>
      </c>
      <c r="E353" s="158">
        <v>2437.5</v>
      </c>
      <c r="F353" s="217" t="s">
        <v>1622</v>
      </c>
      <c r="G353" s="218" t="s">
        <v>386</v>
      </c>
      <c r="V353" s="159"/>
    </row>
    <row r="354" spans="2:22" ht="15">
      <c r="B354" s="148">
        <v>42925</v>
      </c>
      <c r="C354" s="158">
        <v>2500</v>
      </c>
      <c r="D354" s="158">
        <v>62.5</v>
      </c>
      <c r="E354" s="158">
        <v>2437.5</v>
      </c>
      <c r="F354" s="217" t="s">
        <v>1633</v>
      </c>
      <c r="G354" s="218" t="s">
        <v>386</v>
      </c>
      <c r="V354" s="159"/>
    </row>
    <row r="355" spans="2:22" ht="15">
      <c r="B355" s="148">
        <v>42925</v>
      </c>
      <c r="C355" s="158">
        <v>3000</v>
      </c>
      <c r="D355" s="158">
        <v>75</v>
      </c>
      <c r="E355" s="158">
        <v>2925</v>
      </c>
      <c r="F355" s="217" t="s">
        <v>1614</v>
      </c>
      <c r="G355" s="218" t="s">
        <v>1816</v>
      </c>
      <c r="V355" s="159"/>
    </row>
    <row r="356" spans="2:22" ht="15">
      <c r="B356" s="148">
        <v>42925</v>
      </c>
      <c r="C356" s="158">
        <v>5000</v>
      </c>
      <c r="D356" s="158">
        <v>125</v>
      </c>
      <c r="E356" s="158">
        <v>4875</v>
      </c>
      <c r="F356" s="217" t="s">
        <v>1612</v>
      </c>
      <c r="G356" s="218" t="s">
        <v>1817</v>
      </c>
      <c r="V356" s="159"/>
    </row>
    <row r="357" spans="2:22" ht="15">
      <c r="B357" s="148">
        <v>42925</v>
      </c>
      <c r="C357" s="158">
        <v>1000</v>
      </c>
      <c r="D357" s="158">
        <v>25</v>
      </c>
      <c r="E357" s="158">
        <v>975</v>
      </c>
      <c r="F357" s="217" t="s">
        <v>1615</v>
      </c>
      <c r="G357" s="218" t="s">
        <v>1818</v>
      </c>
      <c r="V357" s="159"/>
    </row>
    <row r="358" spans="2:22" ht="15">
      <c r="B358" s="148">
        <v>42925</v>
      </c>
      <c r="C358" s="158">
        <v>1000</v>
      </c>
      <c r="D358" s="158">
        <v>25</v>
      </c>
      <c r="E358" s="158">
        <v>975</v>
      </c>
      <c r="F358" s="217" t="s">
        <v>1622</v>
      </c>
      <c r="G358" s="218" t="s">
        <v>1818</v>
      </c>
      <c r="V358" s="159"/>
    </row>
    <row r="359" spans="2:22" ht="15">
      <c r="B359" s="148">
        <v>42925</v>
      </c>
      <c r="C359" s="158">
        <v>1000</v>
      </c>
      <c r="D359" s="158">
        <v>25</v>
      </c>
      <c r="E359" s="158">
        <v>975</v>
      </c>
      <c r="F359" s="217" t="s">
        <v>1620</v>
      </c>
      <c r="G359" s="218" t="s">
        <v>1818</v>
      </c>
      <c r="V359" s="159"/>
    </row>
    <row r="360" spans="2:22" ht="15">
      <c r="B360" s="148">
        <v>42925</v>
      </c>
      <c r="C360" s="158">
        <v>200</v>
      </c>
      <c r="D360" s="158">
        <v>5</v>
      </c>
      <c r="E360" s="158">
        <v>195</v>
      </c>
      <c r="F360" s="217" t="s">
        <v>1639</v>
      </c>
      <c r="G360" s="218" t="s">
        <v>1819</v>
      </c>
      <c r="V360" s="159"/>
    </row>
    <row r="361" spans="2:22" ht="15">
      <c r="B361" s="148">
        <v>42925</v>
      </c>
      <c r="C361" s="158">
        <v>200</v>
      </c>
      <c r="D361" s="158">
        <v>5</v>
      </c>
      <c r="E361" s="158">
        <v>195</v>
      </c>
      <c r="F361" s="217" t="s">
        <v>1620</v>
      </c>
      <c r="G361" s="218" t="s">
        <v>1819</v>
      </c>
      <c r="V361" s="159"/>
    </row>
    <row r="362" spans="2:22" ht="15">
      <c r="B362" s="148">
        <v>42925</v>
      </c>
      <c r="C362" s="158">
        <v>200</v>
      </c>
      <c r="D362" s="158">
        <v>5</v>
      </c>
      <c r="E362" s="158">
        <v>195</v>
      </c>
      <c r="F362" s="217" t="s">
        <v>1621</v>
      </c>
      <c r="G362" s="218" t="s">
        <v>1819</v>
      </c>
      <c r="V362" s="159"/>
    </row>
    <row r="363" spans="2:22" ht="15">
      <c r="B363" s="148">
        <v>42925</v>
      </c>
      <c r="C363" s="158">
        <v>200</v>
      </c>
      <c r="D363" s="158">
        <v>5</v>
      </c>
      <c r="E363" s="158">
        <v>195</v>
      </c>
      <c r="F363" s="217" t="s">
        <v>1612</v>
      </c>
      <c r="G363" s="218" t="s">
        <v>1820</v>
      </c>
      <c r="V363" s="159"/>
    </row>
    <row r="364" spans="2:22" ht="15">
      <c r="B364" s="148">
        <v>42925</v>
      </c>
      <c r="C364" s="158">
        <v>3000</v>
      </c>
      <c r="D364" s="158">
        <f>C364-E364</f>
        <v>96</v>
      </c>
      <c r="E364" s="158">
        <v>2904</v>
      </c>
      <c r="F364" s="217" t="s">
        <v>1639</v>
      </c>
      <c r="G364" s="218" t="s">
        <v>2185</v>
      </c>
      <c r="V364" s="159"/>
    </row>
    <row r="365" spans="2:22" ht="15">
      <c r="B365" s="148">
        <v>42926</v>
      </c>
      <c r="C365" s="158">
        <v>2000</v>
      </c>
      <c r="D365" s="158">
        <v>50</v>
      </c>
      <c r="E365" s="158">
        <v>1950</v>
      </c>
      <c r="F365" s="217" t="s">
        <v>1614</v>
      </c>
      <c r="G365" s="218" t="s">
        <v>1821</v>
      </c>
      <c r="V365" s="159"/>
    </row>
    <row r="366" spans="2:22" ht="15">
      <c r="B366" s="148">
        <v>42926</v>
      </c>
      <c r="C366" s="158">
        <v>500</v>
      </c>
      <c r="D366" s="158">
        <v>12.5</v>
      </c>
      <c r="E366" s="158">
        <v>487.5</v>
      </c>
      <c r="F366" s="217" t="s">
        <v>1624</v>
      </c>
      <c r="G366" s="218" t="s">
        <v>1819</v>
      </c>
      <c r="V366" s="159"/>
    </row>
    <row r="367" spans="2:22" ht="15">
      <c r="B367" s="148">
        <v>42926</v>
      </c>
      <c r="C367" s="158">
        <v>150</v>
      </c>
      <c r="D367" s="158">
        <v>3.75</v>
      </c>
      <c r="E367" s="158">
        <v>146.25</v>
      </c>
      <c r="F367" s="217" t="s">
        <v>1612</v>
      </c>
      <c r="G367" s="218" t="s">
        <v>1822</v>
      </c>
      <c r="V367" s="159"/>
    </row>
    <row r="368" spans="2:22" ht="15">
      <c r="B368" s="148">
        <v>42926</v>
      </c>
      <c r="C368" s="158">
        <v>150</v>
      </c>
      <c r="D368" s="158">
        <v>3.75</v>
      </c>
      <c r="E368" s="158">
        <v>146.25</v>
      </c>
      <c r="F368" s="217" t="s">
        <v>1612</v>
      </c>
      <c r="G368" s="218" t="s">
        <v>1822</v>
      </c>
      <c r="V368" s="159"/>
    </row>
    <row r="369" spans="2:22" ht="15">
      <c r="B369" s="148">
        <v>42926</v>
      </c>
      <c r="C369" s="158">
        <v>200</v>
      </c>
      <c r="D369" s="158">
        <v>5</v>
      </c>
      <c r="E369" s="158">
        <v>195</v>
      </c>
      <c r="F369" s="217" t="s">
        <v>1612</v>
      </c>
      <c r="G369" s="218" t="s">
        <v>1822</v>
      </c>
      <c r="V369" s="159"/>
    </row>
    <row r="370" spans="2:22" ht="15">
      <c r="B370" s="148">
        <v>42926</v>
      </c>
      <c r="C370" s="158">
        <v>3000</v>
      </c>
      <c r="D370" s="158">
        <v>75</v>
      </c>
      <c r="E370" s="158">
        <v>2925</v>
      </c>
      <c r="F370" s="217" t="s">
        <v>1612</v>
      </c>
      <c r="G370" s="218" t="s">
        <v>1823</v>
      </c>
      <c r="V370" s="159"/>
    </row>
    <row r="371" spans="2:22" ht="15">
      <c r="B371" s="148">
        <v>42926</v>
      </c>
      <c r="C371" s="158">
        <v>700</v>
      </c>
      <c r="D371" s="158">
        <v>17.5</v>
      </c>
      <c r="E371" s="158">
        <v>682.5</v>
      </c>
      <c r="F371" s="217" t="s">
        <v>1628</v>
      </c>
      <c r="G371" s="218" t="s">
        <v>1679</v>
      </c>
      <c r="V371" s="159"/>
    </row>
    <row r="372" spans="2:22" ht="15">
      <c r="B372" s="148">
        <v>42926</v>
      </c>
      <c r="C372" s="158">
        <v>100</v>
      </c>
      <c r="D372" s="158">
        <v>2.5</v>
      </c>
      <c r="E372" s="158">
        <v>97.5</v>
      </c>
      <c r="F372" s="217" t="s">
        <v>1612</v>
      </c>
      <c r="G372" s="218" t="s">
        <v>1685</v>
      </c>
      <c r="V372" s="159"/>
    </row>
    <row r="373" spans="2:22" ht="15">
      <c r="B373" s="148">
        <v>42926</v>
      </c>
      <c r="C373" s="158">
        <v>700</v>
      </c>
      <c r="D373" s="158">
        <v>17.5</v>
      </c>
      <c r="E373" s="158">
        <v>682.5</v>
      </c>
      <c r="F373" s="217" t="s">
        <v>1620</v>
      </c>
      <c r="G373" s="218" t="s">
        <v>1824</v>
      </c>
      <c r="V373" s="159"/>
    </row>
    <row r="374" spans="2:22" ht="15">
      <c r="B374" s="148">
        <v>42926</v>
      </c>
      <c r="C374" s="158">
        <v>100</v>
      </c>
      <c r="D374" s="158">
        <v>2.5</v>
      </c>
      <c r="E374" s="158">
        <v>97.5</v>
      </c>
      <c r="F374" s="217" t="s">
        <v>1612</v>
      </c>
      <c r="G374" s="218" t="s">
        <v>1825</v>
      </c>
      <c r="V374" s="159"/>
    </row>
    <row r="375" spans="2:22" ht="15">
      <c r="B375" s="148">
        <v>42926</v>
      </c>
      <c r="C375" s="158">
        <v>1000</v>
      </c>
      <c r="D375" s="158">
        <v>25</v>
      </c>
      <c r="E375" s="158">
        <v>975</v>
      </c>
      <c r="F375" s="217" t="s">
        <v>1639</v>
      </c>
      <c r="G375" s="218" t="s">
        <v>769</v>
      </c>
      <c r="V375" s="159"/>
    </row>
    <row r="376" spans="2:22" ht="15">
      <c r="B376" s="148">
        <v>42926</v>
      </c>
      <c r="C376" s="158">
        <v>500</v>
      </c>
      <c r="D376" s="158">
        <v>12.5</v>
      </c>
      <c r="E376" s="158">
        <v>487.5</v>
      </c>
      <c r="F376" s="217" t="s">
        <v>1639</v>
      </c>
      <c r="G376" s="218" t="s">
        <v>1826</v>
      </c>
      <c r="V376" s="159"/>
    </row>
    <row r="377" spans="2:22" ht="15">
      <c r="B377" s="148">
        <v>42926</v>
      </c>
      <c r="C377" s="158">
        <v>3000</v>
      </c>
      <c r="D377" s="158">
        <v>75</v>
      </c>
      <c r="E377" s="158">
        <v>2925</v>
      </c>
      <c r="F377" s="217" t="s">
        <v>1612</v>
      </c>
      <c r="G377" s="218" t="s">
        <v>1827</v>
      </c>
      <c r="V377" s="159"/>
    </row>
    <row r="378" spans="2:22" ht="15">
      <c r="B378" s="148">
        <v>42926</v>
      </c>
      <c r="C378" s="158">
        <v>200</v>
      </c>
      <c r="D378" s="158">
        <v>5</v>
      </c>
      <c r="E378" s="158">
        <v>195</v>
      </c>
      <c r="F378" s="217" t="s">
        <v>1612</v>
      </c>
      <c r="G378" s="218" t="s">
        <v>1828</v>
      </c>
      <c r="V378" s="159"/>
    </row>
    <row r="379" spans="2:22" ht="15">
      <c r="B379" s="148">
        <v>42926</v>
      </c>
      <c r="C379" s="158">
        <v>5000</v>
      </c>
      <c r="D379" s="158">
        <v>125</v>
      </c>
      <c r="E379" s="158">
        <v>4875</v>
      </c>
      <c r="F379" s="217" t="s">
        <v>1633</v>
      </c>
      <c r="G379" s="218" t="s">
        <v>1829</v>
      </c>
      <c r="V379" s="159"/>
    </row>
    <row r="380" spans="2:22" ht="15">
      <c r="B380" s="148">
        <v>42926</v>
      </c>
      <c r="C380" s="158">
        <v>100</v>
      </c>
      <c r="D380" s="158">
        <v>2.5</v>
      </c>
      <c r="E380" s="158">
        <v>97.5</v>
      </c>
      <c r="F380" s="217" t="s">
        <v>1612</v>
      </c>
      <c r="G380" s="218" t="s">
        <v>1830</v>
      </c>
      <c r="V380" s="159"/>
    </row>
    <row r="381" spans="2:22" ht="15">
      <c r="B381" s="148">
        <v>42926</v>
      </c>
      <c r="C381" s="158">
        <v>400</v>
      </c>
      <c r="D381" s="158">
        <v>10</v>
      </c>
      <c r="E381" s="158">
        <v>390</v>
      </c>
      <c r="F381" s="217" t="s">
        <v>1639</v>
      </c>
      <c r="G381" s="218" t="s">
        <v>1831</v>
      </c>
      <c r="V381" s="159"/>
    </row>
    <row r="382" spans="2:22" ht="15">
      <c r="B382" s="148">
        <v>42926</v>
      </c>
      <c r="C382" s="158">
        <v>100</v>
      </c>
      <c r="D382" s="158">
        <f>C382-E382</f>
        <v>3.5</v>
      </c>
      <c r="E382" s="158">
        <v>96.5</v>
      </c>
      <c r="F382" s="217" t="s">
        <v>1639</v>
      </c>
      <c r="G382" s="218" t="s">
        <v>2189</v>
      </c>
      <c r="V382" s="159"/>
    </row>
    <row r="383" spans="2:22" ht="15">
      <c r="B383" s="148">
        <v>42926</v>
      </c>
      <c r="C383" s="158">
        <v>100</v>
      </c>
      <c r="D383" s="158">
        <f>C383-E383</f>
        <v>3.5</v>
      </c>
      <c r="E383" s="158">
        <v>96.5</v>
      </c>
      <c r="F383" s="217" t="s">
        <v>1621</v>
      </c>
      <c r="G383" s="218" t="s">
        <v>2190</v>
      </c>
      <c r="V383" s="159"/>
    </row>
    <row r="384" spans="2:22" ht="15">
      <c r="B384" s="148">
        <v>42926</v>
      </c>
      <c r="C384" s="158">
        <v>5000</v>
      </c>
      <c r="D384" s="158">
        <f>C384-E384</f>
        <v>135</v>
      </c>
      <c r="E384" s="158">
        <v>4865</v>
      </c>
      <c r="F384" s="217" t="s">
        <v>1612</v>
      </c>
      <c r="G384" s="218" t="s">
        <v>850</v>
      </c>
      <c r="V384" s="159"/>
    </row>
    <row r="385" spans="2:22" ht="15">
      <c r="B385" s="148">
        <v>42926</v>
      </c>
      <c r="C385" s="158">
        <v>100</v>
      </c>
      <c r="D385" s="158">
        <f>C385-E385</f>
        <v>5</v>
      </c>
      <c r="E385" s="158">
        <v>95</v>
      </c>
      <c r="F385" s="217" t="s">
        <v>1639</v>
      </c>
      <c r="G385" s="218" t="s">
        <v>796</v>
      </c>
      <c r="V385" s="159"/>
    </row>
    <row r="386" spans="2:22" ht="15">
      <c r="B386" s="148">
        <v>42927</v>
      </c>
      <c r="C386" s="158">
        <v>5000</v>
      </c>
      <c r="D386" s="158">
        <v>125</v>
      </c>
      <c r="E386" s="158">
        <v>4875</v>
      </c>
      <c r="F386" s="217" t="s">
        <v>1624</v>
      </c>
      <c r="G386" s="218" t="s">
        <v>1832</v>
      </c>
      <c r="V386" s="159"/>
    </row>
    <row r="387" spans="2:22" ht="15">
      <c r="B387" s="148">
        <v>42927</v>
      </c>
      <c r="C387" s="158">
        <v>1000</v>
      </c>
      <c r="D387" s="158">
        <v>25</v>
      </c>
      <c r="E387" s="158">
        <v>975</v>
      </c>
      <c r="F387" s="217" t="s">
        <v>1620</v>
      </c>
      <c r="G387" s="218" t="s">
        <v>1711</v>
      </c>
      <c r="V387" s="159"/>
    </row>
    <row r="388" spans="2:22" ht="15">
      <c r="B388" s="148">
        <v>42927</v>
      </c>
      <c r="C388" s="158">
        <v>200</v>
      </c>
      <c r="D388" s="158">
        <v>5</v>
      </c>
      <c r="E388" s="158">
        <v>195</v>
      </c>
      <c r="F388" s="217" t="s">
        <v>1622</v>
      </c>
      <c r="G388" s="218" t="s">
        <v>1741</v>
      </c>
      <c r="V388" s="159"/>
    </row>
    <row r="389" spans="2:22" ht="15">
      <c r="B389" s="148">
        <v>42927</v>
      </c>
      <c r="C389" s="158">
        <v>2000</v>
      </c>
      <c r="D389" s="158">
        <v>50</v>
      </c>
      <c r="E389" s="158">
        <v>1950</v>
      </c>
      <c r="F389" s="217" t="s">
        <v>1621</v>
      </c>
      <c r="G389" s="218" t="s">
        <v>1833</v>
      </c>
      <c r="V389" s="159"/>
    </row>
    <row r="390" spans="2:22" ht="15">
      <c r="B390" s="148">
        <v>42927</v>
      </c>
      <c r="C390" s="158">
        <v>50</v>
      </c>
      <c r="D390" s="158">
        <v>1.25</v>
      </c>
      <c r="E390" s="158">
        <v>48.75</v>
      </c>
      <c r="F390" s="217" t="s">
        <v>1623</v>
      </c>
      <c r="G390" s="218" t="s">
        <v>1834</v>
      </c>
      <c r="V390" s="159"/>
    </row>
    <row r="391" spans="2:22" ht="15">
      <c r="B391" s="148">
        <v>42927</v>
      </c>
      <c r="C391" s="158">
        <v>15000</v>
      </c>
      <c r="D391" s="158">
        <v>375</v>
      </c>
      <c r="E391" s="158">
        <v>14625</v>
      </c>
      <c r="F391" s="217" t="s">
        <v>1633</v>
      </c>
      <c r="G391" s="218" t="s">
        <v>1835</v>
      </c>
      <c r="V391" s="159"/>
    </row>
    <row r="392" spans="2:22" ht="15">
      <c r="B392" s="148">
        <v>42927</v>
      </c>
      <c r="C392" s="158">
        <v>500</v>
      </c>
      <c r="D392" s="158">
        <v>12.5</v>
      </c>
      <c r="E392" s="158">
        <v>487.5</v>
      </c>
      <c r="F392" s="217" t="s">
        <v>1623</v>
      </c>
      <c r="G392" s="218" t="s">
        <v>1836</v>
      </c>
      <c r="V392" s="159"/>
    </row>
    <row r="393" spans="2:22" ht="15">
      <c r="B393" s="148">
        <v>42927</v>
      </c>
      <c r="C393" s="158">
        <v>1000</v>
      </c>
      <c r="D393" s="158">
        <v>25</v>
      </c>
      <c r="E393" s="158">
        <v>975</v>
      </c>
      <c r="F393" s="217" t="s">
        <v>1612</v>
      </c>
      <c r="G393" s="218" t="s">
        <v>1837</v>
      </c>
      <c r="V393" s="159"/>
    </row>
    <row r="394" spans="2:22" ht="15">
      <c r="B394" s="148">
        <v>42927</v>
      </c>
      <c r="C394" s="158">
        <v>1000</v>
      </c>
      <c r="D394" s="158">
        <v>25</v>
      </c>
      <c r="E394" s="158">
        <v>975</v>
      </c>
      <c r="F394" s="217" t="s">
        <v>1612</v>
      </c>
      <c r="G394" s="218" t="s">
        <v>1838</v>
      </c>
      <c r="V394" s="159"/>
    </row>
    <row r="395" spans="2:22" ht="15">
      <c r="B395" s="148">
        <v>42927</v>
      </c>
      <c r="C395" s="158">
        <v>2000</v>
      </c>
      <c r="D395" s="158">
        <v>50</v>
      </c>
      <c r="E395" s="158">
        <v>1950</v>
      </c>
      <c r="F395" s="217" t="s">
        <v>1612</v>
      </c>
      <c r="G395" s="218" t="s">
        <v>1839</v>
      </c>
      <c r="V395" s="159"/>
    </row>
    <row r="396" spans="2:22" ht="15">
      <c r="B396" s="148">
        <v>42927</v>
      </c>
      <c r="C396" s="158">
        <v>9920</v>
      </c>
      <c r="D396" s="158">
        <v>248</v>
      </c>
      <c r="E396" s="158">
        <v>9672</v>
      </c>
      <c r="F396" s="217" t="s">
        <v>1629</v>
      </c>
      <c r="G396" s="218" t="s">
        <v>1840</v>
      </c>
      <c r="V396" s="159"/>
    </row>
    <row r="397" spans="2:22" ht="15">
      <c r="B397" s="148">
        <v>42927</v>
      </c>
      <c r="C397" s="158">
        <v>100</v>
      </c>
      <c r="D397" s="158">
        <v>2.5</v>
      </c>
      <c r="E397" s="158">
        <v>97.5</v>
      </c>
      <c r="F397" s="217" t="s">
        <v>1639</v>
      </c>
      <c r="G397" s="218" t="s">
        <v>1841</v>
      </c>
      <c r="V397" s="159"/>
    </row>
    <row r="398" spans="2:22" ht="15">
      <c r="B398" s="148">
        <v>42927</v>
      </c>
      <c r="C398" s="158">
        <v>13200</v>
      </c>
      <c r="D398" s="158">
        <v>330</v>
      </c>
      <c r="E398" s="158">
        <v>12870</v>
      </c>
      <c r="F398" s="217" t="s">
        <v>1631</v>
      </c>
      <c r="G398" s="218" t="s">
        <v>1842</v>
      </c>
      <c r="V398" s="159"/>
    </row>
    <row r="399" spans="2:22" ht="15">
      <c r="B399" s="148">
        <v>42927</v>
      </c>
      <c r="C399" s="158">
        <v>2000</v>
      </c>
      <c r="D399" s="158">
        <v>50</v>
      </c>
      <c r="E399" s="158">
        <v>1950</v>
      </c>
      <c r="F399" s="217" t="s">
        <v>1625</v>
      </c>
      <c r="G399" s="218" t="s">
        <v>1843</v>
      </c>
      <c r="V399" s="159"/>
    </row>
    <row r="400" spans="2:22" ht="15">
      <c r="B400" s="148">
        <v>42927</v>
      </c>
      <c r="C400" s="158">
        <v>200</v>
      </c>
      <c r="D400" s="158">
        <v>5</v>
      </c>
      <c r="E400" s="158">
        <v>195</v>
      </c>
      <c r="F400" s="217" t="s">
        <v>1612</v>
      </c>
      <c r="G400" s="218" t="s">
        <v>1844</v>
      </c>
      <c r="V400" s="159"/>
    </row>
    <row r="401" spans="2:22" ht="15">
      <c r="B401" s="148">
        <v>42927</v>
      </c>
      <c r="C401" s="158">
        <v>1000</v>
      </c>
      <c r="D401" s="158">
        <v>25</v>
      </c>
      <c r="E401" s="158">
        <v>975</v>
      </c>
      <c r="F401" s="217" t="s">
        <v>1612</v>
      </c>
      <c r="G401" s="218" t="s">
        <v>1845</v>
      </c>
      <c r="V401" s="159"/>
    </row>
    <row r="402" spans="2:22" ht="15">
      <c r="B402" s="148">
        <v>42927</v>
      </c>
      <c r="C402" s="158">
        <v>500</v>
      </c>
      <c r="D402" s="158">
        <v>12.5</v>
      </c>
      <c r="E402" s="158">
        <v>487.5</v>
      </c>
      <c r="F402" s="217" t="s">
        <v>1620</v>
      </c>
      <c r="G402" s="218" t="s">
        <v>1846</v>
      </c>
      <c r="V402" s="159"/>
    </row>
    <row r="403" spans="2:22" ht="15">
      <c r="B403" s="148">
        <v>42927</v>
      </c>
      <c r="C403" s="158">
        <v>2000</v>
      </c>
      <c r="D403" s="158">
        <v>50</v>
      </c>
      <c r="E403" s="158">
        <v>1950</v>
      </c>
      <c r="F403" s="217" t="s">
        <v>1618</v>
      </c>
      <c r="G403" s="218" t="s">
        <v>1696</v>
      </c>
      <c r="V403" s="159"/>
    </row>
    <row r="404" spans="2:22" ht="15">
      <c r="B404" s="148">
        <v>42927</v>
      </c>
      <c r="C404" s="158">
        <v>2000</v>
      </c>
      <c r="D404" s="158">
        <v>50</v>
      </c>
      <c r="E404" s="158">
        <v>1950</v>
      </c>
      <c r="F404" s="217" t="s">
        <v>1639</v>
      </c>
      <c r="G404" s="218" t="s">
        <v>1696</v>
      </c>
      <c r="V404" s="159"/>
    </row>
    <row r="405" spans="2:22" ht="15">
      <c r="B405" s="148">
        <v>42927</v>
      </c>
      <c r="C405" s="158">
        <v>1000</v>
      </c>
      <c r="D405" s="158">
        <v>25</v>
      </c>
      <c r="E405" s="158">
        <v>975</v>
      </c>
      <c r="F405" s="217" t="s">
        <v>1623</v>
      </c>
      <c r="G405" s="218" t="s">
        <v>1696</v>
      </c>
      <c r="V405" s="159"/>
    </row>
    <row r="406" spans="2:22" ht="15">
      <c r="B406" s="148">
        <v>42927</v>
      </c>
      <c r="C406" s="158">
        <v>1000</v>
      </c>
      <c r="D406" s="158">
        <v>25</v>
      </c>
      <c r="E406" s="158">
        <v>975</v>
      </c>
      <c r="F406" s="217" t="s">
        <v>1612</v>
      </c>
      <c r="G406" s="218" t="s">
        <v>1847</v>
      </c>
      <c r="V406" s="159"/>
    </row>
    <row r="407" spans="2:22" ht="15">
      <c r="B407" s="148">
        <v>42927</v>
      </c>
      <c r="C407" s="158">
        <v>300</v>
      </c>
      <c r="D407" s="158">
        <v>7.5</v>
      </c>
      <c r="E407" s="158">
        <v>292.5</v>
      </c>
      <c r="F407" s="217" t="s">
        <v>1623</v>
      </c>
      <c r="G407" s="218" t="s">
        <v>1848</v>
      </c>
      <c r="V407" s="159"/>
    </row>
    <row r="408" spans="2:22" ht="15">
      <c r="B408" s="148">
        <v>42927</v>
      </c>
      <c r="C408" s="158">
        <v>1000</v>
      </c>
      <c r="D408" s="158">
        <v>25</v>
      </c>
      <c r="E408" s="158">
        <v>975</v>
      </c>
      <c r="F408" s="217" t="s">
        <v>1639</v>
      </c>
      <c r="G408" s="218" t="s">
        <v>1849</v>
      </c>
      <c r="V408" s="159"/>
    </row>
    <row r="409" spans="2:22" ht="15">
      <c r="B409" s="148">
        <v>42927</v>
      </c>
      <c r="C409" s="158">
        <v>5000</v>
      </c>
      <c r="D409" s="158">
        <v>125</v>
      </c>
      <c r="E409" s="158">
        <v>4875</v>
      </c>
      <c r="F409" s="217" t="s">
        <v>1620</v>
      </c>
      <c r="G409" s="218" t="s">
        <v>1850</v>
      </c>
      <c r="V409" s="159"/>
    </row>
    <row r="410" spans="2:22" ht="15">
      <c r="B410" s="148">
        <v>42927</v>
      </c>
      <c r="C410" s="158">
        <v>5000</v>
      </c>
      <c r="D410" s="158">
        <v>125</v>
      </c>
      <c r="E410" s="158">
        <v>4875</v>
      </c>
      <c r="F410" s="217" t="s">
        <v>1629</v>
      </c>
      <c r="G410" s="218" t="s">
        <v>1850</v>
      </c>
      <c r="V410" s="159"/>
    </row>
    <row r="411" spans="2:22" ht="15">
      <c r="B411" s="148">
        <v>42927</v>
      </c>
      <c r="C411" s="158">
        <v>500</v>
      </c>
      <c r="D411" s="158">
        <v>12.5</v>
      </c>
      <c r="E411" s="158">
        <v>487.5</v>
      </c>
      <c r="F411" s="217" t="s">
        <v>1623</v>
      </c>
      <c r="G411" s="218" t="s">
        <v>1851</v>
      </c>
      <c r="V411" s="159"/>
    </row>
    <row r="412" spans="2:22" ht="15">
      <c r="B412" s="148">
        <v>42927</v>
      </c>
      <c r="C412" s="158">
        <v>777</v>
      </c>
      <c r="D412" s="158">
        <v>19.43</v>
      </c>
      <c r="E412" s="158">
        <v>757.57</v>
      </c>
      <c r="F412" s="217" t="s">
        <v>1612</v>
      </c>
      <c r="G412" s="218" t="s">
        <v>1852</v>
      </c>
      <c r="V412" s="159"/>
    </row>
    <row r="413" spans="2:22" ht="15">
      <c r="B413" s="148">
        <v>42927</v>
      </c>
      <c r="C413" s="158">
        <v>350</v>
      </c>
      <c r="D413" s="158">
        <v>8.75</v>
      </c>
      <c r="E413" s="158">
        <v>341.25</v>
      </c>
      <c r="F413" s="217" t="s">
        <v>1612</v>
      </c>
      <c r="G413" s="218" t="s">
        <v>1853</v>
      </c>
      <c r="V413" s="159"/>
    </row>
    <row r="414" spans="2:22" ht="15">
      <c r="B414" s="148">
        <v>42927</v>
      </c>
      <c r="C414" s="158">
        <v>2</v>
      </c>
      <c r="D414" s="158">
        <v>0.05</v>
      </c>
      <c r="E414" s="158">
        <v>1.95</v>
      </c>
      <c r="F414" s="217" t="s">
        <v>1639</v>
      </c>
      <c r="G414" s="218" t="s">
        <v>1854</v>
      </c>
      <c r="V414" s="159"/>
    </row>
    <row r="415" spans="2:22" ht="15">
      <c r="B415" s="148">
        <v>42927</v>
      </c>
      <c r="C415" s="158">
        <v>500</v>
      </c>
      <c r="D415" s="158">
        <v>12.5</v>
      </c>
      <c r="E415" s="158">
        <v>487.5</v>
      </c>
      <c r="F415" s="217" t="s">
        <v>1612</v>
      </c>
      <c r="G415" s="218" t="s">
        <v>1855</v>
      </c>
      <c r="V415" s="159"/>
    </row>
    <row r="416" spans="2:22" ht="15">
      <c r="B416" s="148">
        <v>42927</v>
      </c>
      <c r="C416" s="158">
        <v>1000</v>
      </c>
      <c r="D416" s="158">
        <v>25</v>
      </c>
      <c r="E416" s="158">
        <v>975</v>
      </c>
      <c r="F416" s="217" t="s">
        <v>1612</v>
      </c>
      <c r="G416" s="218" t="s">
        <v>1856</v>
      </c>
      <c r="V416" s="159"/>
    </row>
    <row r="417" spans="2:22" ht="15">
      <c r="B417" s="148">
        <v>42927</v>
      </c>
      <c r="C417" s="158">
        <v>150</v>
      </c>
      <c r="D417" s="158">
        <v>3.75</v>
      </c>
      <c r="E417" s="158">
        <v>146.25</v>
      </c>
      <c r="F417" s="217" t="s">
        <v>1639</v>
      </c>
      <c r="G417" s="218" t="s">
        <v>1857</v>
      </c>
      <c r="V417" s="159"/>
    </row>
    <row r="418" spans="2:22" ht="15">
      <c r="B418" s="148">
        <v>42927</v>
      </c>
      <c r="C418" s="158">
        <v>2000</v>
      </c>
      <c r="D418" s="158">
        <v>50</v>
      </c>
      <c r="E418" s="158">
        <v>1950</v>
      </c>
      <c r="F418" s="217" t="s">
        <v>1612</v>
      </c>
      <c r="G418" s="218" t="s">
        <v>1858</v>
      </c>
      <c r="V418" s="159"/>
    </row>
    <row r="419" spans="2:22" ht="15">
      <c r="B419" s="148">
        <v>42927</v>
      </c>
      <c r="C419" s="158">
        <v>500</v>
      </c>
      <c r="D419" s="158">
        <v>12.5</v>
      </c>
      <c r="E419" s="158">
        <v>487.5</v>
      </c>
      <c r="F419" s="217" t="s">
        <v>1612</v>
      </c>
      <c r="G419" s="218" t="s">
        <v>1859</v>
      </c>
      <c r="V419" s="159"/>
    </row>
    <row r="420" spans="2:22" ht="15">
      <c r="B420" s="148">
        <v>42927</v>
      </c>
      <c r="C420" s="158">
        <v>300</v>
      </c>
      <c r="D420" s="158">
        <v>7.5</v>
      </c>
      <c r="E420" s="158">
        <v>292.5</v>
      </c>
      <c r="F420" s="217" t="s">
        <v>1620</v>
      </c>
      <c r="G420" s="218" t="s">
        <v>1771</v>
      </c>
      <c r="V420" s="159"/>
    </row>
    <row r="421" spans="2:22" ht="15">
      <c r="B421" s="148">
        <v>42927</v>
      </c>
      <c r="C421" s="158">
        <v>1000</v>
      </c>
      <c r="D421" s="158">
        <v>25</v>
      </c>
      <c r="E421" s="158">
        <v>975</v>
      </c>
      <c r="F421" s="217" t="s">
        <v>1612</v>
      </c>
      <c r="G421" s="218" t="s">
        <v>1860</v>
      </c>
      <c r="V421" s="159"/>
    </row>
    <row r="422" spans="2:22" ht="15">
      <c r="B422" s="148">
        <v>42927</v>
      </c>
      <c r="C422" s="158">
        <v>500</v>
      </c>
      <c r="D422" s="158">
        <v>12.5</v>
      </c>
      <c r="E422" s="158">
        <v>487.5</v>
      </c>
      <c r="F422" s="217" t="s">
        <v>1612</v>
      </c>
      <c r="G422" s="218" t="s">
        <v>1861</v>
      </c>
      <c r="V422" s="159"/>
    </row>
    <row r="423" spans="2:22" ht="15">
      <c r="B423" s="148">
        <v>42927</v>
      </c>
      <c r="C423" s="158">
        <v>5000</v>
      </c>
      <c r="D423" s="158">
        <v>125</v>
      </c>
      <c r="E423" s="158">
        <v>4875</v>
      </c>
      <c r="F423" s="217" t="s">
        <v>1612</v>
      </c>
      <c r="G423" s="218" t="s">
        <v>1862</v>
      </c>
      <c r="V423" s="159"/>
    </row>
    <row r="424" spans="2:22" ht="15">
      <c r="B424" s="148">
        <v>42928</v>
      </c>
      <c r="C424" s="158">
        <v>4500</v>
      </c>
      <c r="D424" s="158">
        <v>112.5</v>
      </c>
      <c r="E424" s="158">
        <v>4387.5</v>
      </c>
      <c r="F424" s="217" t="s">
        <v>1622</v>
      </c>
      <c r="G424" s="218" t="s">
        <v>589</v>
      </c>
      <c r="V424" s="159"/>
    </row>
    <row r="425" spans="2:22" ht="15">
      <c r="B425" s="148">
        <v>42928</v>
      </c>
      <c r="C425" s="158">
        <v>500</v>
      </c>
      <c r="D425" s="158">
        <v>12.5</v>
      </c>
      <c r="E425" s="158">
        <v>487.5</v>
      </c>
      <c r="F425" s="217" t="s">
        <v>1612</v>
      </c>
      <c r="G425" s="218" t="s">
        <v>1863</v>
      </c>
      <c r="V425" s="159"/>
    </row>
    <row r="426" spans="2:22" ht="15">
      <c r="B426" s="148">
        <v>42928</v>
      </c>
      <c r="C426" s="158">
        <v>1000</v>
      </c>
      <c r="D426" s="158">
        <v>25</v>
      </c>
      <c r="E426" s="158">
        <v>975</v>
      </c>
      <c r="F426" s="217" t="s">
        <v>1612</v>
      </c>
      <c r="G426" s="218" t="s">
        <v>1864</v>
      </c>
      <c r="V426" s="159"/>
    </row>
    <row r="427" spans="2:22" ht="15">
      <c r="B427" s="148">
        <v>42928</v>
      </c>
      <c r="C427" s="158">
        <v>300</v>
      </c>
      <c r="D427" s="158">
        <v>7.5</v>
      </c>
      <c r="E427" s="158">
        <v>292.5</v>
      </c>
      <c r="F427" s="217" t="s">
        <v>1622</v>
      </c>
      <c r="G427" s="218" t="s">
        <v>1865</v>
      </c>
      <c r="V427" s="159"/>
    </row>
    <row r="428" spans="2:22" ht="15">
      <c r="B428" s="148">
        <v>42928</v>
      </c>
      <c r="C428" s="158">
        <v>100</v>
      </c>
      <c r="D428" s="158">
        <v>2.5</v>
      </c>
      <c r="E428" s="158">
        <v>97.5</v>
      </c>
      <c r="F428" s="217" t="s">
        <v>1612</v>
      </c>
      <c r="G428" s="218" t="s">
        <v>1866</v>
      </c>
      <c r="V428" s="159"/>
    </row>
    <row r="429" spans="2:22" ht="15">
      <c r="B429" s="148">
        <v>42928</v>
      </c>
      <c r="C429" s="158">
        <v>200</v>
      </c>
      <c r="D429" s="158">
        <v>5</v>
      </c>
      <c r="E429" s="158">
        <v>195</v>
      </c>
      <c r="F429" s="217" t="s">
        <v>1614</v>
      </c>
      <c r="G429" s="218" t="s">
        <v>1706</v>
      </c>
      <c r="V429" s="159"/>
    </row>
    <row r="430" spans="2:22" ht="15">
      <c r="B430" s="148">
        <v>42928</v>
      </c>
      <c r="C430" s="158">
        <v>100</v>
      </c>
      <c r="D430" s="158">
        <v>2.5</v>
      </c>
      <c r="E430" s="158">
        <v>97.5</v>
      </c>
      <c r="F430" s="217" t="s">
        <v>1623</v>
      </c>
      <c r="G430" s="218" t="s">
        <v>1706</v>
      </c>
      <c r="V430" s="159"/>
    </row>
    <row r="431" spans="2:22" ht="15">
      <c r="B431" s="148">
        <v>42928</v>
      </c>
      <c r="C431" s="158">
        <v>200</v>
      </c>
      <c r="D431" s="158">
        <v>5</v>
      </c>
      <c r="E431" s="158">
        <v>195</v>
      </c>
      <c r="F431" s="217" t="s">
        <v>1619</v>
      </c>
      <c r="G431" s="218" t="s">
        <v>1867</v>
      </c>
      <c r="V431" s="159"/>
    </row>
    <row r="432" spans="2:22" ht="15">
      <c r="B432" s="148">
        <v>42928</v>
      </c>
      <c r="C432" s="158">
        <v>300</v>
      </c>
      <c r="D432" s="158">
        <v>7.5</v>
      </c>
      <c r="E432" s="158">
        <v>292.5</v>
      </c>
      <c r="F432" s="217" t="s">
        <v>1612</v>
      </c>
      <c r="G432" s="218" t="s">
        <v>1643</v>
      </c>
      <c r="V432" s="159"/>
    </row>
    <row r="433" spans="2:22" ht="15">
      <c r="B433" s="148">
        <v>42928</v>
      </c>
      <c r="C433" s="158">
        <v>6910</v>
      </c>
      <c r="D433" s="158">
        <v>172.75</v>
      </c>
      <c r="E433" s="158">
        <v>6737.25</v>
      </c>
      <c r="F433" s="217" t="s">
        <v>1639</v>
      </c>
      <c r="G433" s="218" t="s">
        <v>1868</v>
      </c>
      <c r="V433" s="159"/>
    </row>
    <row r="434" spans="2:22" ht="15">
      <c r="B434" s="148">
        <v>42928</v>
      </c>
      <c r="C434" s="158">
        <v>1000</v>
      </c>
      <c r="D434" s="158">
        <v>25</v>
      </c>
      <c r="E434" s="158">
        <v>975</v>
      </c>
      <c r="F434" s="217" t="s">
        <v>1612</v>
      </c>
      <c r="G434" s="218" t="s">
        <v>1869</v>
      </c>
      <c r="V434" s="159"/>
    </row>
    <row r="435" spans="2:22" ht="15">
      <c r="B435" s="148">
        <v>42928</v>
      </c>
      <c r="C435" s="158">
        <v>1000</v>
      </c>
      <c r="D435" s="158">
        <v>25</v>
      </c>
      <c r="E435" s="158">
        <v>975</v>
      </c>
      <c r="F435" s="217" t="s">
        <v>1614</v>
      </c>
      <c r="G435" s="218" t="s">
        <v>1870</v>
      </c>
      <c r="V435" s="159"/>
    </row>
    <row r="436" spans="2:22" ht="15">
      <c r="B436" s="148">
        <v>42928</v>
      </c>
      <c r="C436" s="158">
        <v>1500</v>
      </c>
      <c r="D436" s="158">
        <v>37.5</v>
      </c>
      <c r="E436" s="158">
        <v>1462.5</v>
      </c>
      <c r="F436" s="217" t="s">
        <v>1620</v>
      </c>
      <c r="G436" s="218" t="s">
        <v>654</v>
      </c>
      <c r="V436" s="159"/>
    </row>
    <row r="437" spans="2:22" ht="15">
      <c r="B437" s="148">
        <v>42928</v>
      </c>
      <c r="C437" s="158">
        <v>2000</v>
      </c>
      <c r="D437" s="158">
        <v>50</v>
      </c>
      <c r="E437" s="158">
        <v>1950</v>
      </c>
      <c r="F437" s="217" t="s">
        <v>1620</v>
      </c>
      <c r="G437" s="218" t="s">
        <v>1871</v>
      </c>
      <c r="V437" s="159"/>
    </row>
    <row r="438" spans="2:22" ht="15">
      <c r="B438" s="148">
        <v>42928</v>
      </c>
      <c r="C438" s="158">
        <v>1000</v>
      </c>
      <c r="D438" s="158">
        <v>25</v>
      </c>
      <c r="E438" s="158">
        <v>975</v>
      </c>
      <c r="F438" s="217" t="s">
        <v>1614</v>
      </c>
      <c r="G438" s="218" t="s">
        <v>1872</v>
      </c>
      <c r="V438" s="159"/>
    </row>
    <row r="439" spans="2:22" ht="15">
      <c r="B439" s="148">
        <v>42928</v>
      </c>
      <c r="C439" s="158">
        <v>500</v>
      </c>
      <c r="D439" s="158">
        <v>12.5</v>
      </c>
      <c r="E439" s="158">
        <v>487.5</v>
      </c>
      <c r="F439" s="217" t="s">
        <v>1639</v>
      </c>
      <c r="G439" s="218" t="s">
        <v>1873</v>
      </c>
      <c r="V439" s="159"/>
    </row>
    <row r="440" spans="2:22" ht="15">
      <c r="B440" s="148">
        <v>42928</v>
      </c>
      <c r="C440" s="158">
        <v>1000</v>
      </c>
      <c r="D440" s="158">
        <v>25</v>
      </c>
      <c r="E440" s="158">
        <v>975</v>
      </c>
      <c r="F440" s="217" t="s">
        <v>1622</v>
      </c>
      <c r="G440" s="218" t="s">
        <v>1874</v>
      </c>
      <c r="V440" s="159"/>
    </row>
    <row r="441" spans="2:22" ht="15">
      <c r="B441" s="148">
        <v>42928</v>
      </c>
      <c r="C441" s="158">
        <v>1000</v>
      </c>
      <c r="D441" s="158">
        <v>25</v>
      </c>
      <c r="E441" s="158">
        <v>975</v>
      </c>
      <c r="F441" s="217" t="s">
        <v>1625</v>
      </c>
      <c r="G441" s="218" t="s">
        <v>1824</v>
      </c>
      <c r="V441" s="159"/>
    </row>
    <row r="442" spans="2:22" ht="15">
      <c r="B442" s="148">
        <v>42928</v>
      </c>
      <c r="C442" s="158">
        <v>500</v>
      </c>
      <c r="D442" s="158">
        <v>12.5</v>
      </c>
      <c r="E442" s="158">
        <v>487.5</v>
      </c>
      <c r="F442" s="217" t="s">
        <v>1626</v>
      </c>
      <c r="G442" s="218" t="s">
        <v>1824</v>
      </c>
      <c r="V442" s="159"/>
    </row>
    <row r="443" spans="2:22" ht="15">
      <c r="B443" s="148">
        <v>42928</v>
      </c>
      <c r="C443" s="158">
        <v>1</v>
      </c>
      <c r="D443" s="158">
        <v>0.03</v>
      </c>
      <c r="E443" s="158">
        <v>0.97</v>
      </c>
      <c r="F443" s="217" t="s">
        <v>1639</v>
      </c>
      <c r="G443" s="218" t="s">
        <v>693</v>
      </c>
      <c r="V443" s="159"/>
    </row>
    <row r="444" spans="2:22" ht="15">
      <c r="B444" s="148">
        <v>42928</v>
      </c>
      <c r="C444" s="158">
        <v>350</v>
      </c>
      <c r="D444" s="158">
        <v>8.75</v>
      </c>
      <c r="E444" s="158">
        <v>341.25</v>
      </c>
      <c r="F444" s="217" t="s">
        <v>1626</v>
      </c>
      <c r="G444" s="218" t="s">
        <v>1819</v>
      </c>
      <c r="V444" s="159"/>
    </row>
    <row r="445" spans="2:22" ht="15">
      <c r="B445" s="148">
        <v>42928</v>
      </c>
      <c r="C445" s="158">
        <v>500</v>
      </c>
      <c r="D445" s="158">
        <v>12.5</v>
      </c>
      <c r="E445" s="158">
        <v>487.5</v>
      </c>
      <c r="F445" s="217" t="s">
        <v>1627</v>
      </c>
      <c r="G445" s="218" t="s">
        <v>1824</v>
      </c>
      <c r="V445" s="159"/>
    </row>
    <row r="446" spans="2:22" ht="15">
      <c r="B446" s="148">
        <v>42928</v>
      </c>
      <c r="C446" s="158">
        <v>200</v>
      </c>
      <c r="D446" s="158">
        <v>5</v>
      </c>
      <c r="E446" s="158">
        <v>195</v>
      </c>
      <c r="F446" s="217" t="s">
        <v>1639</v>
      </c>
      <c r="G446" s="218" t="s">
        <v>1824</v>
      </c>
      <c r="V446" s="159"/>
    </row>
    <row r="447" spans="2:22" ht="15">
      <c r="B447" s="148">
        <v>42928</v>
      </c>
      <c r="C447" s="158">
        <v>200</v>
      </c>
      <c r="D447" s="158">
        <v>5</v>
      </c>
      <c r="E447" s="158">
        <v>195</v>
      </c>
      <c r="F447" s="217" t="s">
        <v>1624</v>
      </c>
      <c r="G447" s="218" t="s">
        <v>1824</v>
      </c>
      <c r="V447" s="159"/>
    </row>
    <row r="448" spans="2:22" ht="15">
      <c r="B448" s="148">
        <v>42928</v>
      </c>
      <c r="C448" s="158">
        <v>400</v>
      </c>
      <c r="D448" s="158">
        <v>10</v>
      </c>
      <c r="E448" s="158">
        <v>390</v>
      </c>
      <c r="F448" s="217" t="s">
        <v>1623</v>
      </c>
      <c r="G448" s="218" t="s">
        <v>1824</v>
      </c>
      <c r="V448" s="159"/>
    </row>
    <row r="449" spans="2:22" ht="15">
      <c r="B449" s="148">
        <v>42928</v>
      </c>
      <c r="C449" s="158">
        <v>400</v>
      </c>
      <c r="D449" s="158">
        <v>10</v>
      </c>
      <c r="E449" s="158">
        <v>390</v>
      </c>
      <c r="F449" s="217" t="s">
        <v>1614</v>
      </c>
      <c r="G449" s="218" t="s">
        <v>1824</v>
      </c>
      <c r="V449" s="159"/>
    </row>
    <row r="450" spans="2:22" ht="15">
      <c r="B450" s="148">
        <v>42928</v>
      </c>
      <c r="C450" s="158">
        <v>400</v>
      </c>
      <c r="D450" s="158">
        <v>10</v>
      </c>
      <c r="E450" s="158">
        <v>390</v>
      </c>
      <c r="F450" s="217" t="s">
        <v>1622</v>
      </c>
      <c r="G450" s="218" t="s">
        <v>1824</v>
      </c>
      <c r="V450" s="159"/>
    </row>
    <row r="451" spans="2:22" ht="15">
      <c r="B451" s="148">
        <v>42928</v>
      </c>
      <c r="C451" s="158">
        <v>400</v>
      </c>
      <c r="D451" s="158">
        <v>10</v>
      </c>
      <c r="E451" s="158">
        <v>390</v>
      </c>
      <c r="F451" s="217" t="s">
        <v>1621</v>
      </c>
      <c r="G451" s="218" t="s">
        <v>1824</v>
      </c>
      <c r="V451" s="159"/>
    </row>
    <row r="452" spans="2:22" ht="15">
      <c r="B452" s="148">
        <v>42928</v>
      </c>
      <c r="C452" s="158">
        <v>400</v>
      </c>
      <c r="D452" s="158">
        <v>10</v>
      </c>
      <c r="E452" s="158">
        <v>390</v>
      </c>
      <c r="F452" s="217" t="s">
        <v>1628</v>
      </c>
      <c r="G452" s="218" t="s">
        <v>1824</v>
      </c>
      <c r="V452" s="159"/>
    </row>
    <row r="453" spans="2:22" ht="15">
      <c r="B453" s="148">
        <v>42928</v>
      </c>
      <c r="C453" s="158">
        <v>100</v>
      </c>
      <c r="D453" s="158">
        <v>2.5</v>
      </c>
      <c r="E453" s="158">
        <v>97.5</v>
      </c>
      <c r="F453" s="217" t="s">
        <v>1618</v>
      </c>
      <c r="G453" s="218" t="s">
        <v>1824</v>
      </c>
      <c r="V453" s="159"/>
    </row>
    <row r="454" spans="2:22" ht="15">
      <c r="B454" s="148">
        <v>42928</v>
      </c>
      <c r="C454" s="158">
        <v>100</v>
      </c>
      <c r="D454" s="158">
        <v>2.5</v>
      </c>
      <c r="E454" s="158">
        <v>97.5</v>
      </c>
      <c r="F454" s="217" t="s">
        <v>1619</v>
      </c>
      <c r="G454" s="218" t="s">
        <v>1824</v>
      </c>
      <c r="V454" s="159"/>
    </row>
    <row r="455" spans="2:22" ht="15">
      <c r="B455" s="148">
        <v>42928</v>
      </c>
      <c r="C455" s="158">
        <v>100</v>
      </c>
      <c r="D455" s="158">
        <v>2.5</v>
      </c>
      <c r="E455" s="158">
        <v>97.5</v>
      </c>
      <c r="F455" s="217" t="s">
        <v>1617</v>
      </c>
      <c r="G455" s="218" t="s">
        <v>1824</v>
      </c>
      <c r="V455" s="159"/>
    </row>
    <row r="456" spans="2:22" ht="15">
      <c r="B456" s="148">
        <v>42928</v>
      </c>
      <c r="C456" s="158">
        <v>100</v>
      </c>
      <c r="D456" s="158">
        <v>2.5</v>
      </c>
      <c r="E456" s="158">
        <v>97.5</v>
      </c>
      <c r="F456" s="217" t="s">
        <v>1616</v>
      </c>
      <c r="G456" s="218" t="s">
        <v>1824</v>
      </c>
      <c r="V456" s="159"/>
    </row>
    <row r="457" spans="2:22" ht="15">
      <c r="B457" s="148">
        <v>42928</v>
      </c>
      <c r="C457" s="158">
        <v>100</v>
      </c>
      <c r="D457" s="158">
        <v>2.5</v>
      </c>
      <c r="E457" s="158">
        <v>97.5</v>
      </c>
      <c r="F457" s="217" t="s">
        <v>1615</v>
      </c>
      <c r="G457" s="218" t="s">
        <v>1824</v>
      </c>
      <c r="V457" s="159"/>
    </row>
    <row r="458" spans="2:22" ht="15">
      <c r="B458" s="148">
        <v>42928</v>
      </c>
      <c r="C458" s="158">
        <v>100</v>
      </c>
      <c r="D458" s="158">
        <v>2.5</v>
      </c>
      <c r="E458" s="158">
        <v>97.5</v>
      </c>
      <c r="F458" s="217" t="s">
        <v>1633</v>
      </c>
      <c r="G458" s="218" t="s">
        <v>1824</v>
      </c>
      <c r="V458" s="159"/>
    </row>
    <row r="459" spans="2:22" ht="15">
      <c r="B459" s="148">
        <v>42928</v>
      </c>
      <c r="C459" s="158">
        <v>100</v>
      </c>
      <c r="D459" s="158">
        <v>2.5</v>
      </c>
      <c r="E459" s="158">
        <v>97.5</v>
      </c>
      <c r="F459" s="217" t="s">
        <v>1634</v>
      </c>
      <c r="G459" s="218" t="s">
        <v>1824</v>
      </c>
      <c r="V459" s="159"/>
    </row>
    <row r="460" spans="2:22" ht="15">
      <c r="B460" s="148">
        <v>42928</v>
      </c>
      <c r="C460" s="158">
        <v>100</v>
      </c>
      <c r="D460" s="158">
        <v>2.5</v>
      </c>
      <c r="E460" s="158">
        <v>97.5</v>
      </c>
      <c r="F460" s="217" t="s">
        <v>1611</v>
      </c>
      <c r="G460" s="218" t="s">
        <v>1824</v>
      </c>
      <c r="V460" s="159"/>
    </row>
    <row r="461" spans="2:22" ht="15">
      <c r="B461" s="148">
        <v>42928</v>
      </c>
      <c r="C461" s="158">
        <v>100</v>
      </c>
      <c r="D461" s="158">
        <v>2.5</v>
      </c>
      <c r="E461" s="158">
        <v>97.5</v>
      </c>
      <c r="F461" s="217" t="s">
        <v>1631</v>
      </c>
      <c r="G461" s="218" t="s">
        <v>1824</v>
      </c>
      <c r="V461" s="159"/>
    </row>
    <row r="462" spans="2:22" ht="15">
      <c r="B462" s="148">
        <v>42928</v>
      </c>
      <c r="C462" s="158">
        <v>100</v>
      </c>
      <c r="D462" s="158">
        <v>2.5</v>
      </c>
      <c r="E462" s="158">
        <v>97.5</v>
      </c>
      <c r="F462" s="217" t="s">
        <v>1630</v>
      </c>
      <c r="G462" s="218" t="s">
        <v>1824</v>
      </c>
      <c r="V462" s="159"/>
    </row>
    <row r="463" spans="2:22" ht="15">
      <c r="B463" s="148">
        <v>42928</v>
      </c>
      <c r="C463" s="158">
        <v>100</v>
      </c>
      <c r="D463" s="158">
        <v>2.5</v>
      </c>
      <c r="E463" s="158">
        <v>97.5</v>
      </c>
      <c r="F463" s="217" t="s">
        <v>1629</v>
      </c>
      <c r="G463" s="218" t="s">
        <v>1824</v>
      </c>
      <c r="V463" s="159"/>
    </row>
    <row r="464" spans="2:22" ht="15">
      <c r="B464" s="148">
        <v>42928</v>
      </c>
      <c r="C464" s="158">
        <v>5000</v>
      </c>
      <c r="D464" s="158">
        <v>125</v>
      </c>
      <c r="E464" s="158">
        <v>4875</v>
      </c>
      <c r="F464" s="217" t="s">
        <v>1620</v>
      </c>
      <c r="G464" s="218" t="s">
        <v>1832</v>
      </c>
      <c r="V464" s="159"/>
    </row>
    <row r="465" spans="2:22" ht="15">
      <c r="B465" s="148">
        <v>42928</v>
      </c>
      <c r="C465" s="158">
        <v>5000</v>
      </c>
      <c r="D465" s="158">
        <v>125</v>
      </c>
      <c r="E465" s="158">
        <v>4875</v>
      </c>
      <c r="F465" s="217" t="s">
        <v>1614</v>
      </c>
      <c r="G465" s="218" t="s">
        <v>1875</v>
      </c>
      <c r="V465" s="159"/>
    </row>
    <row r="466" spans="2:22" ht="15">
      <c r="B466" s="148">
        <v>42928</v>
      </c>
      <c r="C466" s="158">
        <v>2000</v>
      </c>
      <c r="D466" s="158">
        <v>50</v>
      </c>
      <c r="E466" s="158">
        <v>1950</v>
      </c>
      <c r="F466" s="217" t="s">
        <v>1614</v>
      </c>
      <c r="G466" s="218" t="s">
        <v>1876</v>
      </c>
      <c r="V466" s="159"/>
    </row>
    <row r="467" spans="2:22" ht="15">
      <c r="B467" s="148">
        <v>42928</v>
      </c>
      <c r="C467" s="158">
        <v>10</v>
      </c>
      <c r="D467" s="158">
        <f>C467-E467</f>
        <v>0.25</v>
      </c>
      <c r="E467" s="158">
        <v>9.75</v>
      </c>
      <c r="F467" s="217" t="s">
        <v>1612</v>
      </c>
      <c r="G467" s="218" t="s">
        <v>1880</v>
      </c>
      <c r="V467" s="159"/>
    </row>
    <row r="468" spans="2:22" ht="15">
      <c r="B468" s="148">
        <v>42928</v>
      </c>
      <c r="C468" s="158">
        <v>500</v>
      </c>
      <c r="D468" s="158">
        <f>C468-E468</f>
        <v>12.5</v>
      </c>
      <c r="E468" s="158">
        <v>487.5</v>
      </c>
      <c r="F468" s="217" t="s">
        <v>1625</v>
      </c>
      <c r="G468" s="218" t="s">
        <v>1960</v>
      </c>
      <c r="V468" s="159"/>
    </row>
    <row r="469" spans="2:22" ht="15">
      <c r="B469" s="148">
        <v>42929</v>
      </c>
      <c r="C469" s="158">
        <v>100</v>
      </c>
      <c r="D469" s="158">
        <v>2.5</v>
      </c>
      <c r="E469" s="158">
        <v>97.5</v>
      </c>
      <c r="F469" s="217" t="s">
        <v>1623</v>
      </c>
      <c r="G469" s="218" t="s">
        <v>1877</v>
      </c>
      <c r="V469" s="159"/>
    </row>
    <row r="470" spans="2:22" ht="15">
      <c r="B470" s="148">
        <v>42929</v>
      </c>
      <c r="C470" s="158">
        <v>500</v>
      </c>
      <c r="D470" s="158">
        <v>12.5</v>
      </c>
      <c r="E470" s="158">
        <v>487.5</v>
      </c>
      <c r="F470" s="217" t="s">
        <v>1614</v>
      </c>
      <c r="G470" s="218" t="s">
        <v>1878</v>
      </c>
      <c r="V470" s="159"/>
    </row>
    <row r="471" spans="2:22" ht="15">
      <c r="B471" s="148">
        <v>42929</v>
      </c>
      <c r="C471" s="158">
        <v>6000</v>
      </c>
      <c r="D471" s="158">
        <v>150</v>
      </c>
      <c r="E471" s="158">
        <v>5850</v>
      </c>
      <c r="F471" s="217" t="s">
        <v>1614</v>
      </c>
      <c r="G471" s="218" t="s">
        <v>1879</v>
      </c>
      <c r="V471" s="159"/>
    </row>
    <row r="472" spans="2:22" ht="15">
      <c r="B472" s="148">
        <v>42929</v>
      </c>
      <c r="C472" s="158">
        <v>50</v>
      </c>
      <c r="D472" s="158">
        <v>1.25</v>
      </c>
      <c r="E472" s="158">
        <v>48.75</v>
      </c>
      <c r="F472" s="217" t="s">
        <v>1612</v>
      </c>
      <c r="G472" s="218" t="s">
        <v>1880</v>
      </c>
      <c r="V472" s="159"/>
    </row>
    <row r="473" spans="2:22" ht="15">
      <c r="B473" s="148">
        <v>42929</v>
      </c>
      <c r="C473" s="158">
        <v>500</v>
      </c>
      <c r="D473" s="158">
        <v>12.5</v>
      </c>
      <c r="E473" s="158">
        <v>487.5</v>
      </c>
      <c r="F473" s="217" t="s">
        <v>1612</v>
      </c>
      <c r="G473" s="218" t="s">
        <v>1881</v>
      </c>
      <c r="V473" s="159"/>
    </row>
    <row r="474" spans="2:22" ht="15">
      <c r="B474" s="148">
        <v>42929</v>
      </c>
      <c r="C474" s="158">
        <v>5000</v>
      </c>
      <c r="D474" s="158">
        <v>125</v>
      </c>
      <c r="E474" s="158">
        <v>4875</v>
      </c>
      <c r="F474" s="217" t="s">
        <v>1623</v>
      </c>
      <c r="G474" s="218" t="s">
        <v>801</v>
      </c>
      <c r="V474" s="159"/>
    </row>
    <row r="475" spans="2:22" ht="15">
      <c r="B475" s="148">
        <v>42929</v>
      </c>
      <c r="C475" s="158">
        <v>5000</v>
      </c>
      <c r="D475" s="158">
        <v>125</v>
      </c>
      <c r="E475" s="158">
        <v>4875</v>
      </c>
      <c r="F475" s="217" t="s">
        <v>1622</v>
      </c>
      <c r="G475" s="218" t="s">
        <v>801</v>
      </c>
      <c r="V475" s="159"/>
    </row>
    <row r="476" spans="2:22" ht="15">
      <c r="B476" s="148">
        <v>42929</v>
      </c>
      <c r="C476" s="158">
        <v>250</v>
      </c>
      <c r="D476" s="158">
        <v>6.25</v>
      </c>
      <c r="E476" s="158">
        <v>243.75</v>
      </c>
      <c r="F476" s="217" t="s">
        <v>1612</v>
      </c>
      <c r="G476" s="218" t="s">
        <v>1882</v>
      </c>
      <c r="V476" s="159"/>
    </row>
    <row r="477" spans="2:22" ht="15">
      <c r="B477" s="148">
        <v>42929</v>
      </c>
      <c r="C477" s="158">
        <v>1000</v>
      </c>
      <c r="D477" s="158">
        <v>25</v>
      </c>
      <c r="E477" s="158">
        <v>975</v>
      </c>
      <c r="F477" s="217" t="s">
        <v>1612</v>
      </c>
      <c r="G477" s="218" t="s">
        <v>1883</v>
      </c>
      <c r="V477" s="159"/>
    </row>
    <row r="478" spans="2:22" ht="15">
      <c r="B478" s="148">
        <v>42929</v>
      </c>
      <c r="C478" s="158">
        <v>1300</v>
      </c>
      <c r="D478" s="158">
        <v>32.5</v>
      </c>
      <c r="E478" s="158">
        <v>1267.5</v>
      </c>
      <c r="F478" s="217" t="s">
        <v>1620</v>
      </c>
      <c r="G478" s="218" t="s">
        <v>1711</v>
      </c>
      <c r="V478" s="159"/>
    </row>
    <row r="479" spans="2:22" ht="15">
      <c r="B479" s="148">
        <v>42929</v>
      </c>
      <c r="C479" s="158">
        <v>100</v>
      </c>
      <c r="D479" s="158">
        <v>2.5</v>
      </c>
      <c r="E479" s="158">
        <v>97.5</v>
      </c>
      <c r="F479" s="217" t="s">
        <v>1616</v>
      </c>
      <c r="G479" s="218" t="s">
        <v>1884</v>
      </c>
      <c r="V479" s="159"/>
    </row>
    <row r="480" spans="2:22" ht="15">
      <c r="B480" s="148">
        <v>42929</v>
      </c>
      <c r="C480" s="158">
        <v>300</v>
      </c>
      <c r="D480" s="158">
        <v>7.5</v>
      </c>
      <c r="E480" s="158">
        <v>292.5</v>
      </c>
      <c r="F480" s="217" t="s">
        <v>1634</v>
      </c>
      <c r="G480" s="218" t="s">
        <v>1701</v>
      </c>
      <c r="V480" s="159"/>
    </row>
    <row r="481" spans="2:22" ht="15">
      <c r="B481" s="148">
        <v>42929</v>
      </c>
      <c r="C481" s="158">
        <v>1</v>
      </c>
      <c r="D481" s="158">
        <v>0.03</v>
      </c>
      <c r="E481" s="158">
        <v>0.97</v>
      </c>
      <c r="F481" s="217" t="s">
        <v>1639</v>
      </c>
      <c r="G481" s="218" t="s">
        <v>693</v>
      </c>
      <c r="V481" s="159"/>
    </row>
    <row r="482" spans="2:22" ht="15">
      <c r="B482" s="148">
        <v>42929</v>
      </c>
      <c r="C482" s="158">
        <v>500</v>
      </c>
      <c r="D482" s="158">
        <v>12.5</v>
      </c>
      <c r="E482" s="158">
        <v>487.5</v>
      </c>
      <c r="F482" s="217" t="s">
        <v>1612</v>
      </c>
      <c r="G482" s="218" t="s">
        <v>1885</v>
      </c>
      <c r="V482" s="159"/>
    </row>
    <row r="483" spans="2:22" ht="15">
      <c r="B483" s="148">
        <v>42929</v>
      </c>
      <c r="C483" s="158">
        <v>2000</v>
      </c>
      <c r="D483" s="158">
        <v>50</v>
      </c>
      <c r="E483" s="158">
        <v>1950</v>
      </c>
      <c r="F483" s="217" t="s">
        <v>1625</v>
      </c>
      <c r="G483" s="218" t="s">
        <v>1886</v>
      </c>
      <c r="V483" s="159"/>
    </row>
    <row r="484" spans="2:22" ht="15">
      <c r="B484" s="148">
        <v>42929</v>
      </c>
      <c r="C484" s="158">
        <v>100</v>
      </c>
      <c r="D484" s="158">
        <v>2.5</v>
      </c>
      <c r="E484" s="158">
        <v>97.5</v>
      </c>
      <c r="F484" s="217" t="s">
        <v>1612</v>
      </c>
      <c r="G484" s="218" t="s">
        <v>1685</v>
      </c>
      <c r="V484" s="159"/>
    </row>
    <row r="485" spans="2:22" ht="15">
      <c r="B485" s="148">
        <v>42929</v>
      </c>
      <c r="C485" s="158">
        <v>2850</v>
      </c>
      <c r="D485" s="158">
        <v>71.25</v>
      </c>
      <c r="E485" s="158">
        <v>2778.75</v>
      </c>
      <c r="F485" s="217" t="s">
        <v>1612</v>
      </c>
      <c r="G485" s="218" t="s">
        <v>1887</v>
      </c>
      <c r="V485" s="159"/>
    </row>
    <row r="486" spans="2:22" ht="15">
      <c r="B486" s="148">
        <v>42929</v>
      </c>
      <c r="C486" s="158">
        <v>2100</v>
      </c>
      <c r="D486" s="158">
        <v>52.5</v>
      </c>
      <c r="E486" s="158">
        <v>2047.5</v>
      </c>
      <c r="F486" s="217" t="s">
        <v>1634</v>
      </c>
      <c r="G486" s="218" t="s">
        <v>1888</v>
      </c>
      <c r="V486" s="159"/>
    </row>
    <row r="487" spans="2:22" ht="15">
      <c r="B487" s="148">
        <v>42929</v>
      </c>
      <c r="C487" s="158">
        <v>168</v>
      </c>
      <c r="D487" s="158">
        <v>4.2</v>
      </c>
      <c r="E487" s="158">
        <v>163.80000000000001</v>
      </c>
      <c r="F487" s="217" t="s">
        <v>1614</v>
      </c>
      <c r="G487" s="218" t="s">
        <v>1848</v>
      </c>
      <c r="V487" s="159"/>
    </row>
    <row r="488" spans="2:22" ht="15">
      <c r="B488" s="148">
        <v>42929</v>
      </c>
      <c r="C488" s="158">
        <v>2000</v>
      </c>
      <c r="D488" s="158">
        <v>50</v>
      </c>
      <c r="E488" s="158">
        <v>1950</v>
      </c>
      <c r="F488" s="217" t="s">
        <v>1612</v>
      </c>
      <c r="G488" s="218" t="s">
        <v>813</v>
      </c>
      <c r="V488" s="159"/>
    </row>
    <row r="489" spans="2:22" ht="15">
      <c r="B489" s="148">
        <v>42929</v>
      </c>
      <c r="C489" s="158">
        <v>200</v>
      </c>
      <c r="D489" s="158">
        <v>5</v>
      </c>
      <c r="E489" s="158">
        <v>195</v>
      </c>
      <c r="F489" s="217" t="s">
        <v>1612</v>
      </c>
      <c r="G489" s="218" t="s">
        <v>1889</v>
      </c>
      <c r="V489" s="159"/>
    </row>
    <row r="490" spans="2:22" ht="15">
      <c r="B490" s="148">
        <v>42929</v>
      </c>
      <c r="C490" s="158">
        <v>1</v>
      </c>
      <c r="D490" s="158">
        <f>C490-E490</f>
        <v>4.0000000000000036E-2</v>
      </c>
      <c r="E490" s="158">
        <v>0.96</v>
      </c>
      <c r="F490" s="217" t="s">
        <v>1612</v>
      </c>
      <c r="G490" s="218" t="s">
        <v>2050</v>
      </c>
      <c r="V490" s="159"/>
    </row>
    <row r="491" spans="2:22" ht="15">
      <c r="B491" s="148">
        <v>42929</v>
      </c>
      <c r="C491" s="158">
        <v>300</v>
      </c>
      <c r="D491" s="158">
        <f>C491-E491</f>
        <v>10.5</v>
      </c>
      <c r="E491" s="158">
        <v>289.5</v>
      </c>
      <c r="F491" s="217" t="s">
        <v>1620</v>
      </c>
      <c r="G491" s="218" t="s">
        <v>2191</v>
      </c>
      <c r="V491" s="159"/>
    </row>
    <row r="492" spans="2:22" ht="15">
      <c r="B492" s="148">
        <v>42930</v>
      </c>
      <c r="C492" s="158">
        <v>150</v>
      </c>
      <c r="D492" s="158">
        <v>3.75</v>
      </c>
      <c r="E492" s="158">
        <v>146.25</v>
      </c>
      <c r="F492" s="217" t="s">
        <v>1639</v>
      </c>
      <c r="G492" s="218" t="s">
        <v>1890</v>
      </c>
      <c r="V492" s="159"/>
    </row>
    <row r="493" spans="2:22" ht="15">
      <c r="B493" s="148">
        <v>42930</v>
      </c>
      <c r="C493" s="158">
        <v>150</v>
      </c>
      <c r="D493" s="158">
        <v>3.75</v>
      </c>
      <c r="E493" s="158">
        <v>146.25</v>
      </c>
      <c r="F493" s="217" t="s">
        <v>1624</v>
      </c>
      <c r="G493" s="218" t="s">
        <v>1890</v>
      </c>
      <c r="V493" s="159"/>
    </row>
    <row r="494" spans="2:22" ht="15">
      <c r="B494" s="148">
        <v>42930</v>
      </c>
      <c r="C494" s="158">
        <v>5000</v>
      </c>
      <c r="D494" s="158">
        <v>125</v>
      </c>
      <c r="E494" s="158">
        <v>4875</v>
      </c>
      <c r="F494" s="217" t="s">
        <v>1633</v>
      </c>
      <c r="G494" s="218" t="s">
        <v>1835</v>
      </c>
      <c r="V494" s="159"/>
    </row>
    <row r="495" spans="2:22" ht="15">
      <c r="B495" s="148">
        <v>42930</v>
      </c>
      <c r="C495" s="158">
        <v>200</v>
      </c>
      <c r="D495" s="158">
        <v>5</v>
      </c>
      <c r="E495" s="158">
        <v>195</v>
      </c>
      <c r="F495" s="217" t="s">
        <v>1620</v>
      </c>
      <c r="G495" s="218" t="s">
        <v>1891</v>
      </c>
      <c r="V495" s="159"/>
    </row>
    <row r="496" spans="2:22" ht="15">
      <c r="B496" s="148">
        <v>42930</v>
      </c>
      <c r="C496" s="158">
        <v>2000</v>
      </c>
      <c r="D496" s="158">
        <v>50</v>
      </c>
      <c r="E496" s="158">
        <v>1950</v>
      </c>
      <c r="F496" s="217" t="s">
        <v>1612</v>
      </c>
      <c r="G496" s="218" t="s">
        <v>1892</v>
      </c>
      <c r="V496" s="159"/>
    </row>
    <row r="497" spans="2:22" ht="15">
      <c r="B497" s="148">
        <v>42930</v>
      </c>
      <c r="C497" s="158">
        <v>700</v>
      </c>
      <c r="D497" s="158">
        <v>17.5</v>
      </c>
      <c r="E497" s="158">
        <v>682.5</v>
      </c>
      <c r="F497" s="217" t="s">
        <v>1627</v>
      </c>
      <c r="G497" s="218" t="s">
        <v>1893</v>
      </c>
      <c r="V497" s="159"/>
    </row>
    <row r="498" spans="2:22" ht="15">
      <c r="B498" s="148">
        <v>42930</v>
      </c>
      <c r="C498" s="158">
        <v>150</v>
      </c>
      <c r="D498" s="158">
        <v>3.75</v>
      </c>
      <c r="E498" s="158">
        <v>146.25</v>
      </c>
      <c r="F498" s="217" t="s">
        <v>1623</v>
      </c>
      <c r="G498" s="218" t="s">
        <v>1890</v>
      </c>
      <c r="V498" s="159"/>
    </row>
    <row r="499" spans="2:22" ht="15">
      <c r="B499" s="148">
        <v>42930</v>
      </c>
      <c r="C499" s="158">
        <v>150</v>
      </c>
      <c r="D499" s="158">
        <v>3.75</v>
      </c>
      <c r="E499" s="158">
        <v>146.25</v>
      </c>
      <c r="F499" s="217" t="s">
        <v>1614</v>
      </c>
      <c r="G499" s="218" t="s">
        <v>1890</v>
      </c>
      <c r="V499" s="159"/>
    </row>
    <row r="500" spans="2:22" ht="15">
      <c r="B500" s="148">
        <v>42930</v>
      </c>
      <c r="C500" s="158">
        <v>300</v>
      </c>
      <c r="D500" s="158">
        <v>7.5</v>
      </c>
      <c r="E500" s="158">
        <v>292.5</v>
      </c>
      <c r="F500" s="217" t="s">
        <v>1612</v>
      </c>
      <c r="G500" s="218" t="s">
        <v>1894</v>
      </c>
      <c r="V500" s="159"/>
    </row>
    <row r="501" spans="2:22" ht="15">
      <c r="B501" s="148">
        <v>42930</v>
      </c>
      <c r="C501" s="158">
        <v>3000</v>
      </c>
      <c r="D501" s="158">
        <v>75</v>
      </c>
      <c r="E501" s="158">
        <v>2925</v>
      </c>
      <c r="F501" s="217" t="s">
        <v>1612</v>
      </c>
      <c r="G501" s="218" t="s">
        <v>1895</v>
      </c>
      <c r="V501" s="159"/>
    </row>
    <row r="502" spans="2:22" ht="15">
      <c r="B502" s="148">
        <v>42930</v>
      </c>
      <c r="C502" s="158">
        <v>5000</v>
      </c>
      <c r="D502" s="158">
        <v>125</v>
      </c>
      <c r="E502" s="158">
        <v>4875</v>
      </c>
      <c r="F502" s="217" t="s">
        <v>1639</v>
      </c>
      <c r="G502" s="218" t="s">
        <v>1896</v>
      </c>
      <c r="V502" s="159"/>
    </row>
    <row r="503" spans="2:22" ht="15">
      <c r="B503" s="148">
        <v>42930</v>
      </c>
      <c r="C503" s="158">
        <v>2000</v>
      </c>
      <c r="D503" s="158">
        <v>50</v>
      </c>
      <c r="E503" s="158">
        <v>1950</v>
      </c>
      <c r="F503" s="217" t="s">
        <v>1639</v>
      </c>
      <c r="G503" s="218" t="s">
        <v>1896</v>
      </c>
      <c r="V503" s="159"/>
    </row>
    <row r="504" spans="2:22" ht="15">
      <c r="B504" s="148">
        <v>42930</v>
      </c>
      <c r="C504" s="158">
        <v>5000</v>
      </c>
      <c r="D504" s="158">
        <v>125</v>
      </c>
      <c r="E504" s="158">
        <v>4875</v>
      </c>
      <c r="F504" s="217" t="s">
        <v>1623</v>
      </c>
      <c r="G504" s="218" t="s">
        <v>1897</v>
      </c>
      <c r="V504" s="159"/>
    </row>
    <row r="505" spans="2:22" ht="15">
      <c r="B505" s="148">
        <v>42930</v>
      </c>
      <c r="C505" s="158">
        <v>2000</v>
      </c>
      <c r="D505" s="158">
        <v>50</v>
      </c>
      <c r="E505" s="158">
        <v>1950</v>
      </c>
      <c r="F505" s="217" t="s">
        <v>1624</v>
      </c>
      <c r="G505" s="218" t="s">
        <v>1897</v>
      </c>
      <c r="V505" s="159"/>
    </row>
    <row r="506" spans="2:22" ht="15">
      <c r="B506" s="148">
        <v>42930</v>
      </c>
      <c r="C506" s="158">
        <v>3500</v>
      </c>
      <c r="D506" s="158">
        <v>87.5</v>
      </c>
      <c r="E506" s="158">
        <v>3412.5</v>
      </c>
      <c r="F506" s="217" t="s">
        <v>1612</v>
      </c>
      <c r="G506" s="218" t="s">
        <v>1898</v>
      </c>
      <c r="V506" s="159"/>
    </row>
    <row r="507" spans="2:22" ht="15">
      <c r="B507" s="148">
        <v>42930</v>
      </c>
      <c r="C507" s="158">
        <v>100</v>
      </c>
      <c r="D507" s="158">
        <v>2.5</v>
      </c>
      <c r="E507" s="158">
        <v>97.5</v>
      </c>
      <c r="F507" s="217" t="s">
        <v>1612</v>
      </c>
      <c r="G507" s="218" t="s">
        <v>1899</v>
      </c>
      <c r="V507" s="159"/>
    </row>
    <row r="508" spans="2:22" ht="15">
      <c r="B508" s="148">
        <v>42930</v>
      </c>
      <c r="C508" s="158">
        <v>3000</v>
      </c>
      <c r="D508" s="158">
        <v>75</v>
      </c>
      <c r="E508" s="158">
        <v>2925</v>
      </c>
      <c r="F508" s="217" t="s">
        <v>1612</v>
      </c>
      <c r="G508" s="218" t="s">
        <v>1900</v>
      </c>
      <c r="V508" s="159"/>
    </row>
    <row r="509" spans="2:22" ht="15">
      <c r="B509" s="148">
        <v>42930</v>
      </c>
      <c r="C509" s="158">
        <v>100</v>
      </c>
      <c r="D509" s="158">
        <v>2.5</v>
      </c>
      <c r="E509" s="158">
        <v>97.5</v>
      </c>
      <c r="F509" s="217" t="s">
        <v>1621</v>
      </c>
      <c r="G509" s="218" t="s">
        <v>1901</v>
      </c>
      <c r="V509" s="159"/>
    </row>
    <row r="510" spans="2:22" ht="15">
      <c r="B510" s="148">
        <v>42930</v>
      </c>
      <c r="C510" s="158">
        <v>100</v>
      </c>
      <c r="D510" s="158">
        <v>2.5</v>
      </c>
      <c r="E510" s="158">
        <v>97.5</v>
      </c>
      <c r="F510" s="217" t="s">
        <v>1612</v>
      </c>
      <c r="G510" s="218" t="s">
        <v>1685</v>
      </c>
      <c r="V510" s="159"/>
    </row>
    <row r="511" spans="2:22" ht="15">
      <c r="B511" s="148">
        <v>42930</v>
      </c>
      <c r="C511" s="158">
        <v>1000</v>
      </c>
      <c r="D511" s="158">
        <v>25</v>
      </c>
      <c r="E511" s="158">
        <v>975</v>
      </c>
      <c r="F511" s="217" t="s">
        <v>1620</v>
      </c>
      <c r="G511" s="218" t="s">
        <v>1902</v>
      </c>
      <c r="V511" s="159"/>
    </row>
    <row r="512" spans="2:22" ht="15">
      <c r="B512" s="148">
        <v>42930</v>
      </c>
      <c r="C512" s="158">
        <v>2000</v>
      </c>
      <c r="D512" s="158">
        <v>50</v>
      </c>
      <c r="E512" s="158">
        <v>1950</v>
      </c>
      <c r="F512" s="217" t="s">
        <v>1612</v>
      </c>
      <c r="G512" s="218" t="s">
        <v>1903</v>
      </c>
      <c r="V512" s="159"/>
    </row>
    <row r="513" spans="2:22" ht="15">
      <c r="B513" s="148">
        <v>42930</v>
      </c>
      <c r="C513" s="158">
        <v>500</v>
      </c>
      <c r="D513" s="158">
        <v>12.5</v>
      </c>
      <c r="E513" s="158">
        <v>487.5</v>
      </c>
      <c r="F513" s="217" t="s">
        <v>1625</v>
      </c>
      <c r="G513" s="218" t="s">
        <v>1878</v>
      </c>
      <c r="V513" s="159"/>
    </row>
    <row r="514" spans="2:22" ht="15">
      <c r="B514" s="148">
        <v>42930</v>
      </c>
      <c r="C514" s="158">
        <v>1000</v>
      </c>
      <c r="D514" s="158">
        <v>25</v>
      </c>
      <c r="E514" s="158">
        <v>975</v>
      </c>
      <c r="F514" s="217" t="s">
        <v>1612</v>
      </c>
      <c r="G514" s="218" t="s">
        <v>1904</v>
      </c>
      <c r="V514" s="159"/>
    </row>
    <row r="515" spans="2:22" ht="15">
      <c r="B515" s="148">
        <v>42930</v>
      </c>
      <c r="C515" s="158">
        <v>5000</v>
      </c>
      <c r="D515" s="158">
        <v>125</v>
      </c>
      <c r="E515" s="158">
        <v>4875</v>
      </c>
      <c r="F515" s="217" t="s">
        <v>1612</v>
      </c>
      <c r="G515" s="218" t="s">
        <v>1905</v>
      </c>
      <c r="V515" s="159"/>
    </row>
    <row r="516" spans="2:22" ht="15">
      <c r="B516" s="148">
        <v>42930</v>
      </c>
      <c r="C516" s="158">
        <v>500</v>
      </c>
      <c r="D516" s="158">
        <v>12.5</v>
      </c>
      <c r="E516" s="158">
        <v>487.5</v>
      </c>
      <c r="F516" s="217" t="s">
        <v>1623</v>
      </c>
      <c r="G516" s="218" t="s">
        <v>1906</v>
      </c>
      <c r="V516" s="159"/>
    </row>
    <row r="517" spans="2:22" ht="15">
      <c r="B517" s="148">
        <v>42930</v>
      </c>
      <c r="C517" s="158">
        <v>1000</v>
      </c>
      <c r="D517" s="158">
        <v>25</v>
      </c>
      <c r="E517" s="158">
        <v>975</v>
      </c>
      <c r="F517" s="217" t="s">
        <v>1612</v>
      </c>
      <c r="G517" s="218" t="s">
        <v>1907</v>
      </c>
      <c r="V517" s="159"/>
    </row>
    <row r="518" spans="2:22" ht="15">
      <c r="B518" s="148">
        <v>42930</v>
      </c>
      <c r="C518" s="158">
        <v>5000</v>
      </c>
      <c r="D518" s="158">
        <v>125</v>
      </c>
      <c r="E518" s="158">
        <v>4875</v>
      </c>
      <c r="F518" s="217" t="s">
        <v>1616</v>
      </c>
      <c r="G518" s="218" t="s">
        <v>1908</v>
      </c>
      <c r="V518" s="159"/>
    </row>
    <row r="519" spans="2:22" ht="15">
      <c r="B519" s="148">
        <v>42930</v>
      </c>
      <c r="C519" s="158">
        <v>1000</v>
      </c>
      <c r="D519" s="158">
        <v>25</v>
      </c>
      <c r="E519" s="158">
        <v>975</v>
      </c>
      <c r="F519" s="217" t="s">
        <v>1634</v>
      </c>
      <c r="G519" s="218" t="s">
        <v>1909</v>
      </c>
      <c r="V519" s="159"/>
    </row>
    <row r="520" spans="2:22" ht="15">
      <c r="B520" s="148">
        <v>42930</v>
      </c>
      <c r="C520" s="158">
        <v>300</v>
      </c>
      <c r="D520" s="158">
        <v>7.5</v>
      </c>
      <c r="E520" s="158">
        <v>292.5</v>
      </c>
      <c r="F520" s="217" t="s">
        <v>1612</v>
      </c>
      <c r="G520" s="218" t="s">
        <v>1910</v>
      </c>
      <c r="V520" s="159"/>
    </row>
    <row r="521" spans="2:22" ht="15">
      <c r="B521" s="148">
        <v>42930</v>
      </c>
      <c r="C521" s="158">
        <v>2000</v>
      </c>
      <c r="D521" s="158">
        <v>50</v>
      </c>
      <c r="E521" s="158">
        <v>1950</v>
      </c>
      <c r="F521" s="217" t="s">
        <v>1621</v>
      </c>
      <c r="G521" s="218" t="s">
        <v>1911</v>
      </c>
      <c r="V521" s="159"/>
    </row>
    <row r="522" spans="2:22" ht="15">
      <c r="B522" s="148">
        <v>42930</v>
      </c>
      <c r="C522" s="158">
        <v>2000</v>
      </c>
      <c r="D522" s="158">
        <v>50</v>
      </c>
      <c r="E522" s="158">
        <v>1950</v>
      </c>
      <c r="F522" s="217" t="s">
        <v>1612</v>
      </c>
      <c r="G522" s="218" t="s">
        <v>1912</v>
      </c>
      <c r="V522" s="159"/>
    </row>
    <row r="523" spans="2:22" ht="15">
      <c r="B523" s="148">
        <v>42930</v>
      </c>
      <c r="C523" s="158">
        <v>250</v>
      </c>
      <c r="D523" s="158">
        <f>C523-E523</f>
        <v>8.75</v>
      </c>
      <c r="E523" s="158">
        <v>241.25</v>
      </c>
      <c r="F523" s="217" t="s">
        <v>1620</v>
      </c>
      <c r="G523" s="218" t="s">
        <v>2192</v>
      </c>
      <c r="V523" s="159"/>
    </row>
    <row r="524" spans="2:22" ht="15">
      <c r="B524" s="148">
        <v>42930</v>
      </c>
      <c r="C524" s="158">
        <v>500</v>
      </c>
      <c r="D524" s="158">
        <f>C524-E524</f>
        <v>16</v>
      </c>
      <c r="E524" s="158">
        <v>484</v>
      </c>
      <c r="F524" s="217" t="s">
        <v>1623</v>
      </c>
      <c r="G524" s="218" t="s">
        <v>2193</v>
      </c>
      <c r="V524" s="159"/>
    </row>
    <row r="525" spans="2:22" ht="15">
      <c r="B525" s="148">
        <v>42930</v>
      </c>
      <c r="C525" s="158">
        <v>1000</v>
      </c>
      <c r="D525" s="158">
        <f>C525-E525</f>
        <v>35</v>
      </c>
      <c r="E525" s="158">
        <v>965</v>
      </c>
      <c r="F525" s="217" t="s">
        <v>1625</v>
      </c>
      <c r="G525" s="218" t="s">
        <v>2194</v>
      </c>
      <c r="V525" s="159"/>
    </row>
    <row r="526" spans="2:22" ht="15">
      <c r="B526" s="148">
        <v>42930</v>
      </c>
      <c r="C526" s="158">
        <v>1070</v>
      </c>
      <c r="D526" s="158">
        <f>C526-E526</f>
        <v>58.850000000000023</v>
      </c>
      <c r="E526" s="158">
        <v>1011.15</v>
      </c>
      <c r="F526" s="217" t="s">
        <v>1622</v>
      </c>
      <c r="G526" s="218" t="s">
        <v>1909</v>
      </c>
      <c r="V526" s="159"/>
    </row>
    <row r="527" spans="2:22" ht="15">
      <c r="B527" s="148">
        <v>42930</v>
      </c>
      <c r="C527" s="158">
        <v>782</v>
      </c>
      <c r="D527" s="158">
        <f>C527-E527</f>
        <v>43.009999999999991</v>
      </c>
      <c r="E527" s="158">
        <v>738.99</v>
      </c>
      <c r="F527" s="217" t="s">
        <v>1614</v>
      </c>
      <c r="G527" s="218" t="s">
        <v>1909</v>
      </c>
      <c r="V527" s="159"/>
    </row>
    <row r="528" spans="2:22" ht="15">
      <c r="B528" s="148">
        <v>42931</v>
      </c>
      <c r="C528" s="158">
        <v>300</v>
      </c>
      <c r="D528" s="158">
        <v>7.5</v>
      </c>
      <c r="E528" s="158">
        <v>292.5</v>
      </c>
      <c r="F528" s="217" t="s">
        <v>1620</v>
      </c>
      <c r="G528" s="218" t="s">
        <v>1771</v>
      </c>
      <c r="V528" s="159"/>
    </row>
    <row r="529" spans="2:22" ht="15">
      <c r="B529" s="148">
        <v>42931</v>
      </c>
      <c r="C529" s="158">
        <v>1000</v>
      </c>
      <c r="D529" s="158">
        <v>25</v>
      </c>
      <c r="E529" s="158">
        <v>975</v>
      </c>
      <c r="F529" s="217" t="s">
        <v>1621</v>
      </c>
      <c r="G529" s="218" t="s">
        <v>1913</v>
      </c>
      <c r="V529" s="159"/>
    </row>
    <row r="530" spans="2:22" ht="15">
      <c r="B530" s="148">
        <v>42931</v>
      </c>
      <c r="C530" s="158">
        <v>10000</v>
      </c>
      <c r="D530" s="158">
        <v>250</v>
      </c>
      <c r="E530" s="158">
        <v>9750</v>
      </c>
      <c r="F530" s="217" t="s">
        <v>1639</v>
      </c>
      <c r="G530" s="218" t="s">
        <v>1914</v>
      </c>
      <c r="V530" s="159"/>
    </row>
    <row r="531" spans="2:22" ht="15">
      <c r="B531" s="148">
        <v>42931</v>
      </c>
      <c r="C531" s="158">
        <v>100</v>
      </c>
      <c r="D531" s="158">
        <v>2.5</v>
      </c>
      <c r="E531" s="158">
        <v>97.5</v>
      </c>
      <c r="F531" s="217" t="s">
        <v>1623</v>
      </c>
      <c r="G531" s="218" t="s">
        <v>1834</v>
      </c>
      <c r="V531" s="159"/>
    </row>
    <row r="532" spans="2:22" ht="15">
      <c r="B532" s="148">
        <v>42931</v>
      </c>
      <c r="C532" s="158">
        <v>500</v>
      </c>
      <c r="D532" s="158">
        <v>12.5</v>
      </c>
      <c r="E532" s="158">
        <v>487.5</v>
      </c>
      <c r="F532" s="217" t="s">
        <v>1614</v>
      </c>
      <c r="G532" s="218" t="s">
        <v>504</v>
      </c>
      <c r="V532" s="159"/>
    </row>
    <row r="533" spans="2:22" ht="15">
      <c r="B533" s="148">
        <v>42931</v>
      </c>
      <c r="C533" s="158">
        <v>1000</v>
      </c>
      <c r="D533" s="158">
        <v>25</v>
      </c>
      <c r="E533" s="158">
        <v>975</v>
      </c>
      <c r="F533" s="217" t="s">
        <v>1639</v>
      </c>
      <c r="G533" s="218" t="s">
        <v>1915</v>
      </c>
      <c r="V533" s="159"/>
    </row>
    <row r="534" spans="2:22" ht="15">
      <c r="B534" s="148">
        <v>42931</v>
      </c>
      <c r="C534" s="158">
        <v>795</v>
      </c>
      <c r="D534" s="158">
        <v>19.88</v>
      </c>
      <c r="E534" s="158">
        <v>775.12</v>
      </c>
      <c r="F534" s="217" t="s">
        <v>1612</v>
      </c>
      <c r="G534" s="218" t="s">
        <v>1916</v>
      </c>
      <c r="V534" s="159"/>
    </row>
    <row r="535" spans="2:22" ht="15">
      <c r="B535" s="148">
        <v>42931</v>
      </c>
      <c r="C535" s="158">
        <v>2000</v>
      </c>
      <c r="D535" s="158">
        <v>50</v>
      </c>
      <c r="E535" s="158">
        <v>1950</v>
      </c>
      <c r="F535" s="217" t="s">
        <v>1620</v>
      </c>
      <c r="G535" s="218" t="s">
        <v>1715</v>
      </c>
      <c r="V535" s="159"/>
    </row>
    <row r="536" spans="2:22" ht="15">
      <c r="B536" s="148">
        <v>42931</v>
      </c>
      <c r="C536" s="158">
        <v>1000</v>
      </c>
      <c r="D536" s="158">
        <v>25</v>
      </c>
      <c r="E536" s="158">
        <v>975</v>
      </c>
      <c r="F536" s="217" t="s">
        <v>1614</v>
      </c>
      <c r="G536" s="218" t="s">
        <v>1917</v>
      </c>
      <c r="V536" s="159"/>
    </row>
    <row r="537" spans="2:22" ht="15">
      <c r="B537" s="148">
        <v>42931</v>
      </c>
      <c r="C537" s="158">
        <v>3000</v>
      </c>
      <c r="D537" s="158">
        <v>75</v>
      </c>
      <c r="E537" s="158">
        <v>2925</v>
      </c>
      <c r="F537" s="217" t="s">
        <v>1639</v>
      </c>
      <c r="G537" s="218" t="s">
        <v>1918</v>
      </c>
      <c r="V537" s="159"/>
    </row>
    <row r="538" spans="2:22" ht="15">
      <c r="B538" s="148">
        <v>42931</v>
      </c>
      <c r="C538" s="158">
        <v>600</v>
      </c>
      <c r="D538" s="158">
        <v>15</v>
      </c>
      <c r="E538" s="158">
        <v>585</v>
      </c>
      <c r="F538" s="217" t="s">
        <v>1620</v>
      </c>
      <c r="G538" s="218" t="s">
        <v>1919</v>
      </c>
      <c r="V538" s="159"/>
    </row>
    <row r="539" spans="2:22" ht="15">
      <c r="B539" s="148">
        <v>42931</v>
      </c>
      <c r="C539" s="158">
        <v>3333</v>
      </c>
      <c r="D539" s="158">
        <v>83.33</v>
      </c>
      <c r="E539" s="158">
        <v>3249.67</v>
      </c>
      <c r="F539" s="217" t="s">
        <v>1612</v>
      </c>
      <c r="G539" s="218" t="s">
        <v>1920</v>
      </c>
      <c r="V539" s="159"/>
    </row>
    <row r="540" spans="2:22" ht="15">
      <c r="B540" s="148">
        <v>42931</v>
      </c>
      <c r="C540" s="158">
        <v>1000</v>
      </c>
      <c r="D540" s="158">
        <v>25</v>
      </c>
      <c r="E540" s="158">
        <v>975</v>
      </c>
      <c r="F540" s="217" t="s">
        <v>1639</v>
      </c>
      <c r="G540" s="218" t="s">
        <v>1755</v>
      </c>
      <c r="V540" s="159"/>
    </row>
    <row r="541" spans="2:22" ht="15">
      <c r="B541" s="148">
        <v>42931</v>
      </c>
      <c r="C541" s="158">
        <v>500</v>
      </c>
      <c r="D541" s="158">
        <v>12.5</v>
      </c>
      <c r="E541" s="158">
        <v>487.5</v>
      </c>
      <c r="F541" s="217" t="s">
        <v>1612</v>
      </c>
      <c r="G541" s="218" t="s">
        <v>1921</v>
      </c>
      <c r="V541" s="159"/>
    </row>
    <row r="542" spans="2:22" ht="15">
      <c r="B542" s="148">
        <v>42931</v>
      </c>
      <c r="C542" s="158">
        <v>100</v>
      </c>
      <c r="D542" s="158">
        <v>2.5</v>
      </c>
      <c r="E542" s="158">
        <v>97.5</v>
      </c>
      <c r="F542" s="217" t="s">
        <v>1612</v>
      </c>
      <c r="G542" s="218" t="s">
        <v>1922</v>
      </c>
      <c r="V542" s="159"/>
    </row>
    <row r="543" spans="2:22" ht="15">
      <c r="B543" s="148">
        <v>42931</v>
      </c>
      <c r="C543" s="158">
        <v>1000</v>
      </c>
      <c r="D543" s="158">
        <v>25</v>
      </c>
      <c r="E543" s="158">
        <v>975</v>
      </c>
      <c r="F543" s="217" t="s">
        <v>1623</v>
      </c>
      <c r="G543" s="218" t="s">
        <v>1923</v>
      </c>
      <c r="V543" s="159"/>
    </row>
    <row r="544" spans="2:22" ht="15">
      <c r="B544" s="148">
        <v>42931</v>
      </c>
      <c r="C544" s="158">
        <v>1500</v>
      </c>
      <c r="D544" s="158">
        <v>37.5</v>
      </c>
      <c r="E544" s="158">
        <v>1462.5</v>
      </c>
      <c r="F544" s="217" t="s">
        <v>1612</v>
      </c>
      <c r="G544" s="218" t="s">
        <v>515</v>
      </c>
      <c r="V544" s="159"/>
    </row>
    <row r="545" spans="2:22" ht="15">
      <c r="B545" s="148">
        <v>42931</v>
      </c>
      <c r="C545" s="158">
        <v>160</v>
      </c>
      <c r="D545" s="158">
        <v>4</v>
      </c>
      <c r="E545" s="158">
        <v>156</v>
      </c>
      <c r="F545" s="217" t="s">
        <v>1612</v>
      </c>
      <c r="G545" s="218" t="s">
        <v>1894</v>
      </c>
      <c r="V545" s="159"/>
    </row>
    <row r="546" spans="2:22" ht="15">
      <c r="B546" s="148">
        <v>42931</v>
      </c>
      <c r="C546" s="158">
        <v>2000</v>
      </c>
      <c r="D546" s="158">
        <v>50</v>
      </c>
      <c r="E546" s="158">
        <v>1950</v>
      </c>
      <c r="F546" s="217" t="s">
        <v>1625</v>
      </c>
      <c r="G546" s="218" t="s">
        <v>1886</v>
      </c>
      <c r="V546" s="159"/>
    </row>
    <row r="547" spans="2:22" ht="15">
      <c r="B547" s="148">
        <v>42931</v>
      </c>
      <c r="C547" s="158">
        <v>500</v>
      </c>
      <c r="D547" s="158">
        <v>12.5</v>
      </c>
      <c r="E547" s="158">
        <v>487.5</v>
      </c>
      <c r="F547" s="217" t="s">
        <v>1639</v>
      </c>
      <c r="G547" s="218" t="s">
        <v>1924</v>
      </c>
      <c r="V547" s="159"/>
    </row>
    <row r="548" spans="2:22" ht="15">
      <c r="B548" s="148">
        <v>42931</v>
      </c>
      <c r="C548" s="158">
        <v>100</v>
      </c>
      <c r="D548" s="158">
        <v>2.5</v>
      </c>
      <c r="E548" s="158">
        <v>97.5</v>
      </c>
      <c r="F548" s="217" t="s">
        <v>1612</v>
      </c>
      <c r="G548" s="218" t="s">
        <v>1685</v>
      </c>
      <c r="V548" s="159"/>
    </row>
    <row r="549" spans="2:22" ht="15">
      <c r="B549" s="148">
        <v>42931</v>
      </c>
      <c r="C549" s="158">
        <v>700</v>
      </c>
      <c r="D549" s="158">
        <v>17.5</v>
      </c>
      <c r="E549" s="158">
        <v>682.5</v>
      </c>
      <c r="F549" s="217" t="s">
        <v>1612</v>
      </c>
      <c r="G549" s="218" t="s">
        <v>1649</v>
      </c>
      <c r="V549" s="159"/>
    </row>
    <row r="550" spans="2:22" ht="15">
      <c r="B550" s="148">
        <v>42931</v>
      </c>
      <c r="C550" s="158">
        <v>300</v>
      </c>
      <c r="D550" s="158">
        <v>7.5</v>
      </c>
      <c r="E550" s="158">
        <v>292.5</v>
      </c>
      <c r="F550" s="217" t="s">
        <v>1639</v>
      </c>
      <c r="G550" s="218" t="s">
        <v>1925</v>
      </c>
      <c r="V550" s="159"/>
    </row>
    <row r="551" spans="2:22" ht="15">
      <c r="B551" s="148">
        <v>42931</v>
      </c>
      <c r="C551" s="158">
        <v>500</v>
      </c>
      <c r="D551" s="158">
        <v>12.5</v>
      </c>
      <c r="E551" s="158">
        <v>487.5</v>
      </c>
      <c r="F551" s="217" t="s">
        <v>1612</v>
      </c>
      <c r="G551" s="218" t="s">
        <v>1852</v>
      </c>
      <c r="V551" s="159"/>
    </row>
    <row r="552" spans="2:22" ht="15">
      <c r="B552" s="148">
        <v>42931</v>
      </c>
      <c r="C552" s="158">
        <v>500</v>
      </c>
      <c r="D552" s="158">
        <v>12.5</v>
      </c>
      <c r="E552" s="158">
        <v>487.5</v>
      </c>
      <c r="F552" s="217" t="s">
        <v>1639</v>
      </c>
      <c r="G552" s="218" t="s">
        <v>1926</v>
      </c>
      <c r="V552" s="159"/>
    </row>
    <row r="553" spans="2:22" ht="15">
      <c r="B553" s="148">
        <v>42931</v>
      </c>
      <c r="C553" s="158">
        <v>500</v>
      </c>
      <c r="D553" s="158">
        <v>12.5</v>
      </c>
      <c r="E553" s="158">
        <v>487.5</v>
      </c>
      <c r="F553" s="217" t="s">
        <v>1624</v>
      </c>
      <c r="G553" s="218" t="s">
        <v>1926</v>
      </c>
      <c r="V553" s="159"/>
    </row>
    <row r="554" spans="2:22" ht="15">
      <c r="B554" s="148">
        <v>42931</v>
      </c>
      <c r="C554" s="158">
        <v>500</v>
      </c>
      <c r="D554" s="158">
        <v>12.5</v>
      </c>
      <c r="E554" s="158">
        <v>487.5</v>
      </c>
      <c r="F554" s="217" t="s">
        <v>1623</v>
      </c>
      <c r="G554" s="218" t="s">
        <v>1926</v>
      </c>
      <c r="V554" s="159"/>
    </row>
    <row r="555" spans="2:22" ht="15">
      <c r="B555" s="148">
        <v>42931</v>
      </c>
      <c r="C555" s="158">
        <v>50</v>
      </c>
      <c r="D555" s="158">
        <v>1.25</v>
      </c>
      <c r="E555" s="158">
        <v>48.75</v>
      </c>
      <c r="F555" s="217" t="s">
        <v>1612</v>
      </c>
      <c r="G555" s="218" t="s">
        <v>1927</v>
      </c>
      <c r="V555" s="159"/>
    </row>
    <row r="556" spans="2:22" ht="15">
      <c r="B556" s="148">
        <v>42931</v>
      </c>
      <c r="C556" s="158">
        <v>1000</v>
      </c>
      <c r="D556" s="158">
        <v>25</v>
      </c>
      <c r="E556" s="158">
        <v>975</v>
      </c>
      <c r="F556" s="217" t="s">
        <v>1612</v>
      </c>
      <c r="G556" s="218" t="s">
        <v>1928</v>
      </c>
      <c r="V556" s="159"/>
    </row>
    <row r="557" spans="2:22" ht="15">
      <c r="B557" s="148">
        <v>42931</v>
      </c>
      <c r="C557" s="158">
        <v>1000</v>
      </c>
      <c r="D557" s="158">
        <v>25</v>
      </c>
      <c r="E557" s="158">
        <v>975</v>
      </c>
      <c r="F557" s="217" t="s">
        <v>1623</v>
      </c>
      <c r="G557" s="218" t="s">
        <v>1918</v>
      </c>
      <c r="V557" s="159"/>
    </row>
    <row r="558" spans="2:22" ht="15">
      <c r="B558" s="148">
        <v>42931</v>
      </c>
      <c r="C558" s="158">
        <v>1</v>
      </c>
      <c r="D558" s="158">
        <v>0.03</v>
      </c>
      <c r="E558" s="158">
        <v>0.97</v>
      </c>
      <c r="F558" s="217" t="s">
        <v>1639</v>
      </c>
      <c r="G558" s="218" t="s">
        <v>693</v>
      </c>
      <c r="V558" s="159"/>
    </row>
    <row r="559" spans="2:22" ht="15">
      <c r="B559" s="148">
        <v>42931</v>
      </c>
      <c r="C559" s="158">
        <v>5000</v>
      </c>
      <c r="D559" s="158">
        <v>125</v>
      </c>
      <c r="E559" s="158">
        <v>4875</v>
      </c>
      <c r="F559" s="217" t="s">
        <v>1635</v>
      </c>
      <c r="G559" s="218" t="s">
        <v>1929</v>
      </c>
      <c r="V559" s="159"/>
    </row>
    <row r="560" spans="2:22" ht="15">
      <c r="B560" s="148">
        <v>42931</v>
      </c>
      <c r="C560" s="158">
        <v>5000</v>
      </c>
      <c r="D560" s="158">
        <v>125</v>
      </c>
      <c r="E560" s="158">
        <v>4875</v>
      </c>
      <c r="F560" s="217" t="s">
        <v>1619</v>
      </c>
      <c r="G560" s="218" t="s">
        <v>1929</v>
      </c>
      <c r="V560" s="159"/>
    </row>
    <row r="561" spans="2:22" ht="15">
      <c r="B561" s="148">
        <v>42931</v>
      </c>
      <c r="C561" s="158">
        <v>500</v>
      </c>
      <c r="D561" s="158">
        <v>12.5</v>
      </c>
      <c r="E561" s="158">
        <v>487.5</v>
      </c>
      <c r="F561" s="217" t="s">
        <v>1639</v>
      </c>
      <c r="G561" s="218" t="s">
        <v>1930</v>
      </c>
      <c r="V561" s="159"/>
    </row>
    <row r="562" spans="2:22" ht="15">
      <c r="B562" s="148">
        <v>42931</v>
      </c>
      <c r="C562" s="158">
        <v>100</v>
      </c>
      <c r="D562" s="158">
        <v>2.5</v>
      </c>
      <c r="E562" s="158">
        <v>97.5</v>
      </c>
      <c r="F562" s="217" t="s">
        <v>1612</v>
      </c>
      <c r="G562" s="218" t="s">
        <v>1685</v>
      </c>
      <c r="V562" s="159"/>
    </row>
    <row r="563" spans="2:22" ht="15">
      <c r="B563" s="148">
        <v>42931</v>
      </c>
      <c r="C563" s="158">
        <v>30000</v>
      </c>
      <c r="D563" s="158">
        <v>750</v>
      </c>
      <c r="E563" s="158">
        <v>29250</v>
      </c>
      <c r="F563" s="217" t="s">
        <v>1639</v>
      </c>
      <c r="G563" s="218" t="s">
        <v>1732</v>
      </c>
      <c r="V563" s="159"/>
    </row>
    <row r="564" spans="2:22" ht="15">
      <c r="B564" s="148">
        <v>42931</v>
      </c>
      <c r="C564" s="158">
        <v>300</v>
      </c>
      <c r="D564" s="158">
        <v>7.5</v>
      </c>
      <c r="E564" s="158">
        <v>292.5</v>
      </c>
      <c r="F564" s="217" t="s">
        <v>1612</v>
      </c>
      <c r="G564" s="218" t="s">
        <v>1931</v>
      </c>
      <c r="V564" s="159"/>
    </row>
    <row r="565" spans="2:22" ht="15">
      <c r="B565" s="148">
        <v>42931</v>
      </c>
      <c r="C565" s="158">
        <v>1500</v>
      </c>
      <c r="D565" s="158">
        <v>37.5</v>
      </c>
      <c r="E565" s="158">
        <v>1462.5</v>
      </c>
      <c r="F565" s="217" t="s">
        <v>1639</v>
      </c>
      <c r="G565" s="218" t="s">
        <v>1932</v>
      </c>
      <c r="V565" s="159"/>
    </row>
    <row r="566" spans="2:22" ht="15">
      <c r="B566" s="148">
        <v>42931</v>
      </c>
      <c r="C566" s="158">
        <v>300</v>
      </c>
      <c r="D566" s="158">
        <v>7.5</v>
      </c>
      <c r="E566" s="158">
        <v>292.5</v>
      </c>
      <c r="F566" s="217" t="s">
        <v>1635</v>
      </c>
      <c r="G566" s="218" t="s">
        <v>1933</v>
      </c>
      <c r="V566" s="159"/>
    </row>
    <row r="567" spans="2:22" ht="15">
      <c r="B567" s="148">
        <v>42931</v>
      </c>
      <c r="C567" s="158">
        <v>50</v>
      </c>
      <c r="D567" s="158">
        <v>1.25</v>
      </c>
      <c r="E567" s="158">
        <v>48.75</v>
      </c>
      <c r="F567" s="217" t="s">
        <v>1635</v>
      </c>
      <c r="G567" s="218" t="s">
        <v>1934</v>
      </c>
      <c r="V567" s="159"/>
    </row>
    <row r="568" spans="2:22" ht="15">
      <c r="B568" s="148">
        <v>42931</v>
      </c>
      <c r="C568" s="158">
        <v>2348</v>
      </c>
      <c r="D568" s="158">
        <v>58.7</v>
      </c>
      <c r="E568" s="158">
        <v>2289.3000000000002</v>
      </c>
      <c r="F568" s="217" t="s">
        <v>1639</v>
      </c>
      <c r="G568" s="218" t="s">
        <v>1935</v>
      </c>
      <c r="V568" s="159"/>
    </row>
    <row r="569" spans="2:22" ht="15">
      <c r="B569" s="148">
        <v>42931</v>
      </c>
      <c r="C569" s="158">
        <v>48.67</v>
      </c>
      <c r="D569" s="158">
        <f>C569-E569</f>
        <v>1.2199999999999989</v>
      </c>
      <c r="E569" s="158">
        <v>47.45</v>
      </c>
      <c r="F569" s="217" t="s">
        <v>1623</v>
      </c>
      <c r="G569" s="218" t="s">
        <v>2069</v>
      </c>
      <c r="V569" s="159"/>
    </row>
    <row r="570" spans="2:22" ht="15">
      <c r="B570" s="148">
        <v>42932</v>
      </c>
      <c r="C570" s="158">
        <v>100</v>
      </c>
      <c r="D570" s="158">
        <v>2.5</v>
      </c>
      <c r="E570" s="158">
        <v>97.5</v>
      </c>
      <c r="F570" s="217" t="s">
        <v>1636</v>
      </c>
      <c r="G570" s="218" t="s">
        <v>1724</v>
      </c>
      <c r="V570" s="159"/>
    </row>
    <row r="571" spans="2:22" ht="15">
      <c r="B571" s="148">
        <v>42932</v>
      </c>
      <c r="C571" s="158">
        <v>1000</v>
      </c>
      <c r="D571" s="158">
        <v>25</v>
      </c>
      <c r="E571" s="158">
        <v>975</v>
      </c>
      <c r="F571" s="217" t="s">
        <v>1635</v>
      </c>
      <c r="G571" s="218" t="s">
        <v>1936</v>
      </c>
      <c r="V571" s="159"/>
    </row>
    <row r="572" spans="2:22" ht="15">
      <c r="B572" s="148">
        <v>42932</v>
      </c>
      <c r="C572" s="158">
        <v>22600</v>
      </c>
      <c r="D572" s="158">
        <v>565</v>
      </c>
      <c r="E572" s="158">
        <v>22035</v>
      </c>
      <c r="F572" s="217" t="s">
        <v>1623</v>
      </c>
      <c r="G572" s="218" t="s">
        <v>1937</v>
      </c>
      <c r="V572" s="159"/>
    </row>
    <row r="573" spans="2:22" ht="15">
      <c r="B573" s="148">
        <v>42932</v>
      </c>
      <c r="C573" s="158">
        <v>5523</v>
      </c>
      <c r="D573" s="158">
        <v>138.08000000000001</v>
      </c>
      <c r="E573" s="158">
        <v>5384.92</v>
      </c>
      <c r="F573" s="217" t="s">
        <v>1625</v>
      </c>
      <c r="G573" s="218" t="s">
        <v>1938</v>
      </c>
      <c r="V573" s="159"/>
    </row>
    <row r="574" spans="2:22" ht="15">
      <c r="B574" s="148">
        <v>42932</v>
      </c>
      <c r="C574" s="158">
        <v>2000</v>
      </c>
      <c r="D574" s="158">
        <v>50</v>
      </c>
      <c r="E574" s="158">
        <v>1950</v>
      </c>
      <c r="F574" s="217" t="s">
        <v>1635</v>
      </c>
      <c r="G574" s="218" t="s">
        <v>1939</v>
      </c>
      <c r="V574" s="159"/>
    </row>
    <row r="575" spans="2:22" ht="15">
      <c r="B575" s="148">
        <v>42932</v>
      </c>
      <c r="C575" s="158">
        <v>150</v>
      </c>
      <c r="D575" s="158">
        <v>3.75</v>
      </c>
      <c r="E575" s="158">
        <v>146.25</v>
      </c>
      <c r="F575" s="217" t="s">
        <v>1612</v>
      </c>
      <c r="G575" s="218" t="s">
        <v>1940</v>
      </c>
      <c r="V575" s="159"/>
    </row>
    <row r="576" spans="2:22" ht="15">
      <c r="B576" s="148">
        <v>42932</v>
      </c>
      <c r="C576" s="158">
        <v>1313</v>
      </c>
      <c r="D576" s="158">
        <v>32.83</v>
      </c>
      <c r="E576" s="158">
        <v>1280.17</v>
      </c>
      <c r="F576" s="217" t="s">
        <v>1635</v>
      </c>
      <c r="G576" s="218" t="s">
        <v>1941</v>
      </c>
      <c r="V576" s="159"/>
    </row>
    <row r="577" spans="2:22" ht="15">
      <c r="B577" s="148">
        <v>42932</v>
      </c>
      <c r="C577" s="158">
        <v>1313</v>
      </c>
      <c r="D577" s="158">
        <v>32.83</v>
      </c>
      <c r="E577" s="158">
        <v>1280.17</v>
      </c>
      <c r="F577" s="217" t="s">
        <v>1616</v>
      </c>
      <c r="G577" s="218" t="s">
        <v>1941</v>
      </c>
      <c r="V577" s="159"/>
    </row>
    <row r="578" spans="2:22" ht="15">
      <c r="B578" s="148">
        <v>42932</v>
      </c>
      <c r="C578" s="158">
        <v>1313</v>
      </c>
      <c r="D578" s="158">
        <v>32.83</v>
      </c>
      <c r="E578" s="158">
        <v>1280.17</v>
      </c>
      <c r="F578" s="217" t="s">
        <v>1625</v>
      </c>
      <c r="G578" s="218" t="s">
        <v>1941</v>
      </c>
      <c r="V578" s="159"/>
    </row>
    <row r="579" spans="2:22" ht="15">
      <c r="B579" s="148">
        <v>42932</v>
      </c>
      <c r="C579" s="158">
        <v>500</v>
      </c>
      <c r="D579" s="158">
        <v>12.5</v>
      </c>
      <c r="E579" s="158">
        <v>487.5</v>
      </c>
      <c r="F579" s="217" t="s">
        <v>1635</v>
      </c>
      <c r="G579" s="218" t="s">
        <v>1942</v>
      </c>
      <c r="V579" s="159"/>
    </row>
    <row r="580" spans="2:22" ht="15">
      <c r="B580" s="148">
        <v>42932</v>
      </c>
      <c r="C580" s="158">
        <v>500</v>
      </c>
      <c r="D580" s="158">
        <v>12.5</v>
      </c>
      <c r="E580" s="158">
        <v>487.5</v>
      </c>
      <c r="F580" s="217" t="s">
        <v>1635</v>
      </c>
      <c r="G580" s="218" t="s">
        <v>1943</v>
      </c>
      <c r="V580" s="159"/>
    </row>
    <row r="581" spans="2:22" ht="15">
      <c r="B581" s="148">
        <v>42932</v>
      </c>
      <c r="C581" s="158">
        <v>23500</v>
      </c>
      <c r="D581" s="158">
        <v>587.5</v>
      </c>
      <c r="E581" s="158">
        <v>22912.5</v>
      </c>
      <c r="F581" s="217" t="s">
        <v>1612</v>
      </c>
      <c r="G581" s="218" t="s">
        <v>1944</v>
      </c>
      <c r="V581" s="159"/>
    </row>
    <row r="582" spans="2:22" ht="15">
      <c r="B582" s="148">
        <v>42932</v>
      </c>
      <c r="C582" s="158">
        <v>1000</v>
      </c>
      <c r="D582" s="158">
        <v>25</v>
      </c>
      <c r="E582" s="158">
        <v>975</v>
      </c>
      <c r="F582" s="217" t="s">
        <v>1635</v>
      </c>
      <c r="G582" s="218" t="s">
        <v>1945</v>
      </c>
      <c r="V582" s="159"/>
    </row>
    <row r="583" spans="2:22" ht="15">
      <c r="B583" s="148">
        <v>42932</v>
      </c>
      <c r="C583" s="158">
        <v>1000</v>
      </c>
      <c r="D583" s="158">
        <v>25</v>
      </c>
      <c r="E583" s="158">
        <v>975</v>
      </c>
      <c r="F583" s="217" t="s">
        <v>1625</v>
      </c>
      <c r="G583" s="218" t="s">
        <v>1946</v>
      </c>
      <c r="V583" s="159"/>
    </row>
    <row r="584" spans="2:22" ht="15">
      <c r="B584" s="148">
        <v>42932</v>
      </c>
      <c r="C584" s="158">
        <v>5000</v>
      </c>
      <c r="D584" s="158">
        <v>125</v>
      </c>
      <c r="E584" s="158">
        <v>4875</v>
      </c>
      <c r="F584" s="217" t="s">
        <v>1612</v>
      </c>
      <c r="G584" s="218" t="s">
        <v>1947</v>
      </c>
      <c r="V584" s="159"/>
    </row>
    <row r="585" spans="2:22" ht="15">
      <c r="B585" s="148">
        <v>42932</v>
      </c>
      <c r="C585" s="158">
        <v>5000</v>
      </c>
      <c r="D585" s="158">
        <v>125</v>
      </c>
      <c r="E585" s="158">
        <v>4875</v>
      </c>
      <c r="F585" s="217" t="s">
        <v>1612</v>
      </c>
      <c r="G585" s="218" t="s">
        <v>1948</v>
      </c>
      <c r="V585" s="159"/>
    </row>
    <row r="586" spans="2:22" ht="15">
      <c r="B586" s="148">
        <v>42932</v>
      </c>
      <c r="C586" s="158">
        <v>5000</v>
      </c>
      <c r="D586" s="158">
        <v>125</v>
      </c>
      <c r="E586" s="158">
        <v>4875</v>
      </c>
      <c r="F586" s="217" t="s">
        <v>1612</v>
      </c>
      <c r="G586" s="218" t="s">
        <v>1949</v>
      </c>
      <c r="V586" s="159"/>
    </row>
    <row r="587" spans="2:22" ht="15">
      <c r="B587" s="148">
        <v>42932</v>
      </c>
      <c r="C587" s="158">
        <v>800</v>
      </c>
      <c r="D587" s="158">
        <v>20</v>
      </c>
      <c r="E587" s="158">
        <v>780</v>
      </c>
      <c r="F587" s="217" t="s">
        <v>1635</v>
      </c>
      <c r="G587" s="218" t="s">
        <v>1950</v>
      </c>
      <c r="V587" s="159"/>
    </row>
    <row r="588" spans="2:22" ht="15">
      <c r="B588" s="148">
        <v>42932</v>
      </c>
      <c r="C588" s="158">
        <v>800</v>
      </c>
      <c r="D588" s="158">
        <v>20</v>
      </c>
      <c r="E588" s="158">
        <v>780</v>
      </c>
      <c r="F588" s="217" t="s">
        <v>1621</v>
      </c>
      <c r="G588" s="218" t="s">
        <v>1950</v>
      </c>
      <c r="V588" s="159"/>
    </row>
    <row r="589" spans="2:22" ht="15">
      <c r="B589" s="148">
        <v>42932</v>
      </c>
      <c r="C589" s="158">
        <v>800</v>
      </c>
      <c r="D589" s="158">
        <v>20</v>
      </c>
      <c r="E589" s="158">
        <v>780</v>
      </c>
      <c r="F589" s="217" t="s">
        <v>1617</v>
      </c>
      <c r="G589" s="218" t="s">
        <v>1950</v>
      </c>
      <c r="V589" s="159"/>
    </row>
    <row r="590" spans="2:22" ht="15">
      <c r="B590" s="148">
        <v>42932</v>
      </c>
      <c r="C590" s="158">
        <v>100</v>
      </c>
      <c r="D590" s="158">
        <v>2.5</v>
      </c>
      <c r="E590" s="158">
        <v>97.5</v>
      </c>
      <c r="F590" s="217" t="s">
        <v>1639</v>
      </c>
      <c r="G590" s="218" t="s">
        <v>1950</v>
      </c>
      <c r="V590" s="159"/>
    </row>
    <row r="591" spans="2:22" ht="15">
      <c r="B591" s="148">
        <v>42932</v>
      </c>
      <c r="C591" s="158">
        <v>1000</v>
      </c>
      <c r="D591" s="158">
        <v>25</v>
      </c>
      <c r="E591" s="158">
        <v>975</v>
      </c>
      <c r="F591" s="217" t="s">
        <v>1622</v>
      </c>
      <c r="G591" s="218" t="s">
        <v>1951</v>
      </c>
      <c r="V591" s="159"/>
    </row>
    <row r="592" spans="2:22" ht="15">
      <c r="B592" s="148">
        <v>42932</v>
      </c>
      <c r="C592" s="158">
        <v>2000</v>
      </c>
      <c r="D592" s="158">
        <v>50</v>
      </c>
      <c r="E592" s="158">
        <v>1950</v>
      </c>
      <c r="F592" s="217" t="s">
        <v>1623</v>
      </c>
      <c r="G592" s="218" t="s">
        <v>1952</v>
      </c>
      <c r="V592" s="159"/>
    </row>
    <row r="593" spans="2:22" ht="15">
      <c r="B593" s="148">
        <v>42932</v>
      </c>
      <c r="C593" s="158">
        <v>50000</v>
      </c>
      <c r="D593" s="158">
        <v>1250</v>
      </c>
      <c r="E593" s="158">
        <v>48750</v>
      </c>
      <c r="F593" s="217" t="s">
        <v>1612</v>
      </c>
      <c r="G593" s="218" t="s">
        <v>1953</v>
      </c>
      <c r="V593" s="159"/>
    </row>
    <row r="594" spans="2:22" ht="15">
      <c r="B594" s="148">
        <v>42932</v>
      </c>
      <c r="C594" s="158">
        <v>1500</v>
      </c>
      <c r="D594" s="158">
        <v>37.5</v>
      </c>
      <c r="E594" s="158">
        <v>1462.5</v>
      </c>
      <c r="F594" s="217" t="s">
        <v>1612</v>
      </c>
      <c r="G594" s="218" t="s">
        <v>1954</v>
      </c>
      <c r="V594" s="159"/>
    </row>
    <row r="595" spans="2:22" ht="15">
      <c r="B595" s="148">
        <v>42932</v>
      </c>
      <c r="C595" s="158">
        <v>500</v>
      </c>
      <c r="D595" s="158">
        <v>12.5</v>
      </c>
      <c r="E595" s="158">
        <v>487.5</v>
      </c>
      <c r="F595" s="217" t="s">
        <v>1625</v>
      </c>
      <c r="G595" s="218" t="s">
        <v>1955</v>
      </c>
      <c r="V595" s="159"/>
    </row>
    <row r="596" spans="2:22" ht="15">
      <c r="B596" s="148">
        <v>42932</v>
      </c>
      <c r="C596" s="158">
        <v>100</v>
      </c>
      <c r="D596" s="158">
        <v>2.5</v>
      </c>
      <c r="E596" s="158">
        <v>97.5</v>
      </c>
      <c r="F596" s="217" t="s">
        <v>1620</v>
      </c>
      <c r="G596" s="218" t="s">
        <v>1803</v>
      </c>
      <c r="V596" s="159"/>
    </row>
    <row r="597" spans="2:22" ht="15">
      <c r="B597" s="148">
        <v>42932</v>
      </c>
      <c r="C597" s="158">
        <v>1000</v>
      </c>
      <c r="D597" s="158">
        <v>25</v>
      </c>
      <c r="E597" s="158">
        <v>975</v>
      </c>
      <c r="F597" s="217" t="s">
        <v>1639</v>
      </c>
      <c r="G597" s="218" t="s">
        <v>1956</v>
      </c>
      <c r="V597" s="159"/>
    </row>
    <row r="598" spans="2:22" ht="15">
      <c r="B598" s="148">
        <v>42932</v>
      </c>
      <c r="C598" s="158">
        <v>700</v>
      </c>
      <c r="D598" s="158">
        <v>17.5</v>
      </c>
      <c r="E598" s="158">
        <v>682.5</v>
      </c>
      <c r="F598" s="217" t="s">
        <v>1635</v>
      </c>
      <c r="G598" s="218" t="s">
        <v>1682</v>
      </c>
      <c r="V598" s="159"/>
    </row>
    <row r="599" spans="2:22" ht="15">
      <c r="B599" s="148">
        <v>42932</v>
      </c>
      <c r="C599" s="158">
        <v>1000</v>
      </c>
      <c r="D599" s="158">
        <v>25</v>
      </c>
      <c r="E599" s="158">
        <v>975</v>
      </c>
      <c r="F599" s="217" t="s">
        <v>1612</v>
      </c>
      <c r="G599" s="218" t="s">
        <v>1957</v>
      </c>
      <c r="V599" s="159"/>
    </row>
    <row r="600" spans="2:22" ht="15">
      <c r="B600" s="148">
        <v>42932</v>
      </c>
      <c r="C600" s="158">
        <v>600</v>
      </c>
      <c r="D600" s="158">
        <f>C600-E600</f>
        <v>21</v>
      </c>
      <c r="E600" s="158">
        <v>579</v>
      </c>
      <c r="F600" s="217" t="s">
        <v>1639</v>
      </c>
      <c r="G600" s="218" t="s">
        <v>1763</v>
      </c>
      <c r="V600" s="159"/>
    </row>
    <row r="601" spans="2:22" ht="15">
      <c r="B601" s="148">
        <v>42933</v>
      </c>
      <c r="C601" s="158">
        <v>2000</v>
      </c>
      <c r="D601" s="158">
        <v>50</v>
      </c>
      <c r="E601" s="158">
        <v>1950</v>
      </c>
      <c r="F601" s="217" t="s">
        <v>1635</v>
      </c>
      <c r="G601" s="218" t="s">
        <v>1958</v>
      </c>
      <c r="V601" s="159"/>
    </row>
    <row r="602" spans="2:22" ht="15">
      <c r="B602" s="148">
        <v>42933</v>
      </c>
      <c r="C602" s="158">
        <v>300</v>
      </c>
      <c r="D602" s="158">
        <v>7.5</v>
      </c>
      <c r="E602" s="158">
        <v>292.5</v>
      </c>
      <c r="F602" s="217" t="s">
        <v>1635</v>
      </c>
      <c r="G602" s="218" t="s">
        <v>1959</v>
      </c>
      <c r="V602" s="159"/>
    </row>
    <row r="603" spans="2:22" ht="15">
      <c r="B603" s="148">
        <v>42933</v>
      </c>
      <c r="C603" s="158">
        <v>300</v>
      </c>
      <c r="D603" s="158">
        <v>7.5</v>
      </c>
      <c r="E603" s="158">
        <v>292.5</v>
      </c>
      <c r="F603" s="217" t="s">
        <v>1625</v>
      </c>
      <c r="G603" s="218" t="s">
        <v>1959</v>
      </c>
      <c r="V603" s="159"/>
    </row>
    <row r="604" spans="2:22" ht="15">
      <c r="B604" s="148">
        <v>42933</v>
      </c>
      <c r="C604" s="158">
        <v>200</v>
      </c>
      <c r="D604" s="158">
        <v>5</v>
      </c>
      <c r="E604" s="158">
        <v>195</v>
      </c>
      <c r="F604" s="217" t="s">
        <v>1612</v>
      </c>
      <c r="G604" s="218" t="s">
        <v>1959</v>
      </c>
      <c r="V604" s="159"/>
    </row>
    <row r="605" spans="2:22" ht="15">
      <c r="B605" s="148">
        <v>42933</v>
      </c>
      <c r="C605" s="158">
        <v>500</v>
      </c>
      <c r="D605" s="158">
        <v>12.5</v>
      </c>
      <c r="E605" s="158">
        <v>487.5</v>
      </c>
      <c r="F605" s="217" t="s">
        <v>1635</v>
      </c>
      <c r="G605" s="218" t="s">
        <v>1960</v>
      </c>
      <c r="V605" s="159"/>
    </row>
    <row r="606" spans="2:22" ht="15">
      <c r="B606" s="148">
        <v>42933</v>
      </c>
      <c r="C606" s="158">
        <v>1000</v>
      </c>
      <c r="D606" s="158">
        <v>25</v>
      </c>
      <c r="E606" s="158">
        <v>975</v>
      </c>
      <c r="F606" s="217" t="s">
        <v>1612</v>
      </c>
      <c r="G606" s="218" t="s">
        <v>1961</v>
      </c>
      <c r="V606" s="159"/>
    </row>
    <row r="607" spans="2:22" ht="15">
      <c r="B607" s="148">
        <v>42933</v>
      </c>
      <c r="C607" s="158">
        <v>10000</v>
      </c>
      <c r="D607" s="158">
        <v>250</v>
      </c>
      <c r="E607" s="158">
        <v>9750</v>
      </c>
      <c r="F607" s="217" t="s">
        <v>1612</v>
      </c>
      <c r="G607" s="218" t="s">
        <v>1962</v>
      </c>
      <c r="V607" s="159"/>
    </row>
    <row r="608" spans="2:22" ht="15">
      <c r="B608" s="148">
        <v>42933</v>
      </c>
      <c r="C608" s="158">
        <v>150</v>
      </c>
      <c r="D608" s="158">
        <v>3.75</v>
      </c>
      <c r="E608" s="158">
        <v>146.25</v>
      </c>
      <c r="F608" s="217" t="s">
        <v>1612</v>
      </c>
      <c r="G608" s="218" t="s">
        <v>1963</v>
      </c>
      <c r="V608" s="159"/>
    </row>
    <row r="609" spans="2:22" ht="15">
      <c r="B609" s="148">
        <v>42933</v>
      </c>
      <c r="C609" s="158">
        <v>250</v>
      </c>
      <c r="D609" s="158">
        <v>6.25</v>
      </c>
      <c r="E609" s="158">
        <v>243.75</v>
      </c>
      <c r="F609" s="217" t="s">
        <v>1639</v>
      </c>
      <c r="G609" s="218" t="s">
        <v>1964</v>
      </c>
      <c r="V609" s="159"/>
    </row>
    <row r="610" spans="2:22" ht="15">
      <c r="B610" s="148">
        <v>42933</v>
      </c>
      <c r="C610" s="158">
        <v>2500</v>
      </c>
      <c r="D610" s="158">
        <v>62.5</v>
      </c>
      <c r="E610" s="158">
        <v>2437.5</v>
      </c>
      <c r="F610" s="217" t="s">
        <v>1630</v>
      </c>
      <c r="G610" s="218" t="s">
        <v>1965</v>
      </c>
      <c r="V610" s="159"/>
    </row>
    <row r="611" spans="2:22" ht="15">
      <c r="B611" s="148">
        <v>42933</v>
      </c>
      <c r="C611" s="158">
        <v>5000</v>
      </c>
      <c r="D611" s="158">
        <v>125</v>
      </c>
      <c r="E611" s="158">
        <v>4875</v>
      </c>
      <c r="F611" s="217" t="s">
        <v>1621</v>
      </c>
      <c r="G611" s="218" t="s">
        <v>1966</v>
      </c>
      <c r="V611" s="159"/>
    </row>
    <row r="612" spans="2:22" ht="15">
      <c r="B612" s="148">
        <v>42933</v>
      </c>
      <c r="C612" s="158">
        <v>1000</v>
      </c>
      <c r="D612" s="158">
        <v>25</v>
      </c>
      <c r="E612" s="158">
        <v>975</v>
      </c>
      <c r="F612" s="217" t="s">
        <v>1616</v>
      </c>
      <c r="G612" s="218" t="s">
        <v>1967</v>
      </c>
      <c r="V612" s="159"/>
    </row>
    <row r="613" spans="2:22" ht="15">
      <c r="B613" s="148">
        <v>42933</v>
      </c>
      <c r="C613" s="158">
        <v>1000</v>
      </c>
      <c r="D613" s="158">
        <v>25</v>
      </c>
      <c r="E613" s="158">
        <v>975</v>
      </c>
      <c r="F613" s="217" t="s">
        <v>1628</v>
      </c>
      <c r="G613" s="218" t="s">
        <v>1968</v>
      </c>
      <c r="V613" s="159"/>
    </row>
    <row r="614" spans="2:22" ht="15">
      <c r="B614" s="148">
        <v>42933</v>
      </c>
      <c r="C614" s="158">
        <v>1000</v>
      </c>
      <c r="D614" s="158">
        <v>25</v>
      </c>
      <c r="E614" s="158">
        <v>975</v>
      </c>
      <c r="F614" s="217" t="s">
        <v>1625</v>
      </c>
      <c r="G614" s="218" t="s">
        <v>1968</v>
      </c>
      <c r="V614" s="159"/>
    </row>
    <row r="615" spans="2:22" ht="15">
      <c r="B615" s="148">
        <v>42933</v>
      </c>
      <c r="C615" s="158">
        <v>1000</v>
      </c>
      <c r="D615" s="158">
        <v>25</v>
      </c>
      <c r="E615" s="158">
        <v>975</v>
      </c>
      <c r="F615" s="217" t="s">
        <v>1626</v>
      </c>
      <c r="G615" s="218" t="s">
        <v>1968</v>
      </c>
      <c r="V615" s="159"/>
    </row>
    <row r="616" spans="2:22" ht="15">
      <c r="B616" s="148">
        <v>42933</v>
      </c>
      <c r="C616" s="158">
        <v>1000</v>
      </c>
      <c r="D616" s="158">
        <v>25</v>
      </c>
      <c r="E616" s="158">
        <v>975</v>
      </c>
      <c r="F616" s="217" t="s">
        <v>1627</v>
      </c>
      <c r="G616" s="218" t="s">
        <v>1968</v>
      </c>
      <c r="V616" s="159"/>
    </row>
    <row r="617" spans="2:22" ht="15">
      <c r="B617" s="148">
        <v>42933</v>
      </c>
      <c r="C617" s="158">
        <v>1000</v>
      </c>
      <c r="D617" s="158">
        <v>25</v>
      </c>
      <c r="E617" s="158">
        <v>975</v>
      </c>
      <c r="F617" s="217" t="s">
        <v>1629</v>
      </c>
      <c r="G617" s="218" t="s">
        <v>1968</v>
      </c>
      <c r="V617" s="159"/>
    </row>
    <row r="618" spans="2:22" ht="15">
      <c r="B618" s="148">
        <v>42933</v>
      </c>
      <c r="C618" s="158">
        <v>1000</v>
      </c>
      <c r="D618" s="158">
        <v>25</v>
      </c>
      <c r="E618" s="158">
        <v>975</v>
      </c>
      <c r="F618" s="217" t="s">
        <v>1630</v>
      </c>
      <c r="G618" s="218" t="s">
        <v>1968</v>
      </c>
      <c r="V618" s="159"/>
    </row>
    <row r="619" spans="2:22" ht="15">
      <c r="B619" s="148">
        <v>42933</v>
      </c>
      <c r="C619" s="158">
        <v>1000</v>
      </c>
      <c r="D619" s="158">
        <v>25</v>
      </c>
      <c r="E619" s="158">
        <v>975</v>
      </c>
      <c r="F619" s="217" t="s">
        <v>1631</v>
      </c>
      <c r="G619" s="218" t="s">
        <v>1968</v>
      </c>
      <c r="V619" s="159"/>
    </row>
    <row r="620" spans="2:22" ht="15">
      <c r="B620" s="148">
        <v>42933</v>
      </c>
      <c r="C620" s="158">
        <v>1000</v>
      </c>
      <c r="D620" s="158">
        <v>25</v>
      </c>
      <c r="E620" s="158">
        <v>975</v>
      </c>
      <c r="F620" s="217" t="s">
        <v>1611</v>
      </c>
      <c r="G620" s="218" t="s">
        <v>1968</v>
      </c>
      <c r="V620" s="159"/>
    </row>
    <row r="621" spans="2:22" ht="15">
      <c r="B621" s="148">
        <v>42933</v>
      </c>
      <c r="C621" s="158">
        <v>1000</v>
      </c>
      <c r="D621" s="158">
        <v>25</v>
      </c>
      <c r="E621" s="158">
        <v>975</v>
      </c>
      <c r="F621" s="217" t="s">
        <v>1634</v>
      </c>
      <c r="G621" s="218" t="s">
        <v>1968</v>
      </c>
      <c r="V621" s="159"/>
    </row>
    <row r="622" spans="2:22" ht="15">
      <c r="B622" s="148">
        <v>42933</v>
      </c>
      <c r="C622" s="158">
        <v>1000</v>
      </c>
      <c r="D622" s="158">
        <v>25</v>
      </c>
      <c r="E622" s="158">
        <v>975</v>
      </c>
      <c r="F622" s="217" t="s">
        <v>1635</v>
      </c>
      <c r="G622" s="218" t="s">
        <v>1968</v>
      </c>
      <c r="V622" s="159"/>
    </row>
    <row r="623" spans="2:22" ht="15">
      <c r="B623" s="148">
        <v>42933</v>
      </c>
      <c r="C623" s="158">
        <v>1000</v>
      </c>
      <c r="D623" s="158">
        <v>25</v>
      </c>
      <c r="E623" s="158">
        <v>975</v>
      </c>
      <c r="F623" s="217" t="s">
        <v>1623</v>
      </c>
      <c r="G623" s="218" t="s">
        <v>1969</v>
      </c>
      <c r="V623" s="159"/>
    </row>
    <row r="624" spans="2:22" ht="15">
      <c r="B624" s="148">
        <v>42933</v>
      </c>
      <c r="C624" s="158">
        <v>700</v>
      </c>
      <c r="D624" s="158">
        <v>17.5</v>
      </c>
      <c r="E624" s="158">
        <v>682.5</v>
      </c>
      <c r="F624" s="217" t="s">
        <v>1627</v>
      </c>
      <c r="G624" s="218" t="s">
        <v>1673</v>
      </c>
      <c r="V624" s="159"/>
    </row>
    <row r="625" spans="2:22" ht="15">
      <c r="B625" s="148">
        <v>42933</v>
      </c>
      <c r="C625" s="158">
        <v>5000</v>
      </c>
      <c r="D625" s="158">
        <f>C625-E625</f>
        <v>160</v>
      </c>
      <c r="E625" s="158">
        <v>4840</v>
      </c>
      <c r="F625" s="217" t="s">
        <v>1623</v>
      </c>
      <c r="G625" s="218" t="s">
        <v>2173</v>
      </c>
      <c r="V625" s="159"/>
    </row>
    <row r="626" spans="2:22" ht="15">
      <c r="B626" s="148">
        <v>42933</v>
      </c>
      <c r="C626" s="158">
        <v>500</v>
      </c>
      <c r="D626" s="158">
        <f>C626-E626</f>
        <v>17.5</v>
      </c>
      <c r="E626" s="158">
        <v>482.5</v>
      </c>
      <c r="F626" s="217" t="s">
        <v>1614</v>
      </c>
      <c r="G626" s="218" t="s">
        <v>2174</v>
      </c>
      <c r="V626" s="159"/>
    </row>
    <row r="627" spans="2:22" ht="15">
      <c r="B627" s="148">
        <v>42933</v>
      </c>
      <c r="C627" s="158">
        <v>50</v>
      </c>
      <c r="D627" s="158">
        <f>C627-E627</f>
        <v>1.75</v>
      </c>
      <c r="E627" s="158">
        <v>48.25</v>
      </c>
      <c r="F627" s="217" t="s">
        <v>1639</v>
      </c>
      <c r="G627" s="218" t="s">
        <v>2178</v>
      </c>
      <c r="V627" s="159"/>
    </row>
    <row r="628" spans="2:22" ht="15">
      <c r="B628" s="148">
        <v>42934</v>
      </c>
      <c r="C628" s="158">
        <v>300</v>
      </c>
      <c r="D628" s="158">
        <v>7.5</v>
      </c>
      <c r="E628" s="158">
        <v>292.5</v>
      </c>
      <c r="F628" s="217" t="s">
        <v>1621</v>
      </c>
      <c r="G628" s="218" t="s">
        <v>1741</v>
      </c>
      <c r="V628" s="159"/>
    </row>
    <row r="629" spans="2:22" ht="15">
      <c r="B629" s="148">
        <v>42934</v>
      </c>
      <c r="C629" s="158">
        <v>500</v>
      </c>
      <c r="D629" s="158">
        <v>12.5</v>
      </c>
      <c r="E629" s="158">
        <v>487.5</v>
      </c>
      <c r="F629" s="217" t="s">
        <v>1635</v>
      </c>
      <c r="G629" s="218" t="s">
        <v>1861</v>
      </c>
      <c r="V629" s="159"/>
    </row>
    <row r="630" spans="2:22" ht="15">
      <c r="B630" s="148">
        <v>42934</v>
      </c>
      <c r="C630" s="158">
        <v>300</v>
      </c>
      <c r="D630" s="158">
        <v>7.5</v>
      </c>
      <c r="E630" s="158">
        <v>292.5</v>
      </c>
      <c r="F630" s="217" t="s">
        <v>1620</v>
      </c>
      <c r="G630" s="218" t="s">
        <v>1970</v>
      </c>
      <c r="V630" s="159"/>
    </row>
    <row r="631" spans="2:22" ht="15">
      <c r="B631" s="148">
        <v>42934</v>
      </c>
      <c r="C631" s="158">
        <v>200</v>
      </c>
      <c r="D631" s="158">
        <v>5</v>
      </c>
      <c r="E631" s="158">
        <v>195</v>
      </c>
      <c r="F631" s="217" t="s">
        <v>1635</v>
      </c>
      <c r="G631" s="218" t="s">
        <v>1971</v>
      </c>
      <c r="V631" s="159"/>
    </row>
    <row r="632" spans="2:22" ht="15">
      <c r="B632" s="148">
        <v>42934</v>
      </c>
      <c r="C632" s="158">
        <v>1000</v>
      </c>
      <c r="D632" s="158">
        <v>25</v>
      </c>
      <c r="E632" s="158">
        <v>975</v>
      </c>
      <c r="F632" s="217" t="s">
        <v>1612</v>
      </c>
      <c r="G632" s="218" t="s">
        <v>1972</v>
      </c>
      <c r="V632" s="159"/>
    </row>
    <row r="633" spans="2:22" ht="15">
      <c r="B633" s="148">
        <v>42934</v>
      </c>
      <c r="C633" s="158">
        <v>10000</v>
      </c>
      <c r="D633" s="158">
        <v>250</v>
      </c>
      <c r="E633" s="158">
        <v>9750</v>
      </c>
      <c r="F633" s="217" t="s">
        <v>1612</v>
      </c>
      <c r="G633" s="218" t="s">
        <v>1894</v>
      </c>
      <c r="V633" s="159"/>
    </row>
    <row r="634" spans="2:22" ht="15">
      <c r="B634" s="148">
        <v>42934</v>
      </c>
      <c r="C634" s="158">
        <v>1500</v>
      </c>
      <c r="D634" s="158">
        <v>37.5</v>
      </c>
      <c r="E634" s="158">
        <v>1462.5</v>
      </c>
      <c r="F634" s="217" t="s">
        <v>1614</v>
      </c>
      <c r="G634" s="218" t="s">
        <v>1973</v>
      </c>
      <c r="V634" s="159"/>
    </row>
    <row r="635" spans="2:22" ht="15">
      <c r="B635" s="148">
        <v>42934</v>
      </c>
      <c r="C635" s="158">
        <v>400</v>
      </c>
      <c r="D635" s="158">
        <v>10</v>
      </c>
      <c r="E635" s="158">
        <v>390</v>
      </c>
      <c r="F635" s="217" t="s">
        <v>1635</v>
      </c>
      <c r="G635" s="218" t="s">
        <v>1819</v>
      </c>
      <c r="V635" s="159"/>
    </row>
    <row r="636" spans="2:22" ht="15">
      <c r="B636" s="148">
        <v>42934</v>
      </c>
      <c r="C636" s="158">
        <v>50</v>
      </c>
      <c r="D636" s="158">
        <v>1.25</v>
      </c>
      <c r="E636" s="158">
        <v>48.75</v>
      </c>
      <c r="F636" s="217" t="s">
        <v>1617</v>
      </c>
      <c r="G636" s="218" t="s">
        <v>1974</v>
      </c>
      <c r="V636" s="159"/>
    </row>
    <row r="637" spans="2:22" ht="15">
      <c r="B637" s="148">
        <v>42934</v>
      </c>
      <c r="C637" s="158">
        <v>1000</v>
      </c>
      <c r="D637" s="158">
        <v>25</v>
      </c>
      <c r="E637" s="158">
        <v>975</v>
      </c>
      <c r="F637" s="217" t="s">
        <v>1639</v>
      </c>
      <c r="G637" s="218" t="s">
        <v>1975</v>
      </c>
      <c r="V637" s="159"/>
    </row>
    <row r="638" spans="2:22" ht="15">
      <c r="B638" s="148">
        <v>42934</v>
      </c>
      <c r="C638" s="158">
        <v>1</v>
      </c>
      <c r="D638" s="158">
        <v>0.03</v>
      </c>
      <c r="E638" s="158">
        <v>0.97</v>
      </c>
      <c r="F638" s="217" t="s">
        <v>1639</v>
      </c>
      <c r="G638" s="218" t="s">
        <v>693</v>
      </c>
      <c r="V638" s="159"/>
    </row>
    <row r="639" spans="2:22" ht="15">
      <c r="B639" s="148">
        <v>42934</v>
      </c>
      <c r="C639" s="158">
        <v>50</v>
      </c>
      <c r="D639" s="158">
        <v>1.25</v>
      </c>
      <c r="E639" s="158">
        <v>48.75</v>
      </c>
      <c r="F639" s="217" t="s">
        <v>1620</v>
      </c>
      <c r="G639" s="218" t="s">
        <v>1656</v>
      </c>
      <c r="V639" s="159"/>
    </row>
    <row r="640" spans="2:22" ht="15">
      <c r="B640" s="148">
        <v>42934</v>
      </c>
      <c r="C640" s="158">
        <v>50</v>
      </c>
      <c r="D640" s="158">
        <v>1.25</v>
      </c>
      <c r="E640" s="158">
        <v>48.75</v>
      </c>
      <c r="F640" s="217" t="s">
        <v>1635</v>
      </c>
      <c r="G640" s="218" t="s">
        <v>1656</v>
      </c>
      <c r="V640" s="159"/>
    </row>
    <row r="641" spans="2:22" ht="15">
      <c r="B641" s="148">
        <v>42934</v>
      </c>
      <c r="C641" s="158">
        <v>50</v>
      </c>
      <c r="D641" s="158">
        <v>1.25</v>
      </c>
      <c r="E641" s="158">
        <v>48.75</v>
      </c>
      <c r="F641" s="217" t="s">
        <v>1628</v>
      </c>
      <c r="G641" s="218" t="s">
        <v>1656</v>
      </c>
      <c r="V641" s="159"/>
    </row>
    <row r="642" spans="2:22" ht="15">
      <c r="B642" s="148">
        <v>42934</v>
      </c>
      <c r="C642" s="158">
        <v>50</v>
      </c>
      <c r="D642" s="158">
        <v>1.25</v>
      </c>
      <c r="E642" s="158">
        <v>48.75</v>
      </c>
      <c r="F642" s="217" t="s">
        <v>1616</v>
      </c>
      <c r="G642" s="218" t="s">
        <v>1656</v>
      </c>
      <c r="V642" s="159"/>
    </row>
    <row r="643" spans="2:22" ht="15">
      <c r="B643" s="148">
        <v>42934</v>
      </c>
      <c r="C643" s="158">
        <v>500</v>
      </c>
      <c r="D643" s="158">
        <v>12.5</v>
      </c>
      <c r="E643" s="158">
        <v>487.5</v>
      </c>
      <c r="F643" s="217" t="s">
        <v>1612</v>
      </c>
      <c r="G643" s="218" t="s">
        <v>1757</v>
      </c>
      <c r="V643" s="159"/>
    </row>
    <row r="644" spans="2:22" ht="15">
      <c r="B644" s="148">
        <v>42934</v>
      </c>
      <c r="C644" s="158">
        <v>5000</v>
      </c>
      <c r="D644" s="158">
        <v>125</v>
      </c>
      <c r="E644" s="158">
        <v>4875</v>
      </c>
      <c r="F644" s="217" t="s">
        <v>1612</v>
      </c>
      <c r="G644" s="218" t="s">
        <v>1976</v>
      </c>
      <c r="V644" s="159"/>
    </row>
    <row r="645" spans="2:22" ht="15">
      <c r="B645" s="148">
        <v>42934</v>
      </c>
      <c r="C645" s="158">
        <v>5000</v>
      </c>
      <c r="D645" s="158">
        <v>125</v>
      </c>
      <c r="E645" s="158">
        <v>4875</v>
      </c>
      <c r="F645" s="217" t="s">
        <v>1635</v>
      </c>
      <c r="G645" s="218" t="s">
        <v>1977</v>
      </c>
      <c r="V645" s="159"/>
    </row>
    <row r="646" spans="2:22" ht="15">
      <c r="B646" s="148">
        <v>42934</v>
      </c>
      <c r="C646" s="158">
        <v>3000</v>
      </c>
      <c r="D646" s="158">
        <v>75</v>
      </c>
      <c r="E646" s="158">
        <v>2925</v>
      </c>
      <c r="F646" s="217" t="s">
        <v>1612</v>
      </c>
      <c r="G646" s="218" t="s">
        <v>1978</v>
      </c>
      <c r="V646" s="159"/>
    </row>
    <row r="647" spans="2:22" ht="15">
      <c r="B647" s="148">
        <v>42934</v>
      </c>
      <c r="C647" s="158">
        <v>500</v>
      </c>
      <c r="D647" s="158">
        <v>12.5</v>
      </c>
      <c r="E647" s="158">
        <v>487.5</v>
      </c>
      <c r="F647" s="217" t="s">
        <v>1612</v>
      </c>
      <c r="G647" s="218" t="s">
        <v>1979</v>
      </c>
      <c r="V647" s="159"/>
    </row>
    <row r="648" spans="2:22" ht="15">
      <c r="B648" s="148">
        <v>42934</v>
      </c>
      <c r="C648" s="158">
        <v>100</v>
      </c>
      <c r="D648" s="158">
        <v>2.5</v>
      </c>
      <c r="E648" s="158">
        <v>97.5</v>
      </c>
      <c r="F648" s="217" t="s">
        <v>1639</v>
      </c>
      <c r="G648" s="218" t="s">
        <v>1980</v>
      </c>
      <c r="V648" s="159"/>
    </row>
    <row r="649" spans="2:22" ht="15">
      <c r="B649" s="148">
        <v>42934</v>
      </c>
      <c r="C649" s="158">
        <v>1000</v>
      </c>
      <c r="D649" s="158">
        <v>25</v>
      </c>
      <c r="E649" s="158">
        <v>975</v>
      </c>
      <c r="F649" s="217" t="s">
        <v>1614</v>
      </c>
      <c r="G649" s="218" t="s">
        <v>1675</v>
      </c>
      <c r="V649" s="159"/>
    </row>
    <row r="650" spans="2:22" ht="15">
      <c r="B650" s="148">
        <v>42934</v>
      </c>
      <c r="C650" s="158">
        <v>4400</v>
      </c>
      <c r="D650" s="158">
        <v>110</v>
      </c>
      <c r="E650" s="158">
        <v>4290</v>
      </c>
      <c r="F650" s="217" t="s">
        <v>1614</v>
      </c>
      <c r="G650" s="218" t="s">
        <v>1675</v>
      </c>
      <c r="V650" s="159"/>
    </row>
    <row r="651" spans="2:22" ht="15">
      <c r="B651" s="148">
        <v>42934</v>
      </c>
      <c r="C651" s="158">
        <v>5000</v>
      </c>
      <c r="D651" s="158">
        <v>125</v>
      </c>
      <c r="E651" s="158">
        <v>4875</v>
      </c>
      <c r="F651" s="217" t="s">
        <v>1612</v>
      </c>
      <c r="G651" s="218" t="s">
        <v>1981</v>
      </c>
      <c r="V651" s="159"/>
    </row>
    <row r="652" spans="2:22" ht="15">
      <c r="B652" s="148">
        <v>42934</v>
      </c>
      <c r="C652" s="158">
        <v>3000</v>
      </c>
      <c r="D652" s="158">
        <v>75</v>
      </c>
      <c r="E652" s="158">
        <v>2925</v>
      </c>
      <c r="F652" s="217" t="s">
        <v>1619</v>
      </c>
      <c r="G652" s="218" t="s">
        <v>1721</v>
      </c>
      <c r="V652" s="159"/>
    </row>
    <row r="653" spans="2:22" ht="15">
      <c r="B653" s="148">
        <v>42934</v>
      </c>
      <c r="C653" s="158">
        <v>1000</v>
      </c>
      <c r="D653" s="158">
        <v>25</v>
      </c>
      <c r="E653" s="158">
        <v>975</v>
      </c>
      <c r="F653" s="217" t="s">
        <v>1611</v>
      </c>
      <c r="G653" s="218" t="s">
        <v>1982</v>
      </c>
      <c r="V653" s="159"/>
    </row>
    <row r="654" spans="2:22" ht="15">
      <c r="B654" s="148">
        <v>42934</v>
      </c>
      <c r="C654" s="158">
        <v>2500</v>
      </c>
      <c r="D654" s="158">
        <v>62.5</v>
      </c>
      <c r="E654" s="158">
        <v>2437.5</v>
      </c>
      <c r="F654" s="217" t="s">
        <v>1635</v>
      </c>
      <c r="G654" s="218" t="s">
        <v>386</v>
      </c>
      <c r="V654" s="159"/>
    </row>
    <row r="655" spans="2:22" ht="15">
      <c r="B655" s="148">
        <v>42934</v>
      </c>
      <c r="C655" s="158">
        <v>1000</v>
      </c>
      <c r="D655" s="158">
        <v>25</v>
      </c>
      <c r="E655" s="158">
        <v>975</v>
      </c>
      <c r="F655" s="217" t="s">
        <v>1631</v>
      </c>
      <c r="G655" s="218" t="s">
        <v>1982</v>
      </c>
      <c r="V655" s="159"/>
    </row>
    <row r="656" spans="2:22" ht="15">
      <c r="B656" s="148">
        <v>42934</v>
      </c>
      <c r="C656" s="158">
        <v>200</v>
      </c>
      <c r="D656" s="158">
        <v>5</v>
      </c>
      <c r="E656" s="158">
        <v>195</v>
      </c>
      <c r="F656" s="217" t="s">
        <v>1639</v>
      </c>
      <c r="G656" s="218" t="s">
        <v>699</v>
      </c>
      <c r="V656" s="159"/>
    </row>
    <row r="657" spans="2:22" ht="15">
      <c r="B657" s="148">
        <v>42934</v>
      </c>
      <c r="C657" s="158">
        <v>1000</v>
      </c>
      <c r="D657" s="158">
        <v>25</v>
      </c>
      <c r="E657" s="158">
        <v>975</v>
      </c>
      <c r="F657" s="217" t="s">
        <v>1625</v>
      </c>
      <c r="G657" s="218" t="s">
        <v>1982</v>
      </c>
      <c r="V657" s="159"/>
    </row>
    <row r="658" spans="2:22" ht="15">
      <c r="B658" s="148">
        <v>42934</v>
      </c>
      <c r="C658" s="158">
        <v>1000</v>
      </c>
      <c r="D658" s="158">
        <v>25</v>
      </c>
      <c r="E658" s="158">
        <v>975</v>
      </c>
      <c r="F658" s="217" t="s">
        <v>1635</v>
      </c>
      <c r="G658" s="218" t="s">
        <v>1982</v>
      </c>
      <c r="V658" s="159"/>
    </row>
    <row r="659" spans="2:22" ht="15">
      <c r="B659" s="148">
        <v>42934</v>
      </c>
      <c r="C659" s="158">
        <v>500</v>
      </c>
      <c r="D659" s="158">
        <f>C659-E659</f>
        <v>17.5</v>
      </c>
      <c r="E659" s="158">
        <v>482.5</v>
      </c>
      <c r="F659" s="217" t="s">
        <v>1612</v>
      </c>
      <c r="G659" s="218" t="s">
        <v>2195</v>
      </c>
      <c r="V659" s="159"/>
    </row>
    <row r="660" spans="2:22" ht="15">
      <c r="B660" s="148">
        <v>42934</v>
      </c>
      <c r="C660" s="158">
        <v>260</v>
      </c>
      <c r="D660" s="158">
        <f>C660-E660</f>
        <v>9.0999999999999943</v>
      </c>
      <c r="E660" s="158">
        <v>250.9</v>
      </c>
      <c r="F660" s="217" t="s">
        <v>1624</v>
      </c>
      <c r="G660" s="218" t="s">
        <v>2174</v>
      </c>
      <c r="V660" s="159"/>
    </row>
    <row r="661" spans="2:22" ht="15">
      <c r="B661" s="148">
        <v>42934</v>
      </c>
      <c r="C661" s="158">
        <v>50000</v>
      </c>
      <c r="D661" s="158">
        <f>C661-E661</f>
        <v>1250</v>
      </c>
      <c r="E661" s="158">
        <v>48750</v>
      </c>
      <c r="F661" s="217" t="s">
        <v>1624</v>
      </c>
      <c r="G661" s="218" t="s">
        <v>2196</v>
      </c>
      <c r="V661" s="159"/>
    </row>
    <row r="662" spans="2:22" ht="15">
      <c r="B662" s="148">
        <v>42934</v>
      </c>
      <c r="C662" s="158">
        <v>100</v>
      </c>
      <c r="D662" s="158">
        <f>C662-E662</f>
        <v>3.5</v>
      </c>
      <c r="E662" s="158">
        <v>96.5</v>
      </c>
      <c r="F662" s="217" t="s">
        <v>1621</v>
      </c>
      <c r="G662" s="218" t="s">
        <v>2197</v>
      </c>
      <c r="V662" s="159"/>
    </row>
    <row r="663" spans="2:22" ht="15">
      <c r="B663" s="148">
        <v>42934</v>
      </c>
      <c r="C663" s="158">
        <v>400</v>
      </c>
      <c r="D663" s="158">
        <f>C663-E663</f>
        <v>14</v>
      </c>
      <c r="E663" s="158">
        <v>386</v>
      </c>
      <c r="F663" s="217" t="s">
        <v>1621</v>
      </c>
      <c r="G663" s="218" t="s">
        <v>1763</v>
      </c>
      <c r="V663" s="159"/>
    </row>
    <row r="664" spans="2:22" ht="15">
      <c r="B664" s="148">
        <v>42935</v>
      </c>
      <c r="C664" s="158">
        <v>500</v>
      </c>
      <c r="D664" s="158">
        <v>12.5</v>
      </c>
      <c r="E664" s="158">
        <v>487.5</v>
      </c>
      <c r="F664" s="217" t="s">
        <v>1635</v>
      </c>
      <c r="G664" s="218" t="s">
        <v>1983</v>
      </c>
      <c r="V664" s="159"/>
    </row>
    <row r="665" spans="2:22" ht="15">
      <c r="B665" s="148">
        <v>42935</v>
      </c>
      <c r="C665" s="158">
        <v>650</v>
      </c>
      <c r="D665" s="158">
        <v>16.25</v>
      </c>
      <c r="E665" s="158">
        <v>633.75</v>
      </c>
      <c r="F665" s="217" t="s">
        <v>1639</v>
      </c>
      <c r="G665" s="218" t="s">
        <v>1710</v>
      </c>
      <c r="V665" s="159"/>
    </row>
    <row r="666" spans="2:22" ht="15">
      <c r="B666" s="148">
        <v>42935</v>
      </c>
      <c r="C666" s="158">
        <v>3000</v>
      </c>
      <c r="D666" s="158">
        <v>75</v>
      </c>
      <c r="E666" s="158">
        <v>2925</v>
      </c>
      <c r="F666" s="217" t="s">
        <v>1612</v>
      </c>
      <c r="G666" s="218" t="s">
        <v>1984</v>
      </c>
      <c r="V666" s="159"/>
    </row>
    <row r="667" spans="2:22" ht="15">
      <c r="B667" s="148">
        <v>42935</v>
      </c>
      <c r="C667" s="158">
        <v>1000</v>
      </c>
      <c r="D667" s="158">
        <v>25</v>
      </c>
      <c r="E667" s="158">
        <v>975</v>
      </c>
      <c r="F667" s="217" t="s">
        <v>1635</v>
      </c>
      <c r="G667" s="218" t="s">
        <v>1985</v>
      </c>
      <c r="V667" s="159"/>
    </row>
    <row r="668" spans="2:22" ht="15">
      <c r="B668" s="148">
        <v>42935</v>
      </c>
      <c r="C668" s="158">
        <v>200</v>
      </c>
      <c r="D668" s="158">
        <v>5</v>
      </c>
      <c r="E668" s="158">
        <v>195</v>
      </c>
      <c r="F668" s="217" t="s">
        <v>1612</v>
      </c>
      <c r="G668" s="218" t="s">
        <v>1986</v>
      </c>
      <c r="V668" s="159"/>
    </row>
    <row r="669" spans="2:22" ht="15">
      <c r="B669" s="148">
        <v>42935</v>
      </c>
      <c r="C669" s="158">
        <v>350</v>
      </c>
      <c r="D669" s="158">
        <v>8.75</v>
      </c>
      <c r="E669" s="158">
        <v>341.25</v>
      </c>
      <c r="F669" s="217" t="s">
        <v>1634</v>
      </c>
      <c r="G669" s="218" t="s">
        <v>1701</v>
      </c>
      <c r="V669" s="159"/>
    </row>
    <row r="670" spans="2:22" ht="15">
      <c r="B670" s="148">
        <v>42935</v>
      </c>
      <c r="C670" s="158">
        <v>500</v>
      </c>
      <c r="D670" s="158">
        <v>12.5</v>
      </c>
      <c r="E670" s="158">
        <v>487.5</v>
      </c>
      <c r="F670" s="217" t="s">
        <v>1635</v>
      </c>
      <c r="G670" s="218" t="s">
        <v>1767</v>
      </c>
      <c r="V670" s="159"/>
    </row>
    <row r="671" spans="2:22" ht="15">
      <c r="B671" s="148">
        <v>42935</v>
      </c>
      <c r="C671" s="158">
        <v>500</v>
      </c>
      <c r="D671" s="158">
        <v>12.5</v>
      </c>
      <c r="E671" s="158">
        <v>487.5</v>
      </c>
      <c r="F671" s="217" t="s">
        <v>1622</v>
      </c>
      <c r="G671" s="218" t="s">
        <v>1767</v>
      </c>
      <c r="V671" s="159"/>
    </row>
    <row r="672" spans="2:22" ht="15">
      <c r="B672" s="148">
        <v>42935</v>
      </c>
      <c r="C672" s="158">
        <v>300</v>
      </c>
      <c r="D672" s="158">
        <v>7.5</v>
      </c>
      <c r="E672" s="158">
        <v>292.5</v>
      </c>
      <c r="F672" s="217" t="s">
        <v>1612</v>
      </c>
      <c r="G672" s="218" t="s">
        <v>1685</v>
      </c>
      <c r="V672" s="159"/>
    </row>
    <row r="673" spans="2:22" ht="15">
      <c r="B673" s="148">
        <v>42935</v>
      </c>
      <c r="C673" s="158">
        <v>500</v>
      </c>
      <c r="D673" s="158">
        <v>12.5</v>
      </c>
      <c r="E673" s="158">
        <v>487.5</v>
      </c>
      <c r="F673" s="217" t="s">
        <v>1621</v>
      </c>
      <c r="G673" s="218" t="s">
        <v>1987</v>
      </c>
      <c r="V673" s="159"/>
    </row>
    <row r="674" spans="2:22" ht="15">
      <c r="B674" s="148">
        <v>42935</v>
      </c>
      <c r="C674" s="158">
        <v>100</v>
      </c>
      <c r="D674" s="158">
        <v>2.5</v>
      </c>
      <c r="E674" s="158">
        <v>97.5</v>
      </c>
      <c r="F674" s="217" t="s">
        <v>1628</v>
      </c>
      <c r="G674" s="218" t="s">
        <v>1988</v>
      </c>
      <c r="V674" s="159"/>
    </row>
    <row r="675" spans="2:22" ht="15">
      <c r="B675" s="148">
        <v>42935</v>
      </c>
      <c r="C675" s="158">
        <v>1000</v>
      </c>
      <c r="D675" s="158">
        <v>25</v>
      </c>
      <c r="E675" s="158">
        <v>975</v>
      </c>
      <c r="F675" s="217" t="s">
        <v>1624</v>
      </c>
      <c r="G675" s="218" t="s">
        <v>1989</v>
      </c>
      <c r="V675" s="159"/>
    </row>
    <row r="676" spans="2:22" ht="15">
      <c r="B676" s="148">
        <v>42935</v>
      </c>
      <c r="C676" s="158">
        <v>1500</v>
      </c>
      <c r="D676" s="158">
        <v>37.5</v>
      </c>
      <c r="E676" s="158">
        <v>1462.5</v>
      </c>
      <c r="F676" s="217" t="s">
        <v>1633</v>
      </c>
      <c r="G676" s="218" t="s">
        <v>1753</v>
      </c>
      <c r="V676" s="159"/>
    </row>
    <row r="677" spans="2:22" ht="15">
      <c r="B677" s="148">
        <v>42935</v>
      </c>
      <c r="C677" s="158">
        <v>1</v>
      </c>
      <c r="D677" s="158">
        <v>0.03</v>
      </c>
      <c r="E677" s="158">
        <v>0.97</v>
      </c>
      <c r="F677" s="217" t="s">
        <v>1621</v>
      </c>
      <c r="G677" s="218" t="s">
        <v>693</v>
      </c>
      <c r="V677" s="159"/>
    </row>
    <row r="678" spans="2:22" ht="15">
      <c r="B678" s="148">
        <v>42935</v>
      </c>
      <c r="C678" s="158">
        <v>100</v>
      </c>
      <c r="D678" s="158">
        <v>2.5</v>
      </c>
      <c r="E678" s="158">
        <v>97.5</v>
      </c>
      <c r="F678" s="217" t="s">
        <v>1612</v>
      </c>
      <c r="G678" s="218" t="s">
        <v>1990</v>
      </c>
      <c r="V678" s="159"/>
    </row>
    <row r="679" spans="2:22" ht="15">
      <c r="B679" s="148">
        <v>42935</v>
      </c>
      <c r="C679" s="158">
        <v>500</v>
      </c>
      <c r="D679" s="158">
        <v>12.5</v>
      </c>
      <c r="E679" s="158">
        <v>487.5</v>
      </c>
      <c r="F679" s="217" t="s">
        <v>1623</v>
      </c>
      <c r="G679" s="218" t="s">
        <v>1991</v>
      </c>
      <c r="V679" s="159"/>
    </row>
    <row r="680" spans="2:22" ht="15">
      <c r="B680" s="148">
        <v>42935</v>
      </c>
      <c r="C680" s="158">
        <v>2000</v>
      </c>
      <c r="D680" s="158">
        <v>50</v>
      </c>
      <c r="E680" s="158">
        <v>1950</v>
      </c>
      <c r="F680" s="217" t="s">
        <v>1624</v>
      </c>
      <c r="G680" s="218" t="s">
        <v>1992</v>
      </c>
      <c r="V680" s="159"/>
    </row>
    <row r="681" spans="2:22" ht="15">
      <c r="B681" s="148">
        <v>42935</v>
      </c>
      <c r="C681" s="158">
        <v>500</v>
      </c>
      <c r="D681" s="158">
        <v>12.5</v>
      </c>
      <c r="E681" s="158">
        <v>487.5</v>
      </c>
      <c r="F681" s="217" t="s">
        <v>1621</v>
      </c>
      <c r="G681" s="218" t="s">
        <v>1993</v>
      </c>
      <c r="V681" s="159"/>
    </row>
    <row r="682" spans="2:22" ht="15">
      <c r="B682" s="148">
        <v>42935</v>
      </c>
      <c r="C682" s="158">
        <v>10000</v>
      </c>
      <c r="D682" s="158">
        <v>250</v>
      </c>
      <c r="E682" s="158">
        <v>9750</v>
      </c>
      <c r="F682" s="217" t="s">
        <v>1612</v>
      </c>
      <c r="G682" s="218" t="s">
        <v>1994</v>
      </c>
      <c r="V682" s="159"/>
    </row>
    <row r="683" spans="2:22" ht="15">
      <c r="B683" s="148">
        <v>42935</v>
      </c>
      <c r="C683" s="158">
        <v>13000</v>
      </c>
      <c r="D683" s="158">
        <v>325</v>
      </c>
      <c r="E683" s="158">
        <v>12675</v>
      </c>
      <c r="F683" s="217" t="s">
        <v>1635</v>
      </c>
      <c r="G683" s="218" t="s">
        <v>1995</v>
      </c>
      <c r="V683" s="159"/>
    </row>
    <row r="684" spans="2:22" ht="15">
      <c r="B684" s="148">
        <v>42935</v>
      </c>
      <c r="C684" s="158">
        <v>100</v>
      </c>
      <c r="D684" s="158">
        <f>C684-E684</f>
        <v>2.7000000000000028</v>
      </c>
      <c r="E684" s="158">
        <v>97.3</v>
      </c>
      <c r="F684" s="217" t="s">
        <v>1622</v>
      </c>
      <c r="G684" s="218" t="s">
        <v>2198</v>
      </c>
      <c r="V684" s="159"/>
    </row>
    <row r="685" spans="2:22" ht="15">
      <c r="B685" s="148">
        <v>42935</v>
      </c>
      <c r="C685" s="158">
        <v>5000</v>
      </c>
      <c r="D685" s="158">
        <f>C685-E685</f>
        <v>160</v>
      </c>
      <c r="E685" s="158">
        <v>4840</v>
      </c>
      <c r="F685" s="217" t="s">
        <v>1620</v>
      </c>
      <c r="G685" s="218" t="s">
        <v>2185</v>
      </c>
      <c r="V685" s="159"/>
    </row>
    <row r="686" spans="2:22" ht="15">
      <c r="B686" s="148">
        <v>42935</v>
      </c>
      <c r="C686" s="158">
        <v>15000</v>
      </c>
      <c r="D686" s="158">
        <f>C686-E686</f>
        <v>600</v>
      </c>
      <c r="E686" s="158">
        <v>14400</v>
      </c>
      <c r="F686" s="217" t="s">
        <v>1612</v>
      </c>
      <c r="G686" s="218" t="s">
        <v>2199</v>
      </c>
      <c r="V686" s="159"/>
    </row>
    <row r="687" spans="2:22" ht="15">
      <c r="B687" s="148">
        <v>42935</v>
      </c>
      <c r="C687" s="158">
        <v>50</v>
      </c>
      <c r="D687" s="158">
        <f>C687-E687</f>
        <v>2</v>
      </c>
      <c r="E687" s="158">
        <v>48</v>
      </c>
      <c r="F687" s="217" t="s">
        <v>1621</v>
      </c>
      <c r="G687" s="218" t="s">
        <v>2200</v>
      </c>
      <c r="V687" s="159"/>
    </row>
    <row r="688" spans="2:22" ht="15">
      <c r="B688" s="148">
        <v>42936</v>
      </c>
      <c r="C688" s="158">
        <v>2000</v>
      </c>
      <c r="D688" s="158">
        <v>50</v>
      </c>
      <c r="E688" s="158">
        <v>1950</v>
      </c>
      <c r="F688" s="217" t="s">
        <v>1612</v>
      </c>
      <c r="G688" s="218" t="s">
        <v>1996</v>
      </c>
      <c r="V688" s="159"/>
    </row>
    <row r="689" spans="2:22" ht="15">
      <c r="B689" s="148">
        <v>42936</v>
      </c>
      <c r="C689" s="158">
        <v>5000</v>
      </c>
      <c r="D689" s="158">
        <v>125</v>
      </c>
      <c r="E689" s="158">
        <v>4875</v>
      </c>
      <c r="F689" s="217" t="s">
        <v>1635</v>
      </c>
      <c r="G689" s="218" t="s">
        <v>1997</v>
      </c>
      <c r="V689" s="159"/>
    </row>
    <row r="690" spans="2:22" ht="15">
      <c r="B690" s="148">
        <v>42936</v>
      </c>
      <c r="C690" s="158">
        <v>300</v>
      </c>
      <c r="D690" s="158">
        <v>7.5</v>
      </c>
      <c r="E690" s="158">
        <v>292.5</v>
      </c>
      <c r="F690" s="217" t="s">
        <v>1621</v>
      </c>
      <c r="G690" s="218" t="s">
        <v>1643</v>
      </c>
      <c r="V690" s="159"/>
    </row>
    <row r="691" spans="2:22" ht="15">
      <c r="B691" s="148">
        <v>42936</v>
      </c>
      <c r="C691" s="158">
        <v>20000</v>
      </c>
      <c r="D691" s="158">
        <v>500</v>
      </c>
      <c r="E691" s="158">
        <v>19500</v>
      </c>
      <c r="F691" s="217" t="s">
        <v>1612</v>
      </c>
      <c r="G691" s="218" t="s">
        <v>1998</v>
      </c>
      <c r="V691" s="159"/>
    </row>
    <row r="692" spans="2:22" ht="15">
      <c r="B692" s="148">
        <v>42936</v>
      </c>
      <c r="C692" s="158">
        <v>1</v>
      </c>
      <c r="D692" s="158">
        <v>0.03</v>
      </c>
      <c r="E692" s="158">
        <v>0.97</v>
      </c>
      <c r="F692" s="217" t="s">
        <v>1621</v>
      </c>
      <c r="G692" s="218" t="s">
        <v>693</v>
      </c>
      <c r="V692" s="159"/>
    </row>
    <row r="693" spans="2:22" ht="15">
      <c r="B693" s="148">
        <v>42936</v>
      </c>
      <c r="C693" s="158">
        <v>1</v>
      </c>
      <c r="D693" s="158">
        <v>0.03</v>
      </c>
      <c r="E693" s="158">
        <v>0.97</v>
      </c>
      <c r="F693" s="217" t="s">
        <v>1621</v>
      </c>
      <c r="G693" s="218" t="s">
        <v>693</v>
      </c>
      <c r="V693" s="159"/>
    </row>
    <row r="694" spans="2:22" ht="15">
      <c r="B694" s="148">
        <v>42936</v>
      </c>
      <c r="C694" s="158">
        <v>13000</v>
      </c>
      <c r="D694" s="158">
        <v>325</v>
      </c>
      <c r="E694" s="158">
        <v>12675</v>
      </c>
      <c r="F694" s="217" t="s">
        <v>1612</v>
      </c>
      <c r="G694" s="218" t="s">
        <v>1999</v>
      </c>
      <c r="V694" s="159"/>
    </row>
    <row r="695" spans="2:22" ht="15">
      <c r="B695" s="148">
        <v>42936</v>
      </c>
      <c r="C695" s="158">
        <v>1</v>
      </c>
      <c r="D695" s="158">
        <v>0.03</v>
      </c>
      <c r="E695" s="158">
        <v>0.97</v>
      </c>
      <c r="F695" s="217" t="s">
        <v>1621</v>
      </c>
      <c r="G695" s="218" t="s">
        <v>2000</v>
      </c>
      <c r="V695" s="159"/>
    </row>
    <row r="696" spans="2:22" ht="15">
      <c r="B696" s="148">
        <v>42936</v>
      </c>
      <c r="C696" s="158">
        <v>1</v>
      </c>
      <c r="D696" s="158">
        <v>0.03</v>
      </c>
      <c r="E696" s="158">
        <v>0.97</v>
      </c>
      <c r="F696" s="217" t="s">
        <v>1621</v>
      </c>
      <c r="G696" s="218" t="s">
        <v>2001</v>
      </c>
      <c r="V696" s="159"/>
    </row>
    <row r="697" spans="2:22" ht="15">
      <c r="B697" s="148">
        <v>42936</v>
      </c>
      <c r="C697" s="158">
        <v>5000</v>
      </c>
      <c r="D697" s="158">
        <v>125</v>
      </c>
      <c r="E697" s="158">
        <v>4875</v>
      </c>
      <c r="F697" s="217" t="s">
        <v>1633</v>
      </c>
      <c r="G697" s="218" t="s">
        <v>1850</v>
      </c>
      <c r="V697" s="159"/>
    </row>
    <row r="698" spans="2:22" ht="15">
      <c r="B698" s="148">
        <v>42936</v>
      </c>
      <c r="C698" s="158">
        <v>1380</v>
      </c>
      <c r="D698" s="158">
        <v>34.5</v>
      </c>
      <c r="E698" s="158">
        <v>1345.5</v>
      </c>
      <c r="F698" s="217" t="s">
        <v>1621</v>
      </c>
      <c r="G698" s="218" t="s">
        <v>1738</v>
      </c>
      <c r="V698" s="159"/>
    </row>
    <row r="699" spans="2:22" ht="15">
      <c r="B699" s="148">
        <v>42936</v>
      </c>
      <c r="C699" s="158">
        <v>5000</v>
      </c>
      <c r="D699" s="158">
        <v>125</v>
      </c>
      <c r="E699" s="158">
        <v>4875</v>
      </c>
      <c r="F699" s="217" t="s">
        <v>1628</v>
      </c>
      <c r="G699" s="218" t="s">
        <v>2002</v>
      </c>
      <c r="V699" s="159"/>
    </row>
    <row r="700" spans="2:22" ht="15">
      <c r="B700" s="148">
        <v>42936</v>
      </c>
      <c r="C700" s="158">
        <v>4680</v>
      </c>
      <c r="D700" s="158">
        <v>117</v>
      </c>
      <c r="E700" s="158">
        <v>4563</v>
      </c>
      <c r="F700" s="217" t="s">
        <v>1612</v>
      </c>
      <c r="G700" s="218" t="s">
        <v>2003</v>
      </c>
      <c r="V700" s="159"/>
    </row>
    <row r="701" spans="2:22" ht="15">
      <c r="B701" s="148">
        <v>42936</v>
      </c>
      <c r="C701" s="158">
        <v>300</v>
      </c>
      <c r="D701" s="158">
        <v>7.5</v>
      </c>
      <c r="E701" s="158">
        <v>292.5</v>
      </c>
      <c r="F701" s="217" t="s">
        <v>1612</v>
      </c>
      <c r="G701" s="218" t="s">
        <v>2004</v>
      </c>
      <c r="V701" s="159"/>
    </row>
    <row r="702" spans="2:22" ht="15">
      <c r="B702" s="148">
        <v>42936</v>
      </c>
      <c r="C702" s="158">
        <v>20000</v>
      </c>
      <c r="D702" s="158">
        <v>500</v>
      </c>
      <c r="E702" s="158">
        <v>19500</v>
      </c>
      <c r="F702" s="217" t="s">
        <v>1633</v>
      </c>
      <c r="G702" s="218" t="s">
        <v>1835</v>
      </c>
      <c r="V702" s="159"/>
    </row>
    <row r="703" spans="2:22" ht="15">
      <c r="B703" s="148">
        <v>42936</v>
      </c>
      <c r="C703" s="158">
        <v>500</v>
      </c>
      <c r="D703" s="158">
        <f>C703-E703</f>
        <v>17.5</v>
      </c>
      <c r="E703" s="158">
        <v>482.5</v>
      </c>
      <c r="F703" s="217" t="s">
        <v>1616</v>
      </c>
      <c r="G703" s="218" t="s">
        <v>2201</v>
      </c>
      <c r="V703" s="159"/>
    </row>
    <row r="704" spans="2:22" ht="15">
      <c r="B704" s="148">
        <v>42936</v>
      </c>
      <c r="C704" s="158">
        <v>500</v>
      </c>
      <c r="D704" s="158">
        <f>C704-E704</f>
        <v>17.5</v>
      </c>
      <c r="E704" s="158">
        <v>482.5</v>
      </c>
      <c r="F704" s="217" t="s">
        <v>1634</v>
      </c>
      <c r="G704" s="218" t="s">
        <v>2201</v>
      </c>
      <c r="V704" s="159"/>
    </row>
    <row r="705" spans="2:22" ht="15">
      <c r="B705" s="148">
        <v>42937</v>
      </c>
      <c r="C705" s="158">
        <v>1000</v>
      </c>
      <c r="D705" s="158">
        <v>25</v>
      </c>
      <c r="E705" s="158">
        <v>975</v>
      </c>
      <c r="F705" s="217" t="s">
        <v>1612</v>
      </c>
      <c r="G705" s="218" t="s">
        <v>1810</v>
      </c>
      <c r="V705" s="159"/>
    </row>
    <row r="706" spans="2:22" ht="15">
      <c r="B706" s="148">
        <v>42937</v>
      </c>
      <c r="C706" s="158">
        <v>3000</v>
      </c>
      <c r="D706" s="158">
        <v>75</v>
      </c>
      <c r="E706" s="158">
        <v>2925</v>
      </c>
      <c r="F706" s="217" t="s">
        <v>1612</v>
      </c>
      <c r="G706" s="218" t="s">
        <v>2005</v>
      </c>
      <c r="V706" s="159"/>
    </row>
    <row r="707" spans="2:22" ht="15">
      <c r="B707" s="148">
        <v>42937</v>
      </c>
      <c r="C707" s="158">
        <v>500</v>
      </c>
      <c r="D707" s="158">
        <v>12.5</v>
      </c>
      <c r="E707" s="158">
        <v>487.5</v>
      </c>
      <c r="F707" s="217" t="s">
        <v>1614</v>
      </c>
      <c r="G707" s="218" t="s">
        <v>2006</v>
      </c>
      <c r="V707" s="159"/>
    </row>
    <row r="708" spans="2:22" ht="15">
      <c r="B708" s="148">
        <v>42937</v>
      </c>
      <c r="C708" s="158">
        <v>200</v>
      </c>
      <c r="D708" s="158">
        <v>5</v>
      </c>
      <c r="E708" s="158">
        <v>195</v>
      </c>
      <c r="F708" s="217" t="s">
        <v>1621</v>
      </c>
      <c r="G708" s="218" t="s">
        <v>2007</v>
      </c>
      <c r="V708" s="159"/>
    </row>
    <row r="709" spans="2:22" ht="15">
      <c r="B709" s="148">
        <v>42937</v>
      </c>
      <c r="C709" s="158">
        <v>100</v>
      </c>
      <c r="D709" s="158">
        <v>2.5</v>
      </c>
      <c r="E709" s="158">
        <v>97.5</v>
      </c>
      <c r="F709" s="217" t="s">
        <v>1634</v>
      </c>
      <c r="G709" s="218" t="s">
        <v>2008</v>
      </c>
      <c r="V709" s="159"/>
    </row>
    <row r="710" spans="2:22" ht="15">
      <c r="B710" s="148">
        <v>42937</v>
      </c>
      <c r="C710" s="158">
        <v>150</v>
      </c>
      <c r="D710" s="158">
        <v>3.75</v>
      </c>
      <c r="E710" s="158">
        <v>146.25</v>
      </c>
      <c r="F710" s="217" t="s">
        <v>1634</v>
      </c>
      <c r="G710" s="218" t="s">
        <v>1701</v>
      </c>
      <c r="V710" s="159"/>
    </row>
    <row r="711" spans="2:22" ht="15">
      <c r="B711" s="148">
        <v>42937</v>
      </c>
      <c r="C711" s="158">
        <v>4000</v>
      </c>
      <c r="D711" s="158">
        <v>100</v>
      </c>
      <c r="E711" s="158">
        <v>3900</v>
      </c>
      <c r="F711" s="217" t="s">
        <v>1621</v>
      </c>
      <c r="G711" s="218" t="s">
        <v>1675</v>
      </c>
      <c r="V711" s="159"/>
    </row>
    <row r="712" spans="2:22" ht="15">
      <c r="B712" s="148">
        <v>42937</v>
      </c>
      <c r="C712" s="158">
        <v>1000</v>
      </c>
      <c r="D712" s="158">
        <v>25</v>
      </c>
      <c r="E712" s="158">
        <v>975</v>
      </c>
      <c r="F712" s="217" t="s">
        <v>1624</v>
      </c>
      <c r="G712" s="218" t="s">
        <v>2009</v>
      </c>
      <c r="V712" s="159"/>
    </row>
    <row r="713" spans="2:22" ht="15">
      <c r="B713" s="148">
        <v>42937</v>
      </c>
      <c r="C713" s="158">
        <v>1000</v>
      </c>
      <c r="D713" s="158">
        <v>25</v>
      </c>
      <c r="E713" s="158">
        <v>975</v>
      </c>
      <c r="F713" s="217" t="s">
        <v>1621</v>
      </c>
      <c r="G713" s="218" t="s">
        <v>2010</v>
      </c>
      <c r="V713" s="159"/>
    </row>
    <row r="714" spans="2:22" ht="15">
      <c r="B714" s="148">
        <v>42937</v>
      </c>
      <c r="C714" s="158">
        <v>300</v>
      </c>
      <c r="D714" s="158">
        <v>7.5</v>
      </c>
      <c r="E714" s="158">
        <v>292.5</v>
      </c>
      <c r="F714" s="217" t="s">
        <v>1623</v>
      </c>
      <c r="G714" s="218" t="s">
        <v>732</v>
      </c>
      <c r="V714" s="159"/>
    </row>
    <row r="715" spans="2:22" ht="15">
      <c r="B715" s="148">
        <v>42937</v>
      </c>
      <c r="C715" s="158">
        <v>1000</v>
      </c>
      <c r="D715" s="158">
        <v>25</v>
      </c>
      <c r="E715" s="158">
        <v>975</v>
      </c>
      <c r="F715" s="217" t="s">
        <v>1621</v>
      </c>
      <c r="G715" s="218" t="s">
        <v>777</v>
      </c>
      <c r="V715" s="159"/>
    </row>
    <row r="716" spans="2:22" ht="15">
      <c r="B716" s="148">
        <v>42937</v>
      </c>
      <c r="C716" s="158">
        <v>500</v>
      </c>
      <c r="D716" s="158">
        <v>12.5</v>
      </c>
      <c r="E716" s="158">
        <v>487.5</v>
      </c>
      <c r="F716" s="217" t="s">
        <v>1622</v>
      </c>
      <c r="G716" s="218" t="s">
        <v>2011</v>
      </c>
      <c r="V716" s="159"/>
    </row>
    <row r="717" spans="2:22" ht="15">
      <c r="B717" s="148">
        <v>42937</v>
      </c>
      <c r="C717" s="158">
        <v>100</v>
      </c>
      <c r="D717" s="158">
        <v>2.5</v>
      </c>
      <c r="E717" s="158">
        <v>97.5</v>
      </c>
      <c r="F717" s="217" t="s">
        <v>1618</v>
      </c>
      <c r="G717" s="218" t="s">
        <v>1776</v>
      </c>
      <c r="V717" s="159"/>
    </row>
    <row r="718" spans="2:22" ht="15">
      <c r="B718" s="148">
        <v>42937</v>
      </c>
      <c r="C718" s="158">
        <v>100</v>
      </c>
      <c r="D718" s="158">
        <v>2.5</v>
      </c>
      <c r="E718" s="158">
        <v>97.5</v>
      </c>
      <c r="F718" s="217" t="s">
        <v>1633</v>
      </c>
      <c r="G718" s="218" t="s">
        <v>1776</v>
      </c>
      <c r="V718" s="159"/>
    </row>
    <row r="719" spans="2:22" ht="15">
      <c r="B719" s="148">
        <v>42937</v>
      </c>
      <c r="C719" s="158">
        <v>100</v>
      </c>
      <c r="D719" s="158">
        <v>2.5</v>
      </c>
      <c r="E719" s="158">
        <v>97.5</v>
      </c>
      <c r="F719" s="217" t="s">
        <v>1631</v>
      </c>
      <c r="G719" s="218" t="s">
        <v>1776</v>
      </c>
      <c r="V719" s="159"/>
    </row>
    <row r="720" spans="2:22" ht="15">
      <c r="B720" s="148">
        <v>42937</v>
      </c>
      <c r="C720" s="158">
        <v>100</v>
      </c>
      <c r="D720" s="158">
        <v>2.5</v>
      </c>
      <c r="E720" s="158">
        <v>97.5</v>
      </c>
      <c r="F720" s="217" t="s">
        <v>1611</v>
      </c>
      <c r="G720" s="218" t="s">
        <v>1776</v>
      </c>
      <c r="V720" s="159"/>
    </row>
    <row r="721" spans="2:22" ht="15">
      <c r="B721" s="148">
        <v>42937</v>
      </c>
      <c r="C721" s="158">
        <v>1110</v>
      </c>
      <c r="D721" s="158">
        <v>27.75</v>
      </c>
      <c r="E721" s="158">
        <v>1082.25</v>
      </c>
      <c r="F721" s="217" t="s">
        <v>1623</v>
      </c>
      <c r="G721" s="218" t="s">
        <v>1768</v>
      </c>
      <c r="V721" s="159"/>
    </row>
    <row r="722" spans="2:22" ht="15">
      <c r="B722" s="148">
        <v>42937</v>
      </c>
      <c r="C722" s="158">
        <v>1000</v>
      </c>
      <c r="D722" s="158">
        <v>25</v>
      </c>
      <c r="E722" s="158">
        <v>975</v>
      </c>
      <c r="F722" s="217" t="s">
        <v>1612</v>
      </c>
      <c r="G722" s="218" t="s">
        <v>2012</v>
      </c>
      <c r="V722" s="159"/>
    </row>
    <row r="723" spans="2:22" ht="15">
      <c r="B723" s="148">
        <v>42937</v>
      </c>
      <c r="C723" s="158">
        <v>10000</v>
      </c>
      <c r="D723" s="158">
        <v>250</v>
      </c>
      <c r="E723" s="158">
        <v>9750</v>
      </c>
      <c r="F723" s="217" t="s">
        <v>1621</v>
      </c>
      <c r="G723" s="218" t="s">
        <v>2013</v>
      </c>
      <c r="V723" s="159"/>
    </row>
    <row r="724" spans="2:22" ht="15">
      <c r="B724" s="148">
        <v>42937</v>
      </c>
      <c r="C724" s="158">
        <v>1000</v>
      </c>
      <c r="D724" s="158">
        <v>25</v>
      </c>
      <c r="E724" s="158">
        <v>975</v>
      </c>
      <c r="F724" s="217" t="s">
        <v>1621</v>
      </c>
      <c r="G724" s="218" t="s">
        <v>1800</v>
      </c>
      <c r="V724" s="159"/>
    </row>
    <row r="725" spans="2:22" ht="15">
      <c r="B725" s="148">
        <v>42937</v>
      </c>
      <c r="C725" s="158">
        <v>1000</v>
      </c>
      <c r="D725" s="158">
        <v>25</v>
      </c>
      <c r="E725" s="158">
        <v>975</v>
      </c>
      <c r="F725" s="217" t="s">
        <v>1624</v>
      </c>
      <c r="G725" s="218" t="s">
        <v>1800</v>
      </c>
      <c r="V725" s="159"/>
    </row>
    <row r="726" spans="2:22" ht="15">
      <c r="B726" s="148">
        <v>42937</v>
      </c>
      <c r="C726" s="158">
        <v>1000</v>
      </c>
      <c r="D726" s="158">
        <v>25</v>
      </c>
      <c r="E726" s="158">
        <v>975</v>
      </c>
      <c r="F726" s="217" t="s">
        <v>1623</v>
      </c>
      <c r="G726" s="218" t="s">
        <v>1800</v>
      </c>
      <c r="V726" s="159"/>
    </row>
    <row r="727" spans="2:22" ht="15">
      <c r="B727" s="148">
        <v>42937</v>
      </c>
      <c r="C727" s="158">
        <v>1000</v>
      </c>
      <c r="D727" s="158">
        <v>25</v>
      </c>
      <c r="E727" s="158">
        <v>975</v>
      </c>
      <c r="F727" s="217" t="s">
        <v>1639</v>
      </c>
      <c r="G727" s="218" t="s">
        <v>1800</v>
      </c>
      <c r="V727" s="159"/>
    </row>
    <row r="728" spans="2:22" ht="15">
      <c r="B728" s="148">
        <v>42937</v>
      </c>
      <c r="C728" s="158">
        <v>1000</v>
      </c>
      <c r="D728" s="158">
        <v>25</v>
      </c>
      <c r="E728" s="158">
        <v>975</v>
      </c>
      <c r="F728" s="217" t="s">
        <v>1635</v>
      </c>
      <c r="G728" s="218" t="s">
        <v>1800</v>
      </c>
      <c r="V728" s="159"/>
    </row>
    <row r="729" spans="2:22" ht="15">
      <c r="B729" s="148">
        <v>42937</v>
      </c>
      <c r="C729" s="158">
        <v>1000</v>
      </c>
      <c r="D729" s="158">
        <v>25</v>
      </c>
      <c r="E729" s="158">
        <v>975</v>
      </c>
      <c r="F729" s="217" t="s">
        <v>1622</v>
      </c>
      <c r="G729" s="218" t="s">
        <v>1800</v>
      </c>
      <c r="V729" s="159"/>
    </row>
    <row r="730" spans="2:22" ht="15">
      <c r="B730" s="148">
        <v>42937</v>
      </c>
      <c r="C730" s="158">
        <v>1000</v>
      </c>
      <c r="D730" s="158">
        <v>25</v>
      </c>
      <c r="E730" s="158">
        <v>975</v>
      </c>
      <c r="F730" s="217" t="s">
        <v>1614</v>
      </c>
      <c r="G730" s="218" t="s">
        <v>1800</v>
      </c>
      <c r="V730" s="159"/>
    </row>
    <row r="731" spans="2:22" ht="15">
      <c r="B731" s="148">
        <v>42937</v>
      </c>
      <c r="C731" s="158">
        <v>1000</v>
      </c>
      <c r="D731" s="158">
        <v>25</v>
      </c>
      <c r="E731" s="158">
        <v>975</v>
      </c>
      <c r="F731" s="217" t="s">
        <v>1620</v>
      </c>
      <c r="G731" s="218" t="s">
        <v>1800</v>
      </c>
      <c r="V731" s="159"/>
    </row>
    <row r="732" spans="2:22" ht="15">
      <c r="B732" s="148">
        <v>42937</v>
      </c>
      <c r="C732" s="158">
        <v>1000</v>
      </c>
      <c r="D732" s="158">
        <v>25</v>
      </c>
      <c r="E732" s="158">
        <v>975</v>
      </c>
      <c r="F732" s="217" t="s">
        <v>1619</v>
      </c>
      <c r="G732" s="218" t="s">
        <v>1800</v>
      </c>
      <c r="V732" s="159"/>
    </row>
    <row r="733" spans="2:22" ht="15">
      <c r="B733" s="148">
        <v>42937</v>
      </c>
      <c r="C733" s="158">
        <v>1000</v>
      </c>
      <c r="D733" s="158">
        <v>25</v>
      </c>
      <c r="E733" s="158">
        <v>975</v>
      </c>
      <c r="F733" s="217" t="s">
        <v>1628</v>
      </c>
      <c r="G733" s="218" t="s">
        <v>1800</v>
      </c>
      <c r="V733" s="159"/>
    </row>
    <row r="734" spans="2:22" ht="15">
      <c r="B734" s="148">
        <v>42937</v>
      </c>
      <c r="C734" s="158">
        <v>1000</v>
      </c>
      <c r="D734" s="158">
        <v>25</v>
      </c>
      <c r="E734" s="158">
        <v>975</v>
      </c>
      <c r="F734" s="217" t="s">
        <v>1618</v>
      </c>
      <c r="G734" s="218" t="s">
        <v>1800</v>
      </c>
      <c r="V734" s="159"/>
    </row>
    <row r="735" spans="2:22" ht="15">
      <c r="B735" s="148">
        <v>42937</v>
      </c>
      <c r="C735" s="158">
        <v>1000</v>
      </c>
      <c r="D735" s="158">
        <v>25</v>
      </c>
      <c r="E735" s="158">
        <v>975</v>
      </c>
      <c r="F735" s="217" t="s">
        <v>1617</v>
      </c>
      <c r="G735" s="218" t="s">
        <v>1800</v>
      </c>
      <c r="V735" s="159"/>
    </row>
    <row r="736" spans="2:22" ht="15">
      <c r="B736" s="148">
        <v>42937</v>
      </c>
      <c r="C736" s="158">
        <v>1000</v>
      </c>
      <c r="D736" s="158">
        <v>25</v>
      </c>
      <c r="E736" s="158">
        <v>975</v>
      </c>
      <c r="F736" s="217" t="s">
        <v>1616</v>
      </c>
      <c r="G736" s="218" t="s">
        <v>1800</v>
      </c>
      <c r="V736" s="159"/>
    </row>
    <row r="737" spans="2:22" ht="15">
      <c r="B737" s="148">
        <v>42937</v>
      </c>
      <c r="C737" s="158">
        <v>1000</v>
      </c>
      <c r="D737" s="158">
        <v>25</v>
      </c>
      <c r="E737" s="158">
        <v>975</v>
      </c>
      <c r="F737" s="217" t="s">
        <v>1615</v>
      </c>
      <c r="G737" s="218" t="s">
        <v>1800</v>
      </c>
      <c r="V737" s="159"/>
    </row>
    <row r="738" spans="2:22" ht="15">
      <c r="B738" s="148">
        <v>42937</v>
      </c>
      <c r="C738" s="158">
        <v>1000</v>
      </c>
      <c r="D738" s="158">
        <v>25</v>
      </c>
      <c r="E738" s="158">
        <v>975</v>
      </c>
      <c r="F738" s="217" t="s">
        <v>1633</v>
      </c>
      <c r="G738" s="218" t="s">
        <v>1800</v>
      </c>
      <c r="V738" s="159"/>
    </row>
    <row r="739" spans="2:22" ht="15">
      <c r="B739" s="148">
        <v>42937</v>
      </c>
      <c r="C739" s="158">
        <v>1000</v>
      </c>
      <c r="D739" s="158">
        <v>25</v>
      </c>
      <c r="E739" s="158">
        <v>975</v>
      </c>
      <c r="F739" s="217" t="s">
        <v>1634</v>
      </c>
      <c r="G739" s="218" t="s">
        <v>1800</v>
      </c>
      <c r="V739" s="159"/>
    </row>
    <row r="740" spans="2:22" ht="15">
      <c r="B740" s="148">
        <v>42937</v>
      </c>
      <c r="C740" s="158">
        <v>1000</v>
      </c>
      <c r="D740" s="158">
        <v>25</v>
      </c>
      <c r="E740" s="158">
        <v>975</v>
      </c>
      <c r="F740" s="217" t="s">
        <v>1611</v>
      </c>
      <c r="G740" s="218" t="s">
        <v>1800</v>
      </c>
      <c r="V740" s="159"/>
    </row>
    <row r="741" spans="2:22" ht="15">
      <c r="B741" s="148">
        <v>42937</v>
      </c>
      <c r="C741" s="158">
        <v>1000</v>
      </c>
      <c r="D741" s="158">
        <v>25</v>
      </c>
      <c r="E741" s="158">
        <v>975</v>
      </c>
      <c r="F741" s="217" t="s">
        <v>1631</v>
      </c>
      <c r="G741" s="218" t="s">
        <v>1800</v>
      </c>
      <c r="V741" s="159"/>
    </row>
    <row r="742" spans="2:22" ht="15">
      <c r="B742" s="148">
        <v>42937</v>
      </c>
      <c r="C742" s="158">
        <v>1000</v>
      </c>
      <c r="D742" s="158">
        <v>25</v>
      </c>
      <c r="E742" s="158">
        <v>975</v>
      </c>
      <c r="F742" s="217" t="s">
        <v>1630</v>
      </c>
      <c r="G742" s="218" t="s">
        <v>1800</v>
      </c>
      <c r="V742" s="159"/>
    </row>
    <row r="743" spans="2:22" ht="15">
      <c r="B743" s="148">
        <v>42937</v>
      </c>
      <c r="C743" s="158">
        <v>1000</v>
      </c>
      <c r="D743" s="158">
        <v>25</v>
      </c>
      <c r="E743" s="158">
        <v>975</v>
      </c>
      <c r="F743" s="217" t="s">
        <v>1629</v>
      </c>
      <c r="G743" s="218" t="s">
        <v>1800</v>
      </c>
      <c r="V743" s="159"/>
    </row>
    <row r="744" spans="2:22" ht="15">
      <c r="B744" s="148">
        <v>42937</v>
      </c>
      <c r="C744" s="158">
        <v>1000</v>
      </c>
      <c r="D744" s="158">
        <v>25</v>
      </c>
      <c r="E744" s="158">
        <v>975</v>
      </c>
      <c r="F744" s="217" t="s">
        <v>1627</v>
      </c>
      <c r="G744" s="218" t="s">
        <v>1800</v>
      </c>
      <c r="V744" s="159"/>
    </row>
    <row r="745" spans="2:22" ht="15">
      <c r="B745" s="148">
        <v>42937</v>
      </c>
      <c r="C745" s="158">
        <v>1000</v>
      </c>
      <c r="D745" s="158">
        <v>25</v>
      </c>
      <c r="E745" s="158">
        <v>975</v>
      </c>
      <c r="F745" s="217" t="s">
        <v>1625</v>
      </c>
      <c r="G745" s="218" t="s">
        <v>1800</v>
      </c>
      <c r="V745" s="159"/>
    </row>
    <row r="746" spans="2:22" ht="15">
      <c r="B746" s="148">
        <v>42937</v>
      </c>
      <c r="C746" s="158">
        <v>1000</v>
      </c>
      <c r="D746" s="158">
        <v>25</v>
      </c>
      <c r="E746" s="158">
        <v>975</v>
      </c>
      <c r="F746" s="217" t="s">
        <v>1621</v>
      </c>
      <c r="G746" s="218" t="s">
        <v>1791</v>
      </c>
      <c r="V746" s="159"/>
    </row>
    <row r="747" spans="2:22" ht="15">
      <c r="B747" s="148">
        <v>42937</v>
      </c>
      <c r="C747" s="158">
        <v>1000</v>
      </c>
      <c r="D747" s="158">
        <v>25</v>
      </c>
      <c r="E747" s="158">
        <v>975</v>
      </c>
      <c r="F747" s="217" t="s">
        <v>1621</v>
      </c>
      <c r="G747" s="218" t="s">
        <v>2014</v>
      </c>
      <c r="V747" s="159"/>
    </row>
    <row r="748" spans="2:22" ht="15">
      <c r="B748" s="148">
        <v>42937</v>
      </c>
      <c r="C748" s="158">
        <v>1000</v>
      </c>
      <c r="D748" s="158">
        <v>25</v>
      </c>
      <c r="E748" s="158">
        <v>975</v>
      </c>
      <c r="F748" s="217" t="s">
        <v>1624</v>
      </c>
      <c r="G748" s="218" t="s">
        <v>2015</v>
      </c>
      <c r="V748" s="159"/>
    </row>
    <row r="749" spans="2:22" ht="15">
      <c r="B749" s="148">
        <v>42937</v>
      </c>
      <c r="C749" s="158">
        <v>3000</v>
      </c>
      <c r="D749" s="158">
        <v>75</v>
      </c>
      <c r="E749" s="158">
        <v>2925</v>
      </c>
      <c r="F749" s="217" t="s">
        <v>1612</v>
      </c>
      <c r="G749" s="218" t="s">
        <v>2014</v>
      </c>
      <c r="V749" s="159"/>
    </row>
    <row r="750" spans="2:22" ht="15">
      <c r="B750" s="148">
        <v>42937</v>
      </c>
      <c r="C750" s="158">
        <v>1000</v>
      </c>
      <c r="D750" s="158">
        <v>25</v>
      </c>
      <c r="E750" s="158">
        <v>975</v>
      </c>
      <c r="F750" s="217" t="s">
        <v>1620</v>
      </c>
      <c r="G750" s="218" t="s">
        <v>2016</v>
      </c>
      <c r="V750" s="159"/>
    </row>
    <row r="751" spans="2:22" ht="15">
      <c r="B751" s="148">
        <v>42937</v>
      </c>
      <c r="C751" s="158">
        <v>500</v>
      </c>
      <c r="D751" s="158">
        <v>12.5</v>
      </c>
      <c r="E751" s="158">
        <v>487.5</v>
      </c>
      <c r="F751" s="217" t="s">
        <v>1612</v>
      </c>
      <c r="G751" s="218" t="s">
        <v>2017</v>
      </c>
      <c r="V751" s="159"/>
    </row>
    <row r="752" spans="2:22" ht="15">
      <c r="B752" s="148">
        <v>42937</v>
      </c>
      <c r="C752" s="158">
        <v>100</v>
      </c>
      <c r="D752" s="158">
        <v>2.5</v>
      </c>
      <c r="E752" s="158">
        <v>97.5</v>
      </c>
      <c r="F752" s="217" t="s">
        <v>1621</v>
      </c>
      <c r="G752" s="218" t="s">
        <v>1644</v>
      </c>
      <c r="V752" s="159"/>
    </row>
    <row r="753" spans="2:22" ht="15">
      <c r="B753" s="148">
        <v>42937</v>
      </c>
      <c r="C753" s="158">
        <v>100</v>
      </c>
      <c r="D753" s="158">
        <v>2.5</v>
      </c>
      <c r="E753" s="158">
        <v>97.5</v>
      </c>
      <c r="F753" s="217" t="s">
        <v>1624</v>
      </c>
      <c r="G753" s="218" t="s">
        <v>1644</v>
      </c>
      <c r="V753" s="159"/>
    </row>
    <row r="754" spans="2:22" ht="15">
      <c r="B754" s="148">
        <v>42937</v>
      </c>
      <c r="C754" s="158">
        <v>100</v>
      </c>
      <c r="D754" s="158">
        <v>2.5</v>
      </c>
      <c r="E754" s="158">
        <v>97.5</v>
      </c>
      <c r="F754" s="217" t="s">
        <v>1623</v>
      </c>
      <c r="G754" s="218" t="s">
        <v>1644</v>
      </c>
      <c r="V754" s="159"/>
    </row>
    <row r="755" spans="2:22" ht="15">
      <c r="B755" s="148">
        <v>42937</v>
      </c>
      <c r="C755" s="158">
        <v>100</v>
      </c>
      <c r="D755" s="158">
        <v>2.5</v>
      </c>
      <c r="E755" s="158">
        <v>97.5</v>
      </c>
      <c r="F755" s="217" t="s">
        <v>1621</v>
      </c>
      <c r="G755" s="218" t="s">
        <v>2018</v>
      </c>
      <c r="V755" s="159"/>
    </row>
    <row r="756" spans="2:22" ht="15">
      <c r="B756" s="148">
        <v>42937</v>
      </c>
      <c r="C756" s="158">
        <v>100</v>
      </c>
      <c r="D756" s="158">
        <v>2.5</v>
      </c>
      <c r="E756" s="158">
        <v>97.5</v>
      </c>
      <c r="F756" s="217" t="s">
        <v>1639</v>
      </c>
      <c r="G756" s="218" t="s">
        <v>1644</v>
      </c>
      <c r="V756" s="159"/>
    </row>
    <row r="757" spans="2:22" ht="15">
      <c r="B757" s="148">
        <v>42937</v>
      </c>
      <c r="C757" s="158">
        <v>100</v>
      </c>
      <c r="D757" s="158">
        <v>2.5</v>
      </c>
      <c r="E757" s="158">
        <v>97.5</v>
      </c>
      <c r="F757" s="217" t="s">
        <v>1635</v>
      </c>
      <c r="G757" s="218" t="s">
        <v>1644</v>
      </c>
      <c r="V757" s="159"/>
    </row>
    <row r="758" spans="2:22" ht="15">
      <c r="B758" s="148">
        <v>42937</v>
      </c>
      <c r="C758" s="158">
        <v>100</v>
      </c>
      <c r="D758" s="158">
        <v>2.5</v>
      </c>
      <c r="E758" s="158">
        <v>97.5</v>
      </c>
      <c r="F758" s="217" t="s">
        <v>1622</v>
      </c>
      <c r="G758" s="218" t="s">
        <v>1644</v>
      </c>
      <c r="V758" s="159"/>
    </row>
    <row r="759" spans="2:22" ht="15">
      <c r="B759" s="148">
        <v>42937</v>
      </c>
      <c r="C759" s="158">
        <v>100</v>
      </c>
      <c r="D759" s="158">
        <v>2.5</v>
      </c>
      <c r="E759" s="158">
        <v>97.5</v>
      </c>
      <c r="F759" s="217" t="s">
        <v>1614</v>
      </c>
      <c r="G759" s="218" t="s">
        <v>1644</v>
      </c>
      <c r="V759" s="159"/>
    </row>
    <row r="760" spans="2:22" ht="15">
      <c r="B760" s="148">
        <v>42937</v>
      </c>
      <c r="C760" s="158">
        <v>100</v>
      </c>
      <c r="D760" s="158">
        <v>2.5</v>
      </c>
      <c r="E760" s="158">
        <v>97.5</v>
      </c>
      <c r="F760" s="217" t="s">
        <v>1620</v>
      </c>
      <c r="G760" s="218" t="s">
        <v>1644</v>
      </c>
      <c r="V760" s="159"/>
    </row>
    <row r="761" spans="2:22" ht="15">
      <c r="B761" s="148">
        <v>42937</v>
      </c>
      <c r="C761" s="158">
        <v>100</v>
      </c>
      <c r="D761" s="158">
        <v>2.5</v>
      </c>
      <c r="E761" s="158">
        <v>97.5</v>
      </c>
      <c r="F761" s="217" t="s">
        <v>1619</v>
      </c>
      <c r="G761" s="218" t="s">
        <v>1644</v>
      </c>
      <c r="V761" s="159"/>
    </row>
    <row r="762" spans="2:22" ht="15">
      <c r="B762" s="148">
        <v>42937</v>
      </c>
      <c r="C762" s="158">
        <v>100</v>
      </c>
      <c r="D762" s="158">
        <v>2.5</v>
      </c>
      <c r="E762" s="158">
        <v>97.5</v>
      </c>
      <c r="F762" s="217" t="s">
        <v>1628</v>
      </c>
      <c r="G762" s="218" t="s">
        <v>1644</v>
      </c>
      <c r="V762" s="159"/>
    </row>
    <row r="763" spans="2:22" ht="15">
      <c r="B763" s="148">
        <v>42937</v>
      </c>
      <c r="C763" s="158">
        <v>100</v>
      </c>
      <c r="D763" s="158">
        <v>2.5</v>
      </c>
      <c r="E763" s="158">
        <v>97.5</v>
      </c>
      <c r="F763" s="217" t="s">
        <v>1618</v>
      </c>
      <c r="G763" s="218" t="s">
        <v>1644</v>
      </c>
      <c r="V763" s="159"/>
    </row>
    <row r="764" spans="2:22" ht="15">
      <c r="B764" s="148">
        <v>42937</v>
      </c>
      <c r="C764" s="158">
        <v>100</v>
      </c>
      <c r="D764" s="158">
        <v>2.5</v>
      </c>
      <c r="E764" s="158">
        <v>97.5</v>
      </c>
      <c r="F764" s="217" t="s">
        <v>1617</v>
      </c>
      <c r="G764" s="218" t="s">
        <v>1644</v>
      </c>
      <c r="V764" s="159"/>
    </row>
    <row r="765" spans="2:22" ht="15">
      <c r="B765" s="148">
        <v>42937</v>
      </c>
      <c r="C765" s="158">
        <v>100</v>
      </c>
      <c r="D765" s="158">
        <v>2.5</v>
      </c>
      <c r="E765" s="158">
        <v>97.5</v>
      </c>
      <c r="F765" s="217" t="s">
        <v>1616</v>
      </c>
      <c r="G765" s="218" t="s">
        <v>1644</v>
      </c>
      <c r="V765" s="159"/>
    </row>
    <row r="766" spans="2:22" ht="15">
      <c r="B766" s="148">
        <v>42937</v>
      </c>
      <c r="C766" s="158">
        <v>100</v>
      </c>
      <c r="D766" s="158">
        <v>2.5</v>
      </c>
      <c r="E766" s="158">
        <v>97.5</v>
      </c>
      <c r="F766" s="217" t="s">
        <v>1615</v>
      </c>
      <c r="G766" s="218" t="s">
        <v>1644</v>
      </c>
      <c r="V766" s="159"/>
    </row>
    <row r="767" spans="2:22" ht="15">
      <c r="B767" s="148">
        <v>42937</v>
      </c>
      <c r="C767" s="158">
        <v>300</v>
      </c>
      <c r="D767" s="158">
        <v>7.5</v>
      </c>
      <c r="E767" s="158">
        <v>292.5</v>
      </c>
      <c r="F767" s="217" t="s">
        <v>1612</v>
      </c>
      <c r="G767" s="218" t="s">
        <v>2019</v>
      </c>
      <c r="V767" s="159"/>
    </row>
    <row r="768" spans="2:22" ht="15">
      <c r="B768" s="148">
        <v>42937</v>
      </c>
      <c r="C768" s="158">
        <v>500</v>
      </c>
      <c r="D768" s="158">
        <f t="shared" ref="D768:D775" si="3">C768-E768</f>
        <v>27.5</v>
      </c>
      <c r="E768" s="158">
        <v>472.5</v>
      </c>
      <c r="F768" s="217" t="s">
        <v>1623</v>
      </c>
      <c r="G768" s="218" t="s">
        <v>2202</v>
      </c>
      <c r="V768" s="159"/>
    </row>
    <row r="769" spans="2:22" ht="15">
      <c r="B769" s="148">
        <v>42937</v>
      </c>
      <c r="C769" s="158">
        <v>500</v>
      </c>
      <c r="D769" s="158">
        <f t="shared" si="3"/>
        <v>27.5</v>
      </c>
      <c r="E769" s="158">
        <v>472.5</v>
      </c>
      <c r="F769" s="217" t="s">
        <v>1639</v>
      </c>
      <c r="G769" s="218" t="s">
        <v>2202</v>
      </c>
      <c r="V769" s="159"/>
    </row>
    <row r="770" spans="2:22" ht="15">
      <c r="B770" s="148">
        <v>42937</v>
      </c>
      <c r="C770" s="158">
        <v>500</v>
      </c>
      <c r="D770" s="158">
        <f t="shared" si="3"/>
        <v>27.5</v>
      </c>
      <c r="E770" s="158">
        <v>472.5</v>
      </c>
      <c r="F770" s="217" t="s">
        <v>1622</v>
      </c>
      <c r="G770" s="218" t="s">
        <v>2187</v>
      </c>
      <c r="V770" s="159"/>
    </row>
    <row r="771" spans="2:22" ht="15">
      <c r="B771" s="148">
        <v>42937</v>
      </c>
      <c r="C771" s="158">
        <v>500</v>
      </c>
      <c r="D771" s="158">
        <f t="shared" si="3"/>
        <v>17.5</v>
      </c>
      <c r="E771" s="158">
        <v>482.5</v>
      </c>
      <c r="F771" s="217" t="s">
        <v>1621</v>
      </c>
      <c r="G771" s="218" t="s">
        <v>2203</v>
      </c>
      <c r="V771" s="159"/>
    </row>
    <row r="772" spans="2:22" ht="15">
      <c r="B772" s="148">
        <v>42937</v>
      </c>
      <c r="C772" s="158">
        <v>600</v>
      </c>
      <c r="D772" s="158">
        <f t="shared" si="3"/>
        <v>21</v>
      </c>
      <c r="E772" s="158">
        <v>579</v>
      </c>
      <c r="F772" s="217" t="s">
        <v>1621</v>
      </c>
      <c r="G772" s="218" t="s">
        <v>1763</v>
      </c>
      <c r="V772" s="159"/>
    </row>
    <row r="773" spans="2:22" ht="15">
      <c r="B773" s="148">
        <v>42937</v>
      </c>
      <c r="C773" s="158">
        <v>330</v>
      </c>
      <c r="D773" s="158">
        <f t="shared" si="3"/>
        <v>11.550000000000011</v>
      </c>
      <c r="E773" s="158">
        <v>318.45</v>
      </c>
      <c r="F773" s="217" t="s">
        <v>1623</v>
      </c>
      <c r="G773" s="218" t="s">
        <v>2174</v>
      </c>
      <c r="V773" s="159"/>
    </row>
    <row r="774" spans="2:22" ht="15">
      <c r="B774" s="148">
        <v>42937</v>
      </c>
      <c r="C774" s="158">
        <v>100</v>
      </c>
      <c r="D774" s="158">
        <f t="shared" si="3"/>
        <v>3.5</v>
      </c>
      <c r="E774" s="158">
        <v>96.5</v>
      </c>
      <c r="F774" s="217" t="s">
        <v>1621</v>
      </c>
      <c r="G774" s="218" t="s">
        <v>2200</v>
      </c>
      <c r="V774" s="159"/>
    </row>
    <row r="775" spans="2:22" ht="15">
      <c r="B775" s="148">
        <v>42937</v>
      </c>
      <c r="C775" s="158">
        <v>150</v>
      </c>
      <c r="D775" s="158">
        <f t="shared" si="3"/>
        <v>5.25</v>
      </c>
      <c r="E775" s="158">
        <v>144.75</v>
      </c>
      <c r="F775" s="217" t="s">
        <v>1624</v>
      </c>
      <c r="G775" s="218" t="s">
        <v>2174</v>
      </c>
      <c r="V775" s="159"/>
    </row>
    <row r="776" spans="2:22" ht="15">
      <c r="B776" s="148">
        <v>42938</v>
      </c>
      <c r="C776" s="158">
        <v>1000</v>
      </c>
      <c r="D776" s="158">
        <v>25</v>
      </c>
      <c r="E776" s="158">
        <v>975</v>
      </c>
      <c r="F776" s="217" t="s">
        <v>1621</v>
      </c>
      <c r="G776" s="218" t="s">
        <v>2020</v>
      </c>
      <c r="V776" s="159"/>
    </row>
    <row r="777" spans="2:22" ht="15">
      <c r="B777" s="148">
        <v>42938</v>
      </c>
      <c r="C777" s="158">
        <v>2500</v>
      </c>
      <c r="D777" s="158">
        <v>62.5</v>
      </c>
      <c r="E777" s="158">
        <v>2437.5</v>
      </c>
      <c r="F777" s="217" t="s">
        <v>1612</v>
      </c>
      <c r="G777" s="218" t="s">
        <v>2021</v>
      </c>
      <c r="V777" s="159"/>
    </row>
    <row r="778" spans="2:22" ht="15">
      <c r="B778" s="148">
        <v>42938</v>
      </c>
      <c r="C778" s="158">
        <v>300</v>
      </c>
      <c r="D778" s="158">
        <v>7.5</v>
      </c>
      <c r="E778" s="158">
        <v>292.5</v>
      </c>
      <c r="F778" s="217" t="s">
        <v>1621</v>
      </c>
      <c r="G778" s="218" t="s">
        <v>1643</v>
      </c>
      <c r="V778" s="159"/>
    </row>
    <row r="779" spans="2:22" ht="15">
      <c r="B779" s="148">
        <v>42938</v>
      </c>
      <c r="C779" s="158">
        <v>5000</v>
      </c>
      <c r="D779" s="158">
        <v>125</v>
      </c>
      <c r="E779" s="158">
        <v>4875</v>
      </c>
      <c r="F779" s="217" t="s">
        <v>1621</v>
      </c>
      <c r="G779" s="218" t="s">
        <v>2022</v>
      </c>
      <c r="V779" s="159"/>
    </row>
    <row r="780" spans="2:22" ht="15">
      <c r="B780" s="148">
        <v>42938</v>
      </c>
      <c r="C780" s="158">
        <v>100</v>
      </c>
      <c r="D780" s="158">
        <v>2.5</v>
      </c>
      <c r="E780" s="158">
        <v>97.5</v>
      </c>
      <c r="F780" s="217" t="s">
        <v>1623</v>
      </c>
      <c r="G780" s="218" t="s">
        <v>1834</v>
      </c>
      <c r="V780" s="159"/>
    </row>
    <row r="781" spans="2:22" ht="15">
      <c r="B781" s="148">
        <v>42938</v>
      </c>
      <c r="C781" s="158">
        <v>2888</v>
      </c>
      <c r="D781" s="158">
        <v>72.2</v>
      </c>
      <c r="E781" s="158">
        <v>2815.8</v>
      </c>
      <c r="F781" s="217" t="s">
        <v>1623</v>
      </c>
      <c r="G781" s="218" t="s">
        <v>2023</v>
      </c>
      <c r="V781" s="159"/>
    </row>
    <row r="782" spans="2:22" ht="15">
      <c r="B782" s="148">
        <v>42938</v>
      </c>
      <c r="C782" s="158">
        <v>500</v>
      </c>
      <c r="D782" s="158">
        <v>12.5</v>
      </c>
      <c r="E782" s="158">
        <v>487.5</v>
      </c>
      <c r="F782" s="217" t="s">
        <v>1627</v>
      </c>
      <c r="G782" s="218" t="s">
        <v>2024</v>
      </c>
      <c r="V782" s="159"/>
    </row>
    <row r="783" spans="2:22" ht="15">
      <c r="B783" s="148">
        <v>42938</v>
      </c>
      <c r="C783" s="158">
        <v>700</v>
      </c>
      <c r="D783" s="158">
        <v>17.5</v>
      </c>
      <c r="E783" s="158">
        <v>682.5</v>
      </c>
      <c r="F783" s="217" t="s">
        <v>1621</v>
      </c>
      <c r="G783" s="218" t="s">
        <v>2025</v>
      </c>
      <c r="V783" s="159"/>
    </row>
    <row r="784" spans="2:22" ht="15">
      <c r="B784" s="148">
        <v>42938</v>
      </c>
      <c r="C784" s="158">
        <v>500</v>
      </c>
      <c r="D784" s="158">
        <v>12.5</v>
      </c>
      <c r="E784" s="158">
        <v>487.5</v>
      </c>
      <c r="F784" s="217" t="s">
        <v>1612</v>
      </c>
      <c r="G784" s="218" t="s">
        <v>2026</v>
      </c>
      <c r="V784" s="159"/>
    </row>
    <row r="785" spans="2:22" ht="15">
      <c r="B785" s="148">
        <v>42938</v>
      </c>
      <c r="C785" s="158">
        <v>2000</v>
      </c>
      <c r="D785" s="158">
        <v>50</v>
      </c>
      <c r="E785" s="158">
        <v>1950</v>
      </c>
      <c r="F785" s="217" t="s">
        <v>1612</v>
      </c>
      <c r="G785" s="218" t="s">
        <v>2027</v>
      </c>
      <c r="V785" s="159"/>
    </row>
    <row r="786" spans="2:22" ht="15">
      <c r="B786" s="148">
        <v>42938</v>
      </c>
      <c r="C786" s="158">
        <v>4000</v>
      </c>
      <c r="D786" s="158">
        <v>100</v>
      </c>
      <c r="E786" s="158">
        <v>3900</v>
      </c>
      <c r="F786" s="217" t="s">
        <v>1621</v>
      </c>
      <c r="G786" s="218" t="s">
        <v>1675</v>
      </c>
      <c r="V786" s="159"/>
    </row>
    <row r="787" spans="2:22" ht="15">
      <c r="B787" s="148">
        <v>42938</v>
      </c>
      <c r="C787" s="158">
        <v>2000</v>
      </c>
      <c r="D787" s="158">
        <v>50</v>
      </c>
      <c r="E787" s="158">
        <v>1950</v>
      </c>
      <c r="F787" s="217" t="s">
        <v>1623</v>
      </c>
      <c r="G787" s="218" t="s">
        <v>2028</v>
      </c>
      <c r="V787" s="159"/>
    </row>
    <row r="788" spans="2:22" ht="15">
      <c r="B788" s="148">
        <v>42938</v>
      </c>
      <c r="C788" s="158">
        <v>1000</v>
      </c>
      <c r="D788" s="158">
        <v>25</v>
      </c>
      <c r="E788" s="158">
        <v>975</v>
      </c>
      <c r="F788" s="217" t="s">
        <v>1621</v>
      </c>
      <c r="G788" s="218" t="s">
        <v>2029</v>
      </c>
      <c r="V788" s="159"/>
    </row>
    <row r="789" spans="2:22" ht="15">
      <c r="B789" s="148">
        <v>42938</v>
      </c>
      <c r="C789" s="158">
        <v>1000</v>
      </c>
      <c r="D789" s="158">
        <v>25</v>
      </c>
      <c r="E789" s="158">
        <v>975</v>
      </c>
      <c r="F789" s="217" t="s">
        <v>1621</v>
      </c>
      <c r="G789" s="218" t="s">
        <v>2030</v>
      </c>
      <c r="V789" s="159"/>
    </row>
    <row r="790" spans="2:22" ht="15">
      <c r="B790" s="148">
        <v>42938</v>
      </c>
      <c r="C790" s="158">
        <v>2000</v>
      </c>
      <c r="D790" s="158">
        <v>50</v>
      </c>
      <c r="E790" s="158">
        <v>1950</v>
      </c>
      <c r="F790" s="217" t="s">
        <v>1635</v>
      </c>
      <c r="G790" s="218" t="s">
        <v>1945</v>
      </c>
      <c r="V790" s="159"/>
    </row>
    <row r="791" spans="2:22" ht="15">
      <c r="B791" s="148">
        <v>42938</v>
      </c>
      <c r="C791" s="158">
        <v>2000</v>
      </c>
      <c r="D791" s="158">
        <v>50</v>
      </c>
      <c r="E791" s="158">
        <v>1950</v>
      </c>
      <c r="F791" s="217" t="s">
        <v>1628</v>
      </c>
      <c r="G791" s="218" t="s">
        <v>2031</v>
      </c>
      <c r="V791" s="159"/>
    </row>
    <row r="792" spans="2:22" ht="15">
      <c r="B792" s="148">
        <v>42938</v>
      </c>
      <c r="C792" s="158">
        <v>5000</v>
      </c>
      <c r="D792" s="158">
        <v>125</v>
      </c>
      <c r="E792" s="158">
        <v>4875</v>
      </c>
      <c r="F792" s="217" t="s">
        <v>1621</v>
      </c>
      <c r="G792" s="218" t="s">
        <v>1945</v>
      </c>
      <c r="V792" s="159"/>
    </row>
    <row r="793" spans="2:22" ht="15">
      <c r="B793" s="148">
        <v>42938</v>
      </c>
      <c r="C793" s="158">
        <v>3000</v>
      </c>
      <c r="D793" s="158">
        <v>75</v>
      </c>
      <c r="E793" s="158">
        <v>2925</v>
      </c>
      <c r="F793" s="217" t="s">
        <v>1622</v>
      </c>
      <c r="G793" s="218" t="s">
        <v>1945</v>
      </c>
      <c r="V793" s="159"/>
    </row>
    <row r="794" spans="2:22" ht="15">
      <c r="B794" s="148">
        <v>42938</v>
      </c>
      <c r="C794" s="158">
        <v>5000</v>
      </c>
      <c r="D794" s="158">
        <v>125</v>
      </c>
      <c r="E794" s="158">
        <v>4875</v>
      </c>
      <c r="F794" s="217" t="s">
        <v>1614</v>
      </c>
      <c r="G794" s="218" t="s">
        <v>1945</v>
      </c>
      <c r="V794" s="159"/>
    </row>
    <row r="795" spans="2:22" ht="15">
      <c r="B795" s="148">
        <v>42938</v>
      </c>
      <c r="C795" s="158">
        <v>1000</v>
      </c>
      <c r="D795" s="158">
        <v>25</v>
      </c>
      <c r="E795" s="158">
        <v>975</v>
      </c>
      <c r="F795" s="217" t="s">
        <v>1633</v>
      </c>
      <c r="G795" s="218" t="s">
        <v>2032</v>
      </c>
      <c r="V795" s="159"/>
    </row>
    <row r="796" spans="2:22" ht="15">
      <c r="B796" s="148">
        <v>42938</v>
      </c>
      <c r="C796" s="158">
        <v>1000</v>
      </c>
      <c r="D796" s="158">
        <v>25</v>
      </c>
      <c r="E796" s="158">
        <v>975</v>
      </c>
      <c r="F796" s="217" t="s">
        <v>1625</v>
      </c>
      <c r="G796" s="218" t="s">
        <v>2032</v>
      </c>
      <c r="V796" s="159"/>
    </row>
    <row r="797" spans="2:22" ht="15">
      <c r="B797" s="148">
        <v>42938</v>
      </c>
      <c r="C797" s="158">
        <v>5100</v>
      </c>
      <c r="D797" s="158">
        <v>127.5</v>
      </c>
      <c r="E797" s="158">
        <v>4972.5</v>
      </c>
      <c r="F797" s="217" t="s">
        <v>1621</v>
      </c>
      <c r="G797" s="218" t="s">
        <v>2033</v>
      </c>
      <c r="V797" s="159"/>
    </row>
    <row r="798" spans="2:22" ht="15">
      <c r="B798" s="148">
        <v>42938</v>
      </c>
      <c r="C798" s="158">
        <v>1000</v>
      </c>
      <c r="D798" s="158">
        <v>25</v>
      </c>
      <c r="E798" s="158">
        <v>975</v>
      </c>
      <c r="F798" s="217" t="s">
        <v>1621</v>
      </c>
      <c r="G798" s="218" t="s">
        <v>2016</v>
      </c>
      <c r="V798" s="159"/>
    </row>
    <row r="799" spans="2:22" ht="15">
      <c r="B799" s="148">
        <v>42938</v>
      </c>
      <c r="C799" s="158">
        <v>1000</v>
      </c>
      <c r="D799" s="158">
        <v>25</v>
      </c>
      <c r="E799" s="158">
        <v>975</v>
      </c>
      <c r="F799" s="217" t="s">
        <v>1616</v>
      </c>
      <c r="G799" s="218" t="s">
        <v>1945</v>
      </c>
      <c r="V799" s="159"/>
    </row>
    <row r="800" spans="2:22" ht="15">
      <c r="B800" s="148">
        <v>42938</v>
      </c>
      <c r="C800" s="158">
        <v>100</v>
      </c>
      <c r="D800" s="158">
        <v>2.5</v>
      </c>
      <c r="E800" s="158">
        <v>97.5</v>
      </c>
      <c r="F800" s="217" t="s">
        <v>1612</v>
      </c>
      <c r="G800" s="218" t="s">
        <v>2034</v>
      </c>
      <c r="V800" s="159"/>
    </row>
    <row r="801" spans="2:22" ht="15">
      <c r="B801" s="148">
        <v>42938</v>
      </c>
      <c r="C801" s="158">
        <v>1500</v>
      </c>
      <c r="D801" s="158">
        <v>37.5</v>
      </c>
      <c r="E801" s="158">
        <v>1462.5</v>
      </c>
      <c r="F801" s="217" t="s">
        <v>1624</v>
      </c>
      <c r="G801" s="218" t="s">
        <v>2035</v>
      </c>
      <c r="V801" s="159"/>
    </row>
    <row r="802" spans="2:22" ht="15">
      <c r="B802" s="148">
        <v>42938</v>
      </c>
      <c r="C802" s="158">
        <v>5000</v>
      </c>
      <c r="D802" s="158">
        <v>125</v>
      </c>
      <c r="E802" s="158">
        <v>4875</v>
      </c>
      <c r="F802" s="217" t="s">
        <v>1639</v>
      </c>
      <c r="G802" s="218" t="s">
        <v>2036</v>
      </c>
      <c r="V802" s="159"/>
    </row>
    <row r="803" spans="2:22" ht="15">
      <c r="B803" s="148">
        <v>42938</v>
      </c>
      <c r="C803" s="158">
        <v>100</v>
      </c>
      <c r="D803" s="158">
        <v>2.5</v>
      </c>
      <c r="E803" s="158">
        <v>97.5</v>
      </c>
      <c r="F803" s="217" t="s">
        <v>1621</v>
      </c>
      <c r="G803" s="218" t="s">
        <v>2037</v>
      </c>
      <c r="V803" s="159"/>
    </row>
    <row r="804" spans="2:22" ht="15">
      <c r="B804" s="148">
        <v>42938</v>
      </c>
      <c r="C804" s="158">
        <v>3000</v>
      </c>
      <c r="D804" s="158">
        <v>75</v>
      </c>
      <c r="E804" s="158">
        <v>2925</v>
      </c>
      <c r="F804" s="217" t="s">
        <v>1625</v>
      </c>
      <c r="G804" s="218" t="s">
        <v>2038</v>
      </c>
      <c r="V804" s="159"/>
    </row>
    <row r="805" spans="2:22" ht="15">
      <c r="B805" s="148">
        <v>42938</v>
      </c>
      <c r="C805" s="158">
        <v>3000</v>
      </c>
      <c r="D805" s="158">
        <v>75</v>
      </c>
      <c r="E805" s="158">
        <v>2925</v>
      </c>
      <c r="F805" s="217" t="s">
        <v>1627</v>
      </c>
      <c r="G805" s="218" t="s">
        <v>2038</v>
      </c>
      <c r="V805" s="159"/>
    </row>
    <row r="806" spans="2:22" ht="15">
      <c r="B806" s="148">
        <v>42938</v>
      </c>
      <c r="C806" s="158">
        <v>3000</v>
      </c>
      <c r="D806" s="158">
        <v>75</v>
      </c>
      <c r="E806" s="158">
        <v>2925</v>
      </c>
      <c r="F806" s="217" t="s">
        <v>1629</v>
      </c>
      <c r="G806" s="218" t="s">
        <v>2038</v>
      </c>
      <c r="V806" s="159"/>
    </row>
    <row r="807" spans="2:22" ht="15">
      <c r="B807" s="148">
        <v>42938</v>
      </c>
      <c r="C807" s="158">
        <v>3000</v>
      </c>
      <c r="D807" s="158">
        <v>75</v>
      </c>
      <c r="E807" s="158">
        <v>2925</v>
      </c>
      <c r="F807" s="217" t="s">
        <v>1634</v>
      </c>
      <c r="G807" s="218" t="s">
        <v>2038</v>
      </c>
      <c r="V807" s="159"/>
    </row>
    <row r="808" spans="2:22" ht="15">
      <c r="B808" s="148">
        <v>42938</v>
      </c>
      <c r="C808" s="158">
        <v>3000</v>
      </c>
      <c r="D808" s="158">
        <v>75</v>
      </c>
      <c r="E808" s="158">
        <v>2925</v>
      </c>
      <c r="F808" s="217" t="s">
        <v>1615</v>
      </c>
      <c r="G808" s="218" t="s">
        <v>2038</v>
      </c>
      <c r="V808" s="159"/>
    </row>
    <row r="809" spans="2:22" ht="15">
      <c r="B809" s="148">
        <v>42938</v>
      </c>
      <c r="C809" s="158">
        <v>3000</v>
      </c>
      <c r="D809" s="158">
        <v>75</v>
      </c>
      <c r="E809" s="158">
        <v>2925</v>
      </c>
      <c r="F809" s="217" t="s">
        <v>1616</v>
      </c>
      <c r="G809" s="218" t="s">
        <v>2038</v>
      </c>
      <c r="V809" s="159"/>
    </row>
    <row r="810" spans="2:22" ht="15">
      <c r="B810" s="148">
        <v>42938</v>
      </c>
      <c r="C810" s="158">
        <v>3000</v>
      </c>
      <c r="D810" s="158">
        <v>75</v>
      </c>
      <c r="E810" s="158">
        <v>2925</v>
      </c>
      <c r="F810" s="217" t="s">
        <v>1617</v>
      </c>
      <c r="G810" s="218" t="s">
        <v>2038</v>
      </c>
      <c r="V810" s="159"/>
    </row>
    <row r="811" spans="2:22" ht="15">
      <c r="B811" s="148">
        <v>42938</v>
      </c>
      <c r="C811" s="158">
        <v>3000</v>
      </c>
      <c r="D811" s="158">
        <v>75</v>
      </c>
      <c r="E811" s="158">
        <v>2925</v>
      </c>
      <c r="F811" s="217" t="s">
        <v>1618</v>
      </c>
      <c r="G811" s="218" t="s">
        <v>2038</v>
      </c>
      <c r="V811" s="159"/>
    </row>
    <row r="812" spans="2:22" ht="15">
      <c r="B812" s="148">
        <v>42938</v>
      </c>
      <c r="C812" s="158">
        <v>1000</v>
      </c>
      <c r="D812" s="158">
        <v>25</v>
      </c>
      <c r="E812" s="158">
        <v>975</v>
      </c>
      <c r="F812" s="217" t="s">
        <v>1621</v>
      </c>
      <c r="G812" s="218" t="s">
        <v>2039</v>
      </c>
      <c r="V812" s="159"/>
    </row>
    <row r="813" spans="2:22" ht="15">
      <c r="B813" s="148">
        <v>42938</v>
      </c>
      <c r="C813" s="158">
        <v>3000</v>
      </c>
      <c r="D813" s="158">
        <v>75</v>
      </c>
      <c r="E813" s="158">
        <v>2925</v>
      </c>
      <c r="F813" s="217" t="s">
        <v>1612</v>
      </c>
      <c r="G813" s="218" t="s">
        <v>2040</v>
      </c>
      <c r="V813" s="159"/>
    </row>
    <row r="814" spans="2:22" ht="15">
      <c r="B814" s="148">
        <v>42938</v>
      </c>
      <c r="C814" s="158">
        <v>200</v>
      </c>
      <c r="D814" s="158">
        <f>C814-E814</f>
        <v>7</v>
      </c>
      <c r="E814" s="158">
        <v>193</v>
      </c>
      <c r="F814" s="217" t="s">
        <v>1635</v>
      </c>
      <c r="G814" s="218" t="s">
        <v>2204</v>
      </c>
      <c r="V814" s="159"/>
    </row>
    <row r="815" spans="2:22" ht="15">
      <c r="B815" s="148">
        <v>42939</v>
      </c>
      <c r="C815" s="158">
        <v>1000</v>
      </c>
      <c r="D815" s="158">
        <v>25</v>
      </c>
      <c r="E815" s="158">
        <v>975</v>
      </c>
      <c r="F815" s="217" t="s">
        <v>1612</v>
      </c>
      <c r="G815" s="218" t="s">
        <v>2041</v>
      </c>
      <c r="V815" s="159"/>
    </row>
    <row r="816" spans="2:22" ht="15">
      <c r="B816" s="148">
        <v>42939</v>
      </c>
      <c r="C816" s="158">
        <v>1000</v>
      </c>
      <c r="D816" s="158">
        <v>25</v>
      </c>
      <c r="E816" s="158">
        <v>975</v>
      </c>
      <c r="F816" s="217" t="s">
        <v>1612</v>
      </c>
      <c r="G816" s="218" t="s">
        <v>2042</v>
      </c>
      <c r="V816" s="159"/>
    </row>
    <row r="817" spans="2:22" ht="15">
      <c r="B817" s="148">
        <v>42939</v>
      </c>
      <c r="C817" s="158">
        <v>3000</v>
      </c>
      <c r="D817" s="158">
        <v>75</v>
      </c>
      <c r="E817" s="158">
        <v>2925</v>
      </c>
      <c r="F817" s="217" t="s">
        <v>1621</v>
      </c>
      <c r="G817" s="218" t="s">
        <v>2043</v>
      </c>
      <c r="V817" s="159"/>
    </row>
    <row r="818" spans="2:22" ht="15">
      <c r="B818" s="148">
        <v>42939</v>
      </c>
      <c r="C818" s="158">
        <v>300</v>
      </c>
      <c r="D818" s="158">
        <v>7.5</v>
      </c>
      <c r="E818" s="158">
        <v>292.5</v>
      </c>
      <c r="F818" s="217" t="s">
        <v>1628</v>
      </c>
      <c r="G818" s="218" t="s">
        <v>1819</v>
      </c>
      <c r="V818" s="159"/>
    </row>
    <row r="819" spans="2:22" ht="15">
      <c r="B819" s="148">
        <v>42939</v>
      </c>
      <c r="C819" s="158">
        <v>100</v>
      </c>
      <c r="D819" s="158">
        <v>2.5</v>
      </c>
      <c r="E819" s="158">
        <v>97.5</v>
      </c>
      <c r="F819" s="217" t="s">
        <v>1612</v>
      </c>
      <c r="G819" s="218" t="s">
        <v>1685</v>
      </c>
      <c r="V819" s="159"/>
    </row>
    <row r="820" spans="2:22" ht="15">
      <c r="B820" s="148">
        <v>42939</v>
      </c>
      <c r="C820" s="158">
        <v>4800</v>
      </c>
      <c r="D820" s="158">
        <v>120</v>
      </c>
      <c r="E820" s="158">
        <v>4680</v>
      </c>
      <c r="F820" s="217" t="s">
        <v>1621</v>
      </c>
      <c r="G820" s="218" t="s">
        <v>1675</v>
      </c>
      <c r="V820" s="159"/>
    </row>
    <row r="821" spans="2:22" ht="15">
      <c r="B821" s="148">
        <v>42939</v>
      </c>
      <c r="C821" s="158">
        <v>47</v>
      </c>
      <c r="D821" s="158">
        <v>1.18</v>
      </c>
      <c r="E821" s="158">
        <v>45.82</v>
      </c>
      <c r="F821" s="217" t="s">
        <v>1621</v>
      </c>
      <c r="G821" s="218" t="s">
        <v>2044</v>
      </c>
      <c r="V821" s="159"/>
    </row>
    <row r="822" spans="2:22" ht="15">
      <c r="B822" s="148">
        <v>42939</v>
      </c>
      <c r="C822" s="158">
        <v>500</v>
      </c>
      <c r="D822" s="158">
        <v>12.5</v>
      </c>
      <c r="E822" s="158">
        <v>487.5</v>
      </c>
      <c r="F822" s="217" t="s">
        <v>1621</v>
      </c>
      <c r="G822" s="218" t="s">
        <v>2045</v>
      </c>
      <c r="V822" s="159"/>
    </row>
    <row r="823" spans="2:22" ht="15">
      <c r="B823" s="148">
        <v>42939</v>
      </c>
      <c r="C823" s="158">
        <v>500</v>
      </c>
      <c r="D823" s="158">
        <v>12.5</v>
      </c>
      <c r="E823" s="158">
        <v>487.5</v>
      </c>
      <c r="F823" s="217" t="s">
        <v>1612</v>
      </c>
      <c r="G823" s="218" t="s">
        <v>1649</v>
      </c>
      <c r="V823" s="159"/>
    </row>
    <row r="824" spans="2:22" ht="15">
      <c r="B824" s="148">
        <v>42939</v>
      </c>
      <c r="C824" s="158">
        <v>1</v>
      </c>
      <c r="D824" s="158">
        <v>0.03</v>
      </c>
      <c r="E824" s="158">
        <v>0.97</v>
      </c>
      <c r="F824" s="217" t="s">
        <v>1621</v>
      </c>
      <c r="G824" s="218" t="s">
        <v>539</v>
      </c>
      <c r="V824" s="159"/>
    </row>
    <row r="825" spans="2:22" ht="15">
      <c r="B825" s="148">
        <v>42939</v>
      </c>
      <c r="C825" s="158">
        <v>1000</v>
      </c>
      <c r="D825" s="158">
        <v>25</v>
      </c>
      <c r="E825" s="158">
        <v>975</v>
      </c>
      <c r="F825" s="217" t="s">
        <v>1612</v>
      </c>
      <c r="G825" s="218" t="s">
        <v>2046</v>
      </c>
      <c r="V825" s="159"/>
    </row>
    <row r="826" spans="2:22" ht="15">
      <c r="B826" s="148">
        <v>42939</v>
      </c>
      <c r="C826" s="158">
        <v>500</v>
      </c>
      <c r="D826" s="158">
        <v>12.5</v>
      </c>
      <c r="E826" s="158">
        <v>487.5</v>
      </c>
      <c r="F826" s="217" t="s">
        <v>1620</v>
      </c>
      <c r="G826" s="218" t="s">
        <v>1682</v>
      </c>
      <c r="V826" s="159"/>
    </row>
    <row r="827" spans="2:22" ht="15">
      <c r="B827" s="148">
        <v>42939</v>
      </c>
      <c r="C827" s="158">
        <v>1000</v>
      </c>
      <c r="D827" s="158">
        <v>25</v>
      </c>
      <c r="E827" s="158">
        <v>975</v>
      </c>
      <c r="F827" s="217" t="s">
        <v>1635</v>
      </c>
      <c r="G827" s="218" t="s">
        <v>2047</v>
      </c>
      <c r="V827" s="159"/>
    </row>
    <row r="828" spans="2:22" ht="15">
      <c r="B828" s="148">
        <v>42939</v>
      </c>
      <c r="C828" s="158">
        <v>200</v>
      </c>
      <c r="D828" s="158">
        <v>5</v>
      </c>
      <c r="E828" s="158">
        <v>195</v>
      </c>
      <c r="F828" s="217" t="s">
        <v>1621</v>
      </c>
      <c r="G828" s="218" t="s">
        <v>2048</v>
      </c>
      <c r="V828" s="159"/>
    </row>
    <row r="829" spans="2:22" ht="15">
      <c r="B829" s="148">
        <v>42939</v>
      </c>
      <c r="C829" s="158">
        <v>600</v>
      </c>
      <c r="D829" s="158">
        <f>C829-E829</f>
        <v>21</v>
      </c>
      <c r="E829" s="158">
        <v>579</v>
      </c>
      <c r="F829" s="217" t="s">
        <v>1621</v>
      </c>
      <c r="G829" s="218" t="s">
        <v>2205</v>
      </c>
      <c r="V829" s="159"/>
    </row>
    <row r="830" spans="2:22" ht="15">
      <c r="B830" s="148">
        <v>42939</v>
      </c>
      <c r="C830" s="158">
        <v>100</v>
      </c>
      <c r="D830" s="158">
        <f>C830-E830</f>
        <v>3.5</v>
      </c>
      <c r="E830" s="158">
        <v>96.5</v>
      </c>
      <c r="F830" s="217" t="s">
        <v>1621</v>
      </c>
      <c r="G830" s="218" t="s">
        <v>2180</v>
      </c>
      <c r="V830" s="159"/>
    </row>
    <row r="831" spans="2:22" ht="15">
      <c r="B831" s="148">
        <v>42939</v>
      </c>
      <c r="C831" s="158">
        <v>70</v>
      </c>
      <c r="D831" s="158">
        <f>C831-E831</f>
        <v>2.4500000000000028</v>
      </c>
      <c r="E831" s="158">
        <v>67.55</v>
      </c>
      <c r="F831" s="217" t="s">
        <v>1621</v>
      </c>
      <c r="G831" s="218" t="s">
        <v>2178</v>
      </c>
      <c r="V831" s="159"/>
    </row>
    <row r="832" spans="2:22" ht="15">
      <c r="B832" s="148">
        <v>42939</v>
      </c>
      <c r="C832" s="158">
        <v>50</v>
      </c>
      <c r="D832" s="158">
        <f>C832-E832</f>
        <v>1.75</v>
      </c>
      <c r="E832" s="158">
        <v>48.25</v>
      </c>
      <c r="F832" s="217" t="s">
        <v>1635</v>
      </c>
      <c r="G832" s="218" t="s">
        <v>2206</v>
      </c>
      <c r="V832" s="159"/>
    </row>
    <row r="833" spans="2:22" ht="15">
      <c r="B833" s="148">
        <v>42940</v>
      </c>
      <c r="C833" s="158">
        <v>500</v>
      </c>
      <c r="D833" s="158">
        <v>12.5</v>
      </c>
      <c r="E833" s="158">
        <v>487.5</v>
      </c>
      <c r="F833" s="217" t="s">
        <v>1614</v>
      </c>
      <c r="G833" s="218" t="s">
        <v>2049</v>
      </c>
      <c r="V833" s="159"/>
    </row>
    <row r="834" spans="2:22" ht="15">
      <c r="B834" s="148">
        <v>42940</v>
      </c>
      <c r="C834" s="158">
        <v>600</v>
      </c>
      <c r="D834" s="158">
        <v>15</v>
      </c>
      <c r="E834" s="158">
        <v>585</v>
      </c>
      <c r="F834" s="217" t="s">
        <v>1612</v>
      </c>
      <c r="G834" s="218" t="s">
        <v>2050</v>
      </c>
      <c r="V834" s="159"/>
    </row>
    <row r="835" spans="2:22" ht="15">
      <c r="B835" s="148">
        <v>42940</v>
      </c>
      <c r="C835" s="158">
        <v>3000</v>
      </c>
      <c r="D835" s="158">
        <v>75</v>
      </c>
      <c r="E835" s="158">
        <v>2925</v>
      </c>
      <c r="F835" s="217" t="s">
        <v>1612</v>
      </c>
      <c r="G835" s="218" t="s">
        <v>1769</v>
      </c>
      <c r="V835" s="159"/>
    </row>
    <row r="836" spans="2:22" ht="15">
      <c r="B836" s="148">
        <v>42940</v>
      </c>
      <c r="C836" s="158">
        <v>200</v>
      </c>
      <c r="D836" s="158">
        <v>5</v>
      </c>
      <c r="E836" s="158">
        <v>195</v>
      </c>
      <c r="F836" s="217" t="s">
        <v>1621</v>
      </c>
      <c r="G836" s="218" t="s">
        <v>2051</v>
      </c>
      <c r="V836" s="159"/>
    </row>
    <row r="837" spans="2:22" ht="15">
      <c r="B837" s="148">
        <v>42940</v>
      </c>
      <c r="C837" s="158">
        <v>200</v>
      </c>
      <c r="D837" s="158">
        <v>5</v>
      </c>
      <c r="E837" s="158">
        <v>195</v>
      </c>
      <c r="F837" s="217" t="s">
        <v>1624</v>
      </c>
      <c r="G837" s="218" t="s">
        <v>2051</v>
      </c>
      <c r="V837" s="159"/>
    </row>
    <row r="838" spans="2:22" ht="15">
      <c r="B838" s="148">
        <v>42940</v>
      </c>
      <c r="C838" s="158">
        <v>200</v>
      </c>
      <c r="D838" s="158">
        <v>5</v>
      </c>
      <c r="E838" s="158">
        <v>195</v>
      </c>
      <c r="F838" s="217" t="s">
        <v>1623</v>
      </c>
      <c r="G838" s="218" t="s">
        <v>2051</v>
      </c>
      <c r="V838" s="159"/>
    </row>
    <row r="839" spans="2:22" ht="15">
      <c r="B839" s="148">
        <v>42940</v>
      </c>
      <c r="C839" s="158">
        <v>200</v>
      </c>
      <c r="D839" s="158">
        <v>5</v>
      </c>
      <c r="E839" s="158">
        <v>195</v>
      </c>
      <c r="F839" s="217" t="s">
        <v>1614</v>
      </c>
      <c r="G839" s="218" t="s">
        <v>2051</v>
      </c>
      <c r="V839" s="159"/>
    </row>
    <row r="840" spans="2:22" ht="15">
      <c r="B840" s="148">
        <v>42940</v>
      </c>
      <c r="C840" s="158">
        <v>200</v>
      </c>
      <c r="D840" s="158">
        <v>5</v>
      </c>
      <c r="E840" s="158">
        <v>195</v>
      </c>
      <c r="F840" s="217" t="s">
        <v>1620</v>
      </c>
      <c r="G840" s="218" t="s">
        <v>2051</v>
      </c>
      <c r="V840" s="159"/>
    </row>
    <row r="841" spans="2:22" ht="15">
      <c r="B841" s="148">
        <v>42940</v>
      </c>
      <c r="C841" s="158">
        <v>200</v>
      </c>
      <c r="D841" s="158">
        <v>5</v>
      </c>
      <c r="E841" s="158">
        <v>195</v>
      </c>
      <c r="F841" s="217" t="s">
        <v>1618</v>
      </c>
      <c r="G841" s="218" t="s">
        <v>2051</v>
      </c>
      <c r="V841" s="159"/>
    </row>
    <row r="842" spans="2:22" ht="15">
      <c r="B842" s="148">
        <v>42940</v>
      </c>
      <c r="C842" s="158">
        <v>200</v>
      </c>
      <c r="D842" s="158">
        <v>5</v>
      </c>
      <c r="E842" s="158">
        <v>195</v>
      </c>
      <c r="F842" s="217" t="s">
        <v>1627</v>
      </c>
      <c r="G842" s="218" t="s">
        <v>2051</v>
      </c>
      <c r="V842" s="159"/>
    </row>
    <row r="843" spans="2:22" ht="15">
      <c r="B843" s="148">
        <v>42940</v>
      </c>
      <c r="C843" s="158">
        <v>200</v>
      </c>
      <c r="D843" s="158">
        <v>5</v>
      </c>
      <c r="E843" s="158">
        <v>195</v>
      </c>
      <c r="F843" s="217" t="s">
        <v>1625</v>
      </c>
      <c r="G843" s="218" t="s">
        <v>2051</v>
      </c>
      <c r="V843" s="159"/>
    </row>
    <row r="844" spans="2:22" ht="15">
      <c r="B844" s="148">
        <v>42940</v>
      </c>
      <c r="C844" s="158">
        <v>100</v>
      </c>
      <c r="D844" s="158">
        <v>2.5</v>
      </c>
      <c r="E844" s="158">
        <v>97.5</v>
      </c>
      <c r="F844" s="217" t="s">
        <v>1621</v>
      </c>
      <c r="G844" s="218" t="s">
        <v>2052</v>
      </c>
      <c r="V844" s="159"/>
    </row>
    <row r="845" spans="2:22" ht="15">
      <c r="B845" s="148">
        <v>42940</v>
      </c>
      <c r="C845" s="158">
        <v>50</v>
      </c>
      <c r="D845" s="158">
        <v>1.25</v>
      </c>
      <c r="E845" s="158">
        <v>48.75</v>
      </c>
      <c r="F845" s="217" t="s">
        <v>1625</v>
      </c>
      <c r="G845" s="218" t="s">
        <v>2053</v>
      </c>
      <c r="V845" s="159"/>
    </row>
    <row r="846" spans="2:22" ht="15">
      <c r="B846" s="148">
        <v>42940</v>
      </c>
      <c r="C846" s="158">
        <v>50</v>
      </c>
      <c r="D846" s="158">
        <v>1.25</v>
      </c>
      <c r="E846" s="158">
        <v>48.75</v>
      </c>
      <c r="F846" s="217" t="s">
        <v>1627</v>
      </c>
      <c r="G846" s="218" t="s">
        <v>2053</v>
      </c>
      <c r="V846" s="159"/>
    </row>
    <row r="847" spans="2:22" ht="15">
      <c r="B847" s="148">
        <v>42940</v>
      </c>
      <c r="C847" s="158">
        <v>50</v>
      </c>
      <c r="D847" s="158">
        <v>1.25</v>
      </c>
      <c r="E847" s="158">
        <v>48.75</v>
      </c>
      <c r="F847" s="217" t="s">
        <v>1629</v>
      </c>
      <c r="G847" s="218" t="s">
        <v>2053</v>
      </c>
      <c r="V847" s="159"/>
    </row>
    <row r="848" spans="2:22" ht="15">
      <c r="B848" s="148">
        <v>42940</v>
      </c>
      <c r="C848" s="158">
        <v>150</v>
      </c>
      <c r="D848" s="158">
        <v>3.75</v>
      </c>
      <c r="E848" s="158">
        <v>146.25</v>
      </c>
      <c r="F848" s="217" t="s">
        <v>1612</v>
      </c>
      <c r="G848" s="218" t="s">
        <v>2054</v>
      </c>
      <c r="V848" s="159"/>
    </row>
    <row r="849" spans="2:22" ht="15">
      <c r="B849" s="148">
        <v>42940</v>
      </c>
      <c r="C849" s="158">
        <v>68</v>
      </c>
      <c r="D849" s="158">
        <v>1.7</v>
      </c>
      <c r="E849" s="158">
        <v>66.3</v>
      </c>
      <c r="F849" s="217" t="s">
        <v>1621</v>
      </c>
      <c r="G849" s="218" t="s">
        <v>2055</v>
      </c>
      <c r="V849" s="159"/>
    </row>
    <row r="850" spans="2:22" ht="15">
      <c r="B850" s="148">
        <v>42940</v>
      </c>
      <c r="C850" s="158">
        <v>5000</v>
      </c>
      <c r="D850" s="158">
        <v>125</v>
      </c>
      <c r="E850" s="158">
        <v>4875</v>
      </c>
      <c r="F850" s="217" t="s">
        <v>1622</v>
      </c>
      <c r="G850" s="218" t="s">
        <v>2056</v>
      </c>
      <c r="V850" s="159"/>
    </row>
    <row r="851" spans="2:22" ht="15">
      <c r="B851" s="148">
        <v>42940</v>
      </c>
      <c r="C851" s="158">
        <v>5000</v>
      </c>
      <c r="D851" s="158">
        <v>125</v>
      </c>
      <c r="E851" s="158">
        <v>4875</v>
      </c>
      <c r="F851" s="217" t="s">
        <v>1620</v>
      </c>
      <c r="G851" s="218" t="s">
        <v>2056</v>
      </c>
      <c r="V851" s="159"/>
    </row>
    <row r="852" spans="2:22" ht="15">
      <c r="B852" s="148">
        <v>42940</v>
      </c>
      <c r="C852" s="158">
        <v>5000</v>
      </c>
      <c r="D852" s="158">
        <v>125</v>
      </c>
      <c r="E852" s="158">
        <v>4875</v>
      </c>
      <c r="F852" s="217" t="s">
        <v>1619</v>
      </c>
      <c r="G852" s="218" t="s">
        <v>2056</v>
      </c>
      <c r="V852" s="159"/>
    </row>
    <row r="853" spans="2:22" ht="15">
      <c r="B853" s="148">
        <v>42940</v>
      </c>
      <c r="C853" s="158">
        <v>500</v>
      </c>
      <c r="D853" s="158">
        <v>12.5</v>
      </c>
      <c r="E853" s="158">
        <v>487.5</v>
      </c>
      <c r="F853" s="217" t="s">
        <v>1612</v>
      </c>
      <c r="G853" s="218" t="s">
        <v>2057</v>
      </c>
      <c r="V853" s="159"/>
    </row>
    <row r="854" spans="2:22" ht="15">
      <c r="B854" s="148">
        <v>42940</v>
      </c>
      <c r="C854" s="158">
        <v>3000</v>
      </c>
      <c r="D854" s="158">
        <v>75</v>
      </c>
      <c r="E854" s="158">
        <v>2925</v>
      </c>
      <c r="F854" s="217" t="s">
        <v>1612</v>
      </c>
      <c r="G854" s="218" t="s">
        <v>1699</v>
      </c>
      <c r="V854" s="159"/>
    </row>
    <row r="855" spans="2:22" ht="15">
      <c r="B855" s="148">
        <v>42940</v>
      </c>
      <c r="C855" s="158">
        <v>1500</v>
      </c>
      <c r="D855" s="158">
        <v>37.5</v>
      </c>
      <c r="E855" s="158">
        <v>1462.5</v>
      </c>
      <c r="F855" s="217" t="s">
        <v>1612</v>
      </c>
      <c r="G855" s="218" t="s">
        <v>2058</v>
      </c>
      <c r="V855" s="159"/>
    </row>
    <row r="856" spans="2:22" ht="15">
      <c r="B856" s="148">
        <v>42940</v>
      </c>
      <c r="C856" s="158">
        <v>1360</v>
      </c>
      <c r="D856" s="158">
        <v>34</v>
      </c>
      <c r="E856" s="158">
        <v>1326</v>
      </c>
      <c r="F856" s="217" t="s">
        <v>1621</v>
      </c>
      <c r="G856" s="218" t="s">
        <v>1692</v>
      </c>
      <c r="V856" s="159"/>
    </row>
    <row r="857" spans="2:22" ht="15">
      <c r="B857" s="148">
        <v>42940</v>
      </c>
      <c r="C857" s="158">
        <v>1360</v>
      </c>
      <c r="D857" s="158">
        <v>34</v>
      </c>
      <c r="E857" s="158">
        <v>1326</v>
      </c>
      <c r="F857" s="217" t="s">
        <v>1624</v>
      </c>
      <c r="G857" s="218" t="s">
        <v>1692</v>
      </c>
      <c r="V857" s="159"/>
    </row>
    <row r="858" spans="2:22" ht="15">
      <c r="B858" s="148">
        <v>42940</v>
      </c>
      <c r="C858" s="158">
        <v>1360</v>
      </c>
      <c r="D858" s="158">
        <v>34</v>
      </c>
      <c r="E858" s="158">
        <v>1326</v>
      </c>
      <c r="F858" s="217" t="s">
        <v>1623</v>
      </c>
      <c r="G858" s="218" t="s">
        <v>1692</v>
      </c>
      <c r="V858" s="159"/>
    </row>
    <row r="859" spans="2:22" ht="15">
      <c r="B859" s="148">
        <v>42940</v>
      </c>
      <c r="C859" s="158">
        <v>1360</v>
      </c>
      <c r="D859" s="158">
        <v>34</v>
      </c>
      <c r="E859" s="158">
        <v>1326</v>
      </c>
      <c r="F859" s="217" t="s">
        <v>1639</v>
      </c>
      <c r="G859" s="218" t="s">
        <v>1692</v>
      </c>
      <c r="V859" s="159"/>
    </row>
    <row r="860" spans="2:22" ht="15">
      <c r="B860" s="148">
        <v>42940</v>
      </c>
      <c r="C860" s="158">
        <v>1360</v>
      </c>
      <c r="D860" s="158">
        <v>34</v>
      </c>
      <c r="E860" s="158">
        <v>1326</v>
      </c>
      <c r="F860" s="217" t="s">
        <v>1635</v>
      </c>
      <c r="G860" s="218" t="s">
        <v>1692</v>
      </c>
      <c r="V860" s="159"/>
    </row>
    <row r="861" spans="2:22" ht="15">
      <c r="B861" s="148">
        <v>42940</v>
      </c>
      <c r="C861" s="158">
        <v>1360</v>
      </c>
      <c r="D861" s="158">
        <v>34</v>
      </c>
      <c r="E861" s="158">
        <v>1326</v>
      </c>
      <c r="F861" s="217" t="s">
        <v>1614</v>
      </c>
      <c r="G861" s="218" t="s">
        <v>1692</v>
      </c>
      <c r="V861" s="159"/>
    </row>
    <row r="862" spans="2:22" ht="15">
      <c r="B862" s="148">
        <v>42940</v>
      </c>
      <c r="C862" s="158">
        <v>1360</v>
      </c>
      <c r="D862" s="158">
        <v>34</v>
      </c>
      <c r="E862" s="158">
        <v>1326</v>
      </c>
      <c r="F862" s="217" t="s">
        <v>1620</v>
      </c>
      <c r="G862" s="218" t="s">
        <v>1692</v>
      </c>
      <c r="V862" s="159"/>
    </row>
    <row r="863" spans="2:22" ht="15">
      <c r="B863" s="148">
        <v>42940</v>
      </c>
      <c r="C863" s="158">
        <v>1360</v>
      </c>
      <c r="D863" s="158">
        <v>34</v>
      </c>
      <c r="E863" s="158">
        <v>1326</v>
      </c>
      <c r="F863" s="217" t="s">
        <v>1619</v>
      </c>
      <c r="G863" s="218" t="s">
        <v>1692</v>
      </c>
      <c r="V863" s="159"/>
    </row>
    <row r="864" spans="2:22" ht="15">
      <c r="B864" s="148">
        <v>42940</v>
      </c>
      <c r="C864" s="158">
        <v>1360</v>
      </c>
      <c r="D864" s="158">
        <v>34</v>
      </c>
      <c r="E864" s="158">
        <v>1326</v>
      </c>
      <c r="F864" s="217" t="s">
        <v>1628</v>
      </c>
      <c r="G864" s="218" t="s">
        <v>1692</v>
      </c>
      <c r="V864" s="159"/>
    </row>
    <row r="865" spans="2:22" ht="15">
      <c r="B865" s="148">
        <v>42940</v>
      </c>
      <c r="C865" s="158">
        <v>1360</v>
      </c>
      <c r="D865" s="158">
        <v>34</v>
      </c>
      <c r="E865" s="158">
        <v>1326</v>
      </c>
      <c r="F865" s="217" t="s">
        <v>1618</v>
      </c>
      <c r="G865" s="218" t="s">
        <v>1692</v>
      </c>
      <c r="V865" s="159"/>
    </row>
    <row r="866" spans="2:22" ht="15">
      <c r="B866" s="148">
        <v>42940</v>
      </c>
      <c r="C866" s="158">
        <v>1360</v>
      </c>
      <c r="D866" s="158">
        <v>34</v>
      </c>
      <c r="E866" s="158">
        <v>1326</v>
      </c>
      <c r="F866" s="217" t="s">
        <v>1617</v>
      </c>
      <c r="G866" s="218" t="s">
        <v>1692</v>
      </c>
      <c r="V866" s="159"/>
    </row>
    <row r="867" spans="2:22" ht="15">
      <c r="B867" s="148">
        <v>42940</v>
      </c>
      <c r="C867" s="158">
        <v>1360</v>
      </c>
      <c r="D867" s="158">
        <v>34</v>
      </c>
      <c r="E867" s="158">
        <v>1326</v>
      </c>
      <c r="F867" s="217" t="s">
        <v>1616</v>
      </c>
      <c r="G867" s="218" t="s">
        <v>1692</v>
      </c>
      <c r="V867" s="159"/>
    </row>
    <row r="868" spans="2:22" ht="15">
      <c r="B868" s="148">
        <v>42940</v>
      </c>
      <c r="C868" s="158">
        <v>1360</v>
      </c>
      <c r="D868" s="158">
        <v>34</v>
      </c>
      <c r="E868" s="158">
        <v>1326</v>
      </c>
      <c r="F868" s="217" t="s">
        <v>1615</v>
      </c>
      <c r="G868" s="218" t="s">
        <v>1692</v>
      </c>
      <c r="V868" s="159"/>
    </row>
    <row r="869" spans="2:22" ht="15">
      <c r="B869" s="148">
        <v>42940</v>
      </c>
      <c r="C869" s="158">
        <v>1360</v>
      </c>
      <c r="D869" s="158">
        <v>34</v>
      </c>
      <c r="E869" s="158">
        <v>1326</v>
      </c>
      <c r="F869" s="217" t="s">
        <v>1633</v>
      </c>
      <c r="G869" s="218" t="s">
        <v>1692</v>
      </c>
      <c r="V869" s="159"/>
    </row>
    <row r="870" spans="2:22" ht="15">
      <c r="B870" s="148">
        <v>42940</v>
      </c>
      <c r="C870" s="158">
        <v>1360</v>
      </c>
      <c r="D870" s="158">
        <v>34</v>
      </c>
      <c r="E870" s="158">
        <v>1326</v>
      </c>
      <c r="F870" s="217" t="s">
        <v>1634</v>
      </c>
      <c r="G870" s="218" t="s">
        <v>1692</v>
      </c>
      <c r="V870" s="159"/>
    </row>
    <row r="871" spans="2:22" ht="15">
      <c r="B871" s="148">
        <v>42940</v>
      </c>
      <c r="C871" s="158">
        <v>1360</v>
      </c>
      <c r="D871" s="158">
        <v>34</v>
      </c>
      <c r="E871" s="158">
        <v>1326</v>
      </c>
      <c r="F871" s="217" t="s">
        <v>1611</v>
      </c>
      <c r="G871" s="218" t="s">
        <v>1692</v>
      </c>
      <c r="V871" s="159"/>
    </row>
    <row r="872" spans="2:22" ht="15">
      <c r="B872" s="148">
        <v>42940</v>
      </c>
      <c r="C872" s="158">
        <v>1360</v>
      </c>
      <c r="D872" s="158">
        <v>34</v>
      </c>
      <c r="E872" s="158">
        <v>1326</v>
      </c>
      <c r="F872" s="217" t="s">
        <v>1631</v>
      </c>
      <c r="G872" s="218" t="s">
        <v>1692</v>
      </c>
      <c r="V872" s="159"/>
    </row>
    <row r="873" spans="2:22" ht="15">
      <c r="B873" s="148">
        <v>42940</v>
      </c>
      <c r="C873" s="158">
        <v>1360</v>
      </c>
      <c r="D873" s="158">
        <v>34</v>
      </c>
      <c r="E873" s="158">
        <v>1326</v>
      </c>
      <c r="F873" s="217" t="s">
        <v>1630</v>
      </c>
      <c r="G873" s="218" t="s">
        <v>1692</v>
      </c>
      <c r="V873" s="159"/>
    </row>
    <row r="874" spans="2:22" ht="15">
      <c r="B874" s="148">
        <v>42940</v>
      </c>
      <c r="C874" s="158">
        <v>1360</v>
      </c>
      <c r="D874" s="158">
        <v>34</v>
      </c>
      <c r="E874" s="158">
        <v>1326</v>
      </c>
      <c r="F874" s="217" t="s">
        <v>1629</v>
      </c>
      <c r="G874" s="218" t="s">
        <v>1692</v>
      </c>
      <c r="V874" s="159"/>
    </row>
    <row r="875" spans="2:22" ht="15">
      <c r="B875" s="148">
        <v>42940</v>
      </c>
      <c r="C875" s="158">
        <v>1360</v>
      </c>
      <c r="D875" s="158">
        <v>34</v>
      </c>
      <c r="E875" s="158">
        <v>1326</v>
      </c>
      <c r="F875" s="217" t="s">
        <v>1627</v>
      </c>
      <c r="G875" s="218" t="s">
        <v>1692</v>
      </c>
      <c r="V875" s="159"/>
    </row>
    <row r="876" spans="2:22" ht="15">
      <c r="B876" s="148">
        <v>42940</v>
      </c>
      <c r="C876" s="158">
        <v>1360</v>
      </c>
      <c r="D876" s="158">
        <v>34</v>
      </c>
      <c r="E876" s="158">
        <v>1326</v>
      </c>
      <c r="F876" s="217" t="s">
        <v>1625</v>
      </c>
      <c r="G876" s="218" t="s">
        <v>1692</v>
      </c>
      <c r="V876" s="159"/>
    </row>
    <row r="877" spans="2:22" ht="15">
      <c r="B877" s="148">
        <v>42940</v>
      </c>
      <c r="C877" s="158">
        <v>3557</v>
      </c>
      <c r="D877" s="158">
        <f>C877-E877</f>
        <v>96.039999999999964</v>
      </c>
      <c r="E877" s="158">
        <v>3460.96</v>
      </c>
      <c r="F877" s="217" t="s">
        <v>1612</v>
      </c>
      <c r="G877" s="218" t="s">
        <v>1744</v>
      </c>
      <c r="V877" s="159"/>
    </row>
    <row r="878" spans="2:22" ht="15">
      <c r="B878" s="148">
        <v>42940</v>
      </c>
      <c r="C878" s="158">
        <v>300</v>
      </c>
      <c r="D878" s="158">
        <f>C878-E878</f>
        <v>10.5</v>
      </c>
      <c r="E878" s="158">
        <v>289.5</v>
      </c>
      <c r="F878" s="217" t="s">
        <v>1621</v>
      </c>
      <c r="G878" s="218" t="s">
        <v>1763</v>
      </c>
      <c r="V878" s="159"/>
    </row>
    <row r="879" spans="2:22" ht="15">
      <c r="B879" s="148">
        <v>42941</v>
      </c>
      <c r="C879" s="158">
        <v>500</v>
      </c>
      <c r="D879" s="158">
        <v>12.5</v>
      </c>
      <c r="E879" s="158">
        <v>487.5</v>
      </c>
      <c r="F879" s="217" t="s">
        <v>1621</v>
      </c>
      <c r="G879" s="218" t="s">
        <v>2059</v>
      </c>
      <c r="V879" s="159"/>
    </row>
    <row r="880" spans="2:22" ht="15">
      <c r="B880" s="148">
        <v>42941</v>
      </c>
      <c r="C880" s="158">
        <v>100</v>
      </c>
      <c r="D880" s="158">
        <v>2.5</v>
      </c>
      <c r="E880" s="158">
        <v>97.5</v>
      </c>
      <c r="F880" s="217" t="s">
        <v>1635</v>
      </c>
      <c r="G880" s="218" t="s">
        <v>2060</v>
      </c>
      <c r="V880" s="159"/>
    </row>
    <row r="881" spans="2:22" ht="15">
      <c r="B881" s="148">
        <v>42941</v>
      </c>
      <c r="C881" s="158">
        <v>2000</v>
      </c>
      <c r="D881" s="158">
        <v>50</v>
      </c>
      <c r="E881" s="158">
        <v>1950</v>
      </c>
      <c r="F881" s="217" t="s">
        <v>1621</v>
      </c>
      <c r="G881" s="218" t="s">
        <v>1806</v>
      </c>
      <c r="V881" s="159"/>
    </row>
    <row r="882" spans="2:22" ht="15">
      <c r="B882" s="148">
        <v>42941</v>
      </c>
      <c r="C882" s="158">
        <v>2000</v>
      </c>
      <c r="D882" s="158">
        <v>50</v>
      </c>
      <c r="E882" s="158">
        <v>1950</v>
      </c>
      <c r="F882" s="217" t="s">
        <v>1624</v>
      </c>
      <c r="G882" s="218" t="s">
        <v>1806</v>
      </c>
      <c r="V882" s="159"/>
    </row>
    <row r="883" spans="2:22" ht="15">
      <c r="B883" s="148">
        <v>42941</v>
      </c>
      <c r="C883" s="158">
        <v>3000</v>
      </c>
      <c r="D883" s="158">
        <v>75</v>
      </c>
      <c r="E883" s="158">
        <v>2925</v>
      </c>
      <c r="F883" s="217" t="s">
        <v>1614</v>
      </c>
      <c r="G883" s="218" t="s">
        <v>2061</v>
      </c>
      <c r="V883" s="159"/>
    </row>
    <row r="884" spans="2:22" ht="15">
      <c r="B884" s="148">
        <v>42941</v>
      </c>
      <c r="C884" s="158">
        <v>500</v>
      </c>
      <c r="D884" s="158">
        <v>12.5</v>
      </c>
      <c r="E884" s="158">
        <v>487.5</v>
      </c>
      <c r="F884" s="217" t="s">
        <v>1624</v>
      </c>
      <c r="G884" s="218" t="s">
        <v>1695</v>
      </c>
      <c r="V884" s="159"/>
    </row>
    <row r="885" spans="2:22" ht="15">
      <c r="B885" s="148">
        <v>42941</v>
      </c>
      <c r="C885" s="158">
        <v>500</v>
      </c>
      <c r="D885" s="158">
        <v>12.5</v>
      </c>
      <c r="E885" s="158">
        <v>487.5</v>
      </c>
      <c r="F885" s="217" t="s">
        <v>1612</v>
      </c>
      <c r="G885" s="218" t="s">
        <v>2062</v>
      </c>
      <c r="V885" s="159"/>
    </row>
    <row r="886" spans="2:22" ht="15">
      <c r="B886" s="148">
        <v>42941</v>
      </c>
      <c r="C886" s="158">
        <v>2000</v>
      </c>
      <c r="D886" s="158">
        <v>50</v>
      </c>
      <c r="E886" s="158">
        <v>1950</v>
      </c>
      <c r="F886" s="217" t="s">
        <v>1621</v>
      </c>
      <c r="G886" s="218" t="s">
        <v>2063</v>
      </c>
      <c r="V886" s="159"/>
    </row>
    <row r="887" spans="2:22" ht="15">
      <c r="B887" s="148">
        <v>42941</v>
      </c>
      <c r="C887" s="158">
        <v>250</v>
      </c>
      <c r="D887" s="158">
        <v>6.25</v>
      </c>
      <c r="E887" s="158">
        <v>243.75</v>
      </c>
      <c r="F887" s="217" t="s">
        <v>1612</v>
      </c>
      <c r="G887" s="218" t="s">
        <v>2064</v>
      </c>
      <c r="V887" s="159"/>
    </row>
    <row r="888" spans="2:22" ht="15">
      <c r="B888" s="148">
        <v>42941</v>
      </c>
      <c r="C888" s="158">
        <v>300</v>
      </c>
      <c r="D888" s="158">
        <v>7.5</v>
      </c>
      <c r="E888" s="158">
        <v>292.5</v>
      </c>
      <c r="F888" s="217" t="s">
        <v>1621</v>
      </c>
      <c r="G888" s="218" t="s">
        <v>1771</v>
      </c>
      <c r="V888" s="159"/>
    </row>
    <row r="889" spans="2:22" ht="15">
      <c r="B889" s="148">
        <v>42941</v>
      </c>
      <c r="C889" s="158">
        <v>500</v>
      </c>
      <c r="D889" s="158">
        <v>12.5</v>
      </c>
      <c r="E889" s="158">
        <v>487.5</v>
      </c>
      <c r="F889" s="217" t="s">
        <v>1621</v>
      </c>
      <c r="G889" s="218" t="s">
        <v>1679</v>
      </c>
      <c r="V889" s="159"/>
    </row>
    <row r="890" spans="2:22" ht="15">
      <c r="B890" s="148">
        <v>42941</v>
      </c>
      <c r="C890" s="158">
        <v>850</v>
      </c>
      <c r="D890" s="158">
        <v>21.25</v>
      </c>
      <c r="E890" s="158">
        <v>828.75</v>
      </c>
      <c r="F890" s="217" t="s">
        <v>1612</v>
      </c>
      <c r="G890" s="218" t="s">
        <v>1756</v>
      </c>
      <c r="V890" s="159"/>
    </row>
    <row r="891" spans="2:22" ht="15">
      <c r="B891" s="148">
        <v>42941</v>
      </c>
      <c r="C891" s="158">
        <v>5000</v>
      </c>
      <c r="D891" s="158">
        <v>125</v>
      </c>
      <c r="E891" s="158">
        <v>4875</v>
      </c>
      <c r="F891" s="217" t="s">
        <v>1621</v>
      </c>
      <c r="G891" s="218" t="s">
        <v>2065</v>
      </c>
      <c r="V891" s="159"/>
    </row>
    <row r="892" spans="2:22" ht="15">
      <c r="B892" s="148">
        <v>42941</v>
      </c>
      <c r="C892" s="158">
        <v>5000</v>
      </c>
      <c r="D892" s="158">
        <v>125</v>
      </c>
      <c r="E892" s="158">
        <v>4875</v>
      </c>
      <c r="F892" s="217" t="s">
        <v>1623</v>
      </c>
      <c r="G892" s="218" t="s">
        <v>2065</v>
      </c>
      <c r="V892" s="159"/>
    </row>
    <row r="893" spans="2:22" ht="15">
      <c r="B893" s="148">
        <v>42941</v>
      </c>
      <c r="C893" s="158">
        <v>5000</v>
      </c>
      <c r="D893" s="158">
        <v>125</v>
      </c>
      <c r="E893" s="158">
        <v>4875</v>
      </c>
      <c r="F893" s="217" t="s">
        <v>1620</v>
      </c>
      <c r="G893" s="218" t="s">
        <v>2065</v>
      </c>
      <c r="V893" s="159"/>
    </row>
    <row r="894" spans="2:22" ht="15">
      <c r="B894" s="148">
        <v>42941</v>
      </c>
      <c r="C894" s="158">
        <v>1000</v>
      </c>
      <c r="D894" s="158">
        <v>25</v>
      </c>
      <c r="E894" s="158">
        <v>975</v>
      </c>
      <c r="F894" s="217" t="s">
        <v>1620</v>
      </c>
      <c r="G894" s="218" t="s">
        <v>2066</v>
      </c>
      <c r="V894" s="159"/>
    </row>
    <row r="895" spans="2:22" ht="15">
      <c r="B895" s="148">
        <v>42941</v>
      </c>
      <c r="C895" s="158">
        <v>100</v>
      </c>
      <c r="D895" s="158">
        <v>2.5</v>
      </c>
      <c r="E895" s="158">
        <v>97.5</v>
      </c>
      <c r="F895" s="217" t="s">
        <v>1612</v>
      </c>
      <c r="G895" s="218" t="s">
        <v>2067</v>
      </c>
      <c r="V895" s="159"/>
    </row>
    <row r="896" spans="2:22" ht="15">
      <c r="B896" s="148">
        <v>42941</v>
      </c>
      <c r="C896" s="158">
        <v>200</v>
      </c>
      <c r="D896" s="158">
        <v>5</v>
      </c>
      <c r="E896" s="158">
        <v>195</v>
      </c>
      <c r="F896" s="217" t="s">
        <v>1625</v>
      </c>
      <c r="G896" s="218" t="s">
        <v>2068</v>
      </c>
      <c r="V896" s="159"/>
    </row>
    <row r="897" spans="2:22" ht="15">
      <c r="B897" s="148">
        <v>42941</v>
      </c>
      <c r="C897" s="158">
        <v>200</v>
      </c>
      <c r="D897" s="158">
        <v>5</v>
      </c>
      <c r="E897" s="158">
        <v>195</v>
      </c>
      <c r="F897" s="217" t="s">
        <v>1635</v>
      </c>
      <c r="G897" s="218" t="s">
        <v>2068</v>
      </c>
      <c r="V897" s="159"/>
    </row>
    <row r="898" spans="2:22" ht="15">
      <c r="B898" s="148">
        <v>42941</v>
      </c>
      <c r="C898" s="158">
        <v>200</v>
      </c>
      <c r="D898" s="158">
        <v>5</v>
      </c>
      <c r="E898" s="158">
        <v>195</v>
      </c>
      <c r="F898" s="217" t="s">
        <v>1623</v>
      </c>
      <c r="G898" s="218" t="s">
        <v>2068</v>
      </c>
      <c r="V898" s="159"/>
    </row>
    <row r="899" spans="2:22" ht="15">
      <c r="B899" s="148">
        <v>42941</v>
      </c>
      <c r="C899" s="158">
        <v>200</v>
      </c>
      <c r="D899" s="158">
        <v>5</v>
      </c>
      <c r="E899" s="158">
        <v>195</v>
      </c>
      <c r="F899" s="217" t="s">
        <v>1629</v>
      </c>
      <c r="G899" s="218" t="s">
        <v>2068</v>
      </c>
      <c r="V899" s="159"/>
    </row>
    <row r="900" spans="2:22" ht="15">
      <c r="B900" s="148">
        <v>42941</v>
      </c>
      <c r="C900" s="158">
        <v>50</v>
      </c>
      <c r="D900" s="158">
        <v>1.25</v>
      </c>
      <c r="E900" s="158">
        <v>48.75</v>
      </c>
      <c r="F900" s="217" t="s">
        <v>1623</v>
      </c>
      <c r="G900" s="218" t="s">
        <v>2069</v>
      </c>
      <c r="V900" s="159"/>
    </row>
    <row r="901" spans="2:22" ht="15">
      <c r="B901" s="148">
        <v>42941</v>
      </c>
      <c r="C901" s="158">
        <v>3000</v>
      </c>
      <c r="D901" s="158">
        <v>75</v>
      </c>
      <c r="E901" s="158">
        <v>2925</v>
      </c>
      <c r="F901" s="217" t="s">
        <v>1624</v>
      </c>
      <c r="G901" s="218" t="s">
        <v>1812</v>
      </c>
      <c r="V901" s="159"/>
    </row>
    <row r="902" spans="2:22" ht="15">
      <c r="B902" s="148">
        <v>42941</v>
      </c>
      <c r="C902" s="158">
        <v>1</v>
      </c>
      <c r="D902" s="158">
        <v>0.03</v>
      </c>
      <c r="E902" s="158">
        <v>0.97</v>
      </c>
      <c r="F902" s="217" t="s">
        <v>1621</v>
      </c>
      <c r="G902" s="218" t="s">
        <v>2000</v>
      </c>
      <c r="V902" s="159"/>
    </row>
    <row r="903" spans="2:22" ht="15">
      <c r="B903" s="148">
        <v>42941</v>
      </c>
      <c r="C903" s="158">
        <v>5000</v>
      </c>
      <c r="D903" s="158">
        <f>C903-E903</f>
        <v>160</v>
      </c>
      <c r="E903" s="158">
        <v>4840</v>
      </c>
      <c r="F903" s="217" t="s">
        <v>1623</v>
      </c>
      <c r="G903" s="218" t="s">
        <v>2173</v>
      </c>
      <c r="V903" s="159"/>
    </row>
    <row r="904" spans="2:22" ht="15">
      <c r="B904" s="148">
        <v>42941</v>
      </c>
      <c r="C904" s="158">
        <v>100</v>
      </c>
      <c r="D904" s="158">
        <f>C904-E904</f>
        <v>3.5</v>
      </c>
      <c r="E904" s="158">
        <v>96.5</v>
      </c>
      <c r="F904" s="217" t="s">
        <v>1612</v>
      </c>
      <c r="G904" s="218" t="s">
        <v>2207</v>
      </c>
      <c r="V904" s="159"/>
    </row>
    <row r="905" spans="2:22" ht="15">
      <c r="B905" s="148">
        <v>42941</v>
      </c>
      <c r="C905" s="158">
        <v>1000</v>
      </c>
      <c r="D905" s="158">
        <f>C905-E905</f>
        <v>40</v>
      </c>
      <c r="E905" s="158">
        <v>960</v>
      </c>
      <c r="F905" s="217" t="s">
        <v>1635</v>
      </c>
      <c r="G905" s="218" t="s">
        <v>1879</v>
      </c>
      <c r="V905" s="159"/>
    </row>
    <row r="906" spans="2:22" ht="15">
      <c r="B906" s="148">
        <v>42941</v>
      </c>
      <c r="C906" s="158">
        <v>1000</v>
      </c>
      <c r="D906" s="158">
        <f>C906-E906</f>
        <v>32</v>
      </c>
      <c r="E906" s="158">
        <v>968</v>
      </c>
      <c r="F906" s="217" t="s">
        <v>1639</v>
      </c>
      <c r="G906" s="218" t="s">
        <v>2185</v>
      </c>
      <c r="V906" s="159"/>
    </row>
    <row r="907" spans="2:22" ht="15">
      <c r="B907" s="148">
        <v>42941</v>
      </c>
      <c r="C907" s="158">
        <v>2000</v>
      </c>
      <c r="D907" s="158">
        <f>C907-E907</f>
        <v>64</v>
      </c>
      <c r="E907" s="158">
        <v>1936</v>
      </c>
      <c r="F907" s="217" t="s">
        <v>1614</v>
      </c>
      <c r="G907" s="218" t="s">
        <v>2185</v>
      </c>
      <c r="V907" s="159"/>
    </row>
    <row r="908" spans="2:22" ht="15">
      <c r="B908" s="148">
        <v>42942</v>
      </c>
      <c r="C908" s="158">
        <v>1000</v>
      </c>
      <c r="D908" s="158">
        <v>25</v>
      </c>
      <c r="E908" s="158">
        <v>975</v>
      </c>
      <c r="F908" s="217" t="s">
        <v>1621</v>
      </c>
      <c r="G908" s="218" t="s">
        <v>2070</v>
      </c>
      <c r="V908" s="159"/>
    </row>
    <row r="909" spans="2:22" ht="15">
      <c r="B909" s="148">
        <v>42942</v>
      </c>
      <c r="C909" s="158">
        <v>5000</v>
      </c>
      <c r="D909" s="158">
        <v>125</v>
      </c>
      <c r="E909" s="158">
        <v>4875</v>
      </c>
      <c r="F909" s="217" t="s">
        <v>1635</v>
      </c>
      <c r="G909" s="218" t="s">
        <v>2065</v>
      </c>
      <c r="V909" s="159"/>
    </row>
    <row r="910" spans="2:22" ht="15">
      <c r="B910" s="148">
        <v>42942</v>
      </c>
      <c r="C910" s="158">
        <v>3000</v>
      </c>
      <c r="D910" s="158">
        <v>75</v>
      </c>
      <c r="E910" s="158">
        <v>2925</v>
      </c>
      <c r="F910" s="217" t="s">
        <v>1620</v>
      </c>
      <c r="G910" s="218" t="s">
        <v>2065</v>
      </c>
      <c r="V910" s="159"/>
    </row>
    <row r="911" spans="2:22" ht="15">
      <c r="B911" s="148">
        <v>42942</v>
      </c>
      <c r="C911" s="158">
        <v>4050</v>
      </c>
      <c r="D911" s="158">
        <v>101.25</v>
      </c>
      <c r="E911" s="158">
        <v>3948.75</v>
      </c>
      <c r="F911" s="217" t="s">
        <v>1629</v>
      </c>
      <c r="G911" s="218" t="s">
        <v>1840</v>
      </c>
      <c r="V911" s="159"/>
    </row>
    <row r="912" spans="2:22" ht="15">
      <c r="B912" s="148">
        <v>42942</v>
      </c>
      <c r="C912" s="158">
        <v>300</v>
      </c>
      <c r="D912" s="158">
        <v>7.5</v>
      </c>
      <c r="E912" s="158">
        <v>292.5</v>
      </c>
      <c r="F912" s="217" t="s">
        <v>1621</v>
      </c>
      <c r="G912" s="218" t="s">
        <v>1643</v>
      </c>
      <c r="V912" s="159"/>
    </row>
    <row r="913" spans="2:22" ht="15">
      <c r="B913" s="148">
        <v>42942</v>
      </c>
      <c r="C913" s="158">
        <v>500</v>
      </c>
      <c r="D913" s="158">
        <v>12.5</v>
      </c>
      <c r="E913" s="158">
        <v>487.5</v>
      </c>
      <c r="F913" s="217" t="s">
        <v>1621</v>
      </c>
      <c r="G913" s="218" t="s">
        <v>1739</v>
      </c>
      <c r="V913" s="159"/>
    </row>
    <row r="914" spans="2:22" ht="15">
      <c r="B914" s="148">
        <v>42942</v>
      </c>
      <c r="C914" s="158">
        <v>1000</v>
      </c>
      <c r="D914" s="158">
        <v>25</v>
      </c>
      <c r="E914" s="158">
        <v>975</v>
      </c>
      <c r="F914" s="217" t="s">
        <v>1612</v>
      </c>
      <c r="G914" s="218" t="s">
        <v>2071</v>
      </c>
      <c r="V914" s="159"/>
    </row>
    <row r="915" spans="2:22" ht="15">
      <c r="B915" s="148">
        <v>42942</v>
      </c>
      <c r="C915" s="158">
        <v>4000</v>
      </c>
      <c r="D915" s="158">
        <v>100</v>
      </c>
      <c r="E915" s="158">
        <v>3900</v>
      </c>
      <c r="F915" s="217" t="s">
        <v>1621</v>
      </c>
      <c r="G915" s="218" t="s">
        <v>2072</v>
      </c>
      <c r="V915" s="159"/>
    </row>
    <row r="916" spans="2:22" ht="15">
      <c r="B916" s="148">
        <v>42942</v>
      </c>
      <c r="C916" s="158">
        <v>500</v>
      </c>
      <c r="D916" s="158">
        <v>12.5</v>
      </c>
      <c r="E916" s="158">
        <v>487.5</v>
      </c>
      <c r="F916" s="217" t="s">
        <v>1629</v>
      </c>
      <c r="G916" s="218" t="s">
        <v>2073</v>
      </c>
      <c r="V916" s="159"/>
    </row>
    <row r="917" spans="2:22" ht="15">
      <c r="B917" s="148">
        <v>42942</v>
      </c>
      <c r="C917" s="158">
        <v>500</v>
      </c>
      <c r="D917" s="158">
        <v>12.5</v>
      </c>
      <c r="E917" s="158">
        <v>487.5</v>
      </c>
      <c r="F917" s="217" t="s">
        <v>1619</v>
      </c>
      <c r="G917" s="218" t="s">
        <v>2073</v>
      </c>
      <c r="V917" s="159"/>
    </row>
    <row r="918" spans="2:22" ht="15">
      <c r="B918" s="148">
        <v>42942</v>
      </c>
      <c r="C918" s="158">
        <v>1000</v>
      </c>
      <c r="D918" s="158">
        <v>25</v>
      </c>
      <c r="E918" s="158">
        <v>975</v>
      </c>
      <c r="F918" s="217" t="s">
        <v>1624</v>
      </c>
      <c r="G918" s="218" t="s">
        <v>1989</v>
      </c>
      <c r="V918" s="159"/>
    </row>
    <row r="919" spans="2:22" ht="15">
      <c r="B919" s="148">
        <v>42942</v>
      </c>
      <c r="C919" s="158">
        <v>200</v>
      </c>
      <c r="D919" s="158">
        <v>5</v>
      </c>
      <c r="E919" s="158">
        <v>195</v>
      </c>
      <c r="F919" s="217" t="s">
        <v>1621</v>
      </c>
      <c r="G919" s="218" t="s">
        <v>2074</v>
      </c>
      <c r="V919" s="159"/>
    </row>
    <row r="920" spans="2:22" ht="15">
      <c r="B920" s="148">
        <v>42942</v>
      </c>
      <c r="C920" s="158">
        <v>10000</v>
      </c>
      <c r="D920" s="158">
        <v>250</v>
      </c>
      <c r="E920" s="158">
        <v>9750</v>
      </c>
      <c r="F920" s="217" t="s">
        <v>1619</v>
      </c>
      <c r="G920" s="218" t="s">
        <v>2075</v>
      </c>
      <c r="V920" s="159"/>
    </row>
    <row r="921" spans="2:22" ht="15">
      <c r="B921" s="148">
        <v>42942</v>
      </c>
      <c r="C921" s="158">
        <v>150</v>
      </c>
      <c r="D921" s="158">
        <v>3.75</v>
      </c>
      <c r="E921" s="158">
        <v>146.25</v>
      </c>
      <c r="F921" s="217" t="s">
        <v>1612</v>
      </c>
      <c r="G921" s="218" t="s">
        <v>2076</v>
      </c>
      <c r="V921" s="159"/>
    </row>
    <row r="922" spans="2:22" ht="15">
      <c r="B922" s="148">
        <v>42942</v>
      </c>
      <c r="C922" s="158">
        <v>1500</v>
      </c>
      <c r="D922" s="158">
        <v>37.5</v>
      </c>
      <c r="E922" s="158">
        <v>1462.5</v>
      </c>
      <c r="F922" s="217" t="s">
        <v>1612</v>
      </c>
      <c r="G922" s="218" t="s">
        <v>1756</v>
      </c>
      <c r="V922" s="159"/>
    </row>
    <row r="923" spans="2:22" ht="15">
      <c r="B923" s="148">
        <v>42942</v>
      </c>
      <c r="C923" s="158">
        <v>350</v>
      </c>
      <c r="D923" s="158">
        <v>8.75</v>
      </c>
      <c r="E923" s="158">
        <v>341.25</v>
      </c>
      <c r="F923" s="217" t="s">
        <v>1624</v>
      </c>
      <c r="G923" s="218" t="s">
        <v>1771</v>
      </c>
      <c r="V923" s="159"/>
    </row>
    <row r="924" spans="2:22" ht="15">
      <c r="B924" s="148">
        <v>42942</v>
      </c>
      <c r="C924" s="158">
        <v>200</v>
      </c>
      <c r="D924" s="158">
        <v>5</v>
      </c>
      <c r="E924" s="158">
        <v>195</v>
      </c>
      <c r="F924" s="217" t="s">
        <v>1614</v>
      </c>
      <c r="G924" s="218" t="s">
        <v>1798</v>
      </c>
      <c r="V924" s="159"/>
    </row>
    <row r="925" spans="2:22" ht="15">
      <c r="B925" s="148">
        <v>42942</v>
      </c>
      <c r="C925" s="158">
        <v>2000</v>
      </c>
      <c r="D925" s="158">
        <v>50</v>
      </c>
      <c r="E925" s="158">
        <v>1950</v>
      </c>
      <c r="F925" s="217" t="s">
        <v>1612</v>
      </c>
      <c r="G925" s="218" t="s">
        <v>2077</v>
      </c>
      <c r="V925" s="159"/>
    </row>
    <row r="926" spans="2:22" ht="15">
      <c r="B926" s="148">
        <v>42942</v>
      </c>
      <c r="C926" s="158">
        <v>6000</v>
      </c>
      <c r="D926" s="158">
        <v>150</v>
      </c>
      <c r="E926" s="158">
        <v>5850</v>
      </c>
      <c r="F926" s="217" t="s">
        <v>1635</v>
      </c>
      <c r="G926" s="218" t="s">
        <v>2078</v>
      </c>
      <c r="V926" s="159"/>
    </row>
    <row r="927" spans="2:22" ht="15">
      <c r="B927" s="148">
        <v>42942</v>
      </c>
      <c r="C927" s="158">
        <v>500</v>
      </c>
      <c r="D927" s="158">
        <v>12.5</v>
      </c>
      <c r="E927" s="158">
        <v>487.5</v>
      </c>
      <c r="F927" s="217" t="s">
        <v>1612</v>
      </c>
      <c r="G927" s="218" t="s">
        <v>2079</v>
      </c>
      <c r="V927" s="159"/>
    </row>
    <row r="928" spans="2:22" ht="15">
      <c r="B928" s="148">
        <v>42942</v>
      </c>
      <c r="C928" s="158">
        <v>500</v>
      </c>
      <c r="D928" s="158">
        <v>12.5</v>
      </c>
      <c r="E928" s="158">
        <v>487.5</v>
      </c>
      <c r="F928" s="217" t="s">
        <v>1612</v>
      </c>
      <c r="G928" s="218" t="s">
        <v>1773</v>
      </c>
      <c r="V928" s="159"/>
    </row>
    <row r="929" spans="2:22" ht="15">
      <c r="B929" s="148">
        <v>42942</v>
      </c>
      <c r="C929" s="158">
        <v>150</v>
      </c>
      <c r="D929" s="158">
        <v>3.75</v>
      </c>
      <c r="E929" s="158">
        <v>146.25</v>
      </c>
      <c r="F929" s="217" t="s">
        <v>1612</v>
      </c>
      <c r="G929" s="218" t="s">
        <v>2076</v>
      </c>
      <c r="V929" s="159"/>
    </row>
    <row r="930" spans="2:22" ht="15">
      <c r="B930" s="148">
        <v>42942</v>
      </c>
      <c r="C930" s="158">
        <v>550</v>
      </c>
      <c r="D930" s="158">
        <v>13.75</v>
      </c>
      <c r="E930" s="158">
        <v>536.25</v>
      </c>
      <c r="F930" s="217" t="s">
        <v>1621</v>
      </c>
      <c r="G930" s="218" t="s">
        <v>2080</v>
      </c>
      <c r="V930" s="159"/>
    </row>
    <row r="931" spans="2:22" ht="15">
      <c r="B931" s="148">
        <v>42942</v>
      </c>
      <c r="C931" s="158">
        <v>500</v>
      </c>
      <c r="D931" s="158">
        <v>12.5</v>
      </c>
      <c r="E931" s="158">
        <v>487.5</v>
      </c>
      <c r="F931" s="217" t="s">
        <v>1620</v>
      </c>
      <c r="G931" s="218" t="s">
        <v>2081</v>
      </c>
      <c r="V931" s="159"/>
    </row>
    <row r="932" spans="2:22" ht="15">
      <c r="B932" s="148">
        <v>42942</v>
      </c>
      <c r="C932" s="158">
        <v>500</v>
      </c>
      <c r="D932" s="158">
        <f>C932-E932</f>
        <v>27.5</v>
      </c>
      <c r="E932" s="158">
        <v>472.5</v>
      </c>
      <c r="F932" s="217" t="s">
        <v>1635</v>
      </c>
      <c r="G932" s="218" t="s">
        <v>1925</v>
      </c>
      <c r="V932" s="159"/>
    </row>
    <row r="933" spans="2:22" ht="15">
      <c r="B933" s="148">
        <v>42942</v>
      </c>
      <c r="C933" s="158">
        <v>150</v>
      </c>
      <c r="D933" s="158">
        <f>C933-E933</f>
        <v>5.25</v>
      </c>
      <c r="E933" s="158">
        <v>144.75</v>
      </c>
      <c r="F933" s="217" t="s">
        <v>1621</v>
      </c>
      <c r="G933" s="218" t="s">
        <v>2208</v>
      </c>
      <c r="V933" s="159"/>
    </row>
    <row r="934" spans="2:22" ht="15">
      <c r="B934" s="148">
        <v>42942</v>
      </c>
      <c r="C934" s="158">
        <v>2000</v>
      </c>
      <c r="D934" s="158">
        <f>C934-E934</f>
        <v>70</v>
      </c>
      <c r="E934" s="158">
        <v>1930</v>
      </c>
      <c r="F934" s="217" t="s">
        <v>1612</v>
      </c>
      <c r="G934" s="218" t="s">
        <v>2209</v>
      </c>
      <c r="V934" s="159"/>
    </row>
    <row r="935" spans="2:22" ht="15">
      <c r="B935" s="148">
        <v>42942</v>
      </c>
      <c r="C935" s="158">
        <v>1</v>
      </c>
      <c r="D935" s="158">
        <f>C935-E935</f>
        <v>4.0000000000000036E-2</v>
      </c>
      <c r="E935" s="158">
        <v>0.96</v>
      </c>
      <c r="F935" s="217" t="s">
        <v>1621</v>
      </c>
      <c r="G935" s="218" t="s">
        <v>2210</v>
      </c>
      <c r="V935" s="159"/>
    </row>
    <row r="936" spans="2:22" ht="15">
      <c r="B936" s="148">
        <v>42942</v>
      </c>
      <c r="C936" s="158">
        <v>10000</v>
      </c>
      <c r="D936" s="158">
        <f>C936-E936</f>
        <v>350</v>
      </c>
      <c r="E936" s="158">
        <v>9650</v>
      </c>
      <c r="F936" s="217" t="s">
        <v>1624</v>
      </c>
      <c r="G936" s="218" t="s">
        <v>2211</v>
      </c>
      <c r="V936" s="159"/>
    </row>
    <row r="937" spans="2:22" ht="15">
      <c r="B937" s="148">
        <v>42943</v>
      </c>
      <c r="C937" s="158">
        <v>200</v>
      </c>
      <c r="D937" s="158">
        <v>5</v>
      </c>
      <c r="E937" s="158">
        <v>195</v>
      </c>
      <c r="F937" s="217" t="s">
        <v>1635</v>
      </c>
      <c r="G937" s="218" t="s">
        <v>2082</v>
      </c>
      <c r="V937" s="159"/>
    </row>
    <row r="938" spans="2:22" ht="15">
      <c r="B938" s="148">
        <v>42943</v>
      </c>
      <c r="C938" s="158">
        <v>1000</v>
      </c>
      <c r="D938" s="158">
        <v>25</v>
      </c>
      <c r="E938" s="158">
        <v>975</v>
      </c>
      <c r="F938" s="217" t="s">
        <v>1623</v>
      </c>
      <c r="G938" s="218" t="s">
        <v>2083</v>
      </c>
      <c r="V938" s="159"/>
    </row>
    <row r="939" spans="2:22" ht="15">
      <c r="B939" s="148">
        <v>42943</v>
      </c>
      <c r="C939" s="158">
        <v>600</v>
      </c>
      <c r="D939" s="158">
        <v>15</v>
      </c>
      <c r="E939" s="158">
        <v>585</v>
      </c>
      <c r="F939" s="217" t="s">
        <v>1612</v>
      </c>
      <c r="G939" s="218" t="s">
        <v>2084</v>
      </c>
      <c r="V939" s="159"/>
    </row>
    <row r="940" spans="2:22" ht="15">
      <c r="B940" s="148">
        <v>42943</v>
      </c>
      <c r="C940" s="158">
        <v>600</v>
      </c>
      <c r="D940" s="158">
        <v>15</v>
      </c>
      <c r="E940" s="158">
        <v>585</v>
      </c>
      <c r="F940" s="217" t="s">
        <v>1635</v>
      </c>
      <c r="G940" s="218" t="s">
        <v>1679</v>
      </c>
      <c r="V940" s="159"/>
    </row>
    <row r="941" spans="2:22" ht="15">
      <c r="B941" s="148">
        <v>42943</v>
      </c>
      <c r="C941" s="158">
        <v>500</v>
      </c>
      <c r="D941" s="158">
        <v>12.5</v>
      </c>
      <c r="E941" s="158">
        <v>487.5</v>
      </c>
      <c r="F941" s="217" t="s">
        <v>1612</v>
      </c>
      <c r="G941" s="218" t="s">
        <v>1752</v>
      </c>
      <c r="V941" s="159"/>
    </row>
    <row r="942" spans="2:22" ht="15">
      <c r="B942" s="148">
        <v>42943</v>
      </c>
      <c r="C942" s="158">
        <v>2000</v>
      </c>
      <c r="D942" s="158">
        <v>50</v>
      </c>
      <c r="E942" s="158">
        <v>1950</v>
      </c>
      <c r="F942" s="217" t="s">
        <v>1621</v>
      </c>
      <c r="G942" s="218" t="s">
        <v>1005</v>
      </c>
      <c r="V942" s="159"/>
    </row>
    <row r="943" spans="2:22" ht="15">
      <c r="B943" s="148">
        <v>42943</v>
      </c>
      <c r="C943" s="158">
        <v>100</v>
      </c>
      <c r="D943" s="158">
        <v>2.5</v>
      </c>
      <c r="E943" s="158">
        <v>97.5</v>
      </c>
      <c r="F943" s="217" t="s">
        <v>1624</v>
      </c>
      <c r="G943" s="218" t="s">
        <v>2085</v>
      </c>
      <c r="V943" s="159"/>
    </row>
    <row r="944" spans="2:22" ht="15">
      <c r="B944" s="148">
        <v>42943</v>
      </c>
      <c r="C944" s="158">
        <v>100</v>
      </c>
      <c r="D944" s="158">
        <v>2.5</v>
      </c>
      <c r="E944" s="158">
        <v>97.5</v>
      </c>
      <c r="F944" s="217" t="s">
        <v>1623</v>
      </c>
      <c r="G944" s="218" t="s">
        <v>2085</v>
      </c>
      <c r="V944" s="159"/>
    </row>
    <row r="945" spans="2:22" ht="15">
      <c r="B945" s="148">
        <v>42943</v>
      </c>
      <c r="C945" s="158">
        <v>100</v>
      </c>
      <c r="D945" s="158">
        <v>2.5</v>
      </c>
      <c r="E945" s="158">
        <v>97.5</v>
      </c>
      <c r="F945" s="217" t="s">
        <v>1616</v>
      </c>
      <c r="G945" s="218" t="s">
        <v>2086</v>
      </c>
      <c r="V945" s="159"/>
    </row>
    <row r="946" spans="2:22" ht="15">
      <c r="B946" s="148">
        <v>42943</v>
      </c>
      <c r="C946" s="158">
        <v>30</v>
      </c>
      <c r="D946" s="158">
        <v>0.75</v>
      </c>
      <c r="E946" s="158">
        <v>29.25</v>
      </c>
      <c r="F946" s="217" t="s">
        <v>1625</v>
      </c>
      <c r="G946" s="218" t="s">
        <v>1974</v>
      </c>
      <c r="V946" s="159"/>
    </row>
    <row r="947" spans="2:22" ht="15">
      <c r="B947" s="148">
        <v>42943</v>
      </c>
      <c r="C947" s="158">
        <v>100</v>
      </c>
      <c r="D947" s="158">
        <v>2.5</v>
      </c>
      <c r="E947" s="158">
        <v>97.5</v>
      </c>
      <c r="F947" s="217" t="s">
        <v>1633</v>
      </c>
      <c r="G947" s="218" t="s">
        <v>2085</v>
      </c>
      <c r="V947" s="159"/>
    </row>
    <row r="948" spans="2:22" ht="15">
      <c r="B948" s="148">
        <v>42943</v>
      </c>
      <c r="C948" s="158">
        <v>500</v>
      </c>
      <c r="D948" s="158">
        <v>12.5</v>
      </c>
      <c r="E948" s="158">
        <v>487.5</v>
      </c>
      <c r="F948" s="217" t="s">
        <v>1621</v>
      </c>
      <c r="G948" s="218" t="s">
        <v>2087</v>
      </c>
      <c r="V948" s="159"/>
    </row>
    <row r="949" spans="2:22" ht="15">
      <c r="B949" s="148">
        <v>42943</v>
      </c>
      <c r="C949" s="158">
        <v>500</v>
      </c>
      <c r="D949" s="158">
        <v>12.5</v>
      </c>
      <c r="E949" s="158">
        <v>487.5</v>
      </c>
      <c r="F949" s="217" t="s">
        <v>1624</v>
      </c>
      <c r="G949" s="218" t="s">
        <v>2087</v>
      </c>
      <c r="V949" s="159"/>
    </row>
    <row r="950" spans="2:22" ht="15">
      <c r="B950" s="148">
        <v>42943</v>
      </c>
      <c r="C950" s="158">
        <v>500</v>
      </c>
      <c r="D950" s="158">
        <v>12.5</v>
      </c>
      <c r="E950" s="158">
        <v>487.5</v>
      </c>
      <c r="F950" s="217" t="s">
        <v>1621</v>
      </c>
      <c r="G950" s="218" t="s">
        <v>1925</v>
      </c>
      <c r="V950" s="159"/>
    </row>
    <row r="951" spans="2:22" ht="15">
      <c r="B951" s="148">
        <v>42943</v>
      </c>
      <c r="C951" s="158">
        <v>1000</v>
      </c>
      <c r="D951" s="158">
        <v>25</v>
      </c>
      <c r="E951" s="158">
        <v>975</v>
      </c>
      <c r="F951" s="217" t="s">
        <v>1612</v>
      </c>
      <c r="G951" s="218" t="s">
        <v>1978</v>
      </c>
      <c r="V951" s="159"/>
    </row>
    <row r="952" spans="2:22" ht="15">
      <c r="B952" s="148">
        <v>42943</v>
      </c>
      <c r="C952" s="158">
        <v>1500</v>
      </c>
      <c r="D952" s="158">
        <v>37.5</v>
      </c>
      <c r="E952" s="158">
        <v>1462.5</v>
      </c>
      <c r="F952" s="217" t="s">
        <v>1623</v>
      </c>
      <c r="G952" s="218" t="s">
        <v>2088</v>
      </c>
      <c r="V952" s="159"/>
    </row>
    <row r="953" spans="2:22" ht="15">
      <c r="B953" s="148">
        <v>42943</v>
      </c>
      <c r="C953" s="158">
        <v>10000</v>
      </c>
      <c r="D953" s="158">
        <v>250</v>
      </c>
      <c r="E953" s="158">
        <v>9750</v>
      </c>
      <c r="F953" s="217" t="s">
        <v>1612</v>
      </c>
      <c r="G953" s="218" t="s">
        <v>828</v>
      </c>
      <c r="V953" s="159"/>
    </row>
    <row r="954" spans="2:22" ht="15">
      <c r="B954" s="148">
        <v>42943</v>
      </c>
      <c r="C954" s="158">
        <v>5000</v>
      </c>
      <c r="D954" s="158">
        <v>125</v>
      </c>
      <c r="E954" s="158">
        <v>4875</v>
      </c>
      <c r="F954" s="217" t="s">
        <v>1637</v>
      </c>
      <c r="G954" s="218" t="s">
        <v>2089</v>
      </c>
      <c r="V954" s="159"/>
    </row>
    <row r="955" spans="2:22" ht="15">
      <c r="B955" s="148">
        <v>42943</v>
      </c>
      <c r="C955" s="158">
        <v>300</v>
      </c>
      <c r="D955" s="158">
        <v>7.5</v>
      </c>
      <c r="E955" s="158">
        <v>292.5</v>
      </c>
      <c r="F955" s="217" t="s">
        <v>1612</v>
      </c>
      <c r="G955" s="218" t="s">
        <v>720</v>
      </c>
      <c r="V955" s="159"/>
    </row>
    <row r="956" spans="2:22" ht="15">
      <c r="B956" s="148">
        <v>42943</v>
      </c>
      <c r="C956" s="158">
        <v>1000</v>
      </c>
      <c r="D956" s="158">
        <v>25</v>
      </c>
      <c r="E956" s="158">
        <v>975</v>
      </c>
      <c r="F956" s="217" t="s">
        <v>1616</v>
      </c>
      <c r="G956" s="218" t="s">
        <v>2090</v>
      </c>
      <c r="V956" s="159"/>
    </row>
    <row r="957" spans="2:22" ht="15">
      <c r="B957" s="148">
        <v>42943</v>
      </c>
      <c r="C957" s="158">
        <v>2000</v>
      </c>
      <c r="D957" s="158">
        <v>50</v>
      </c>
      <c r="E957" s="158">
        <v>1950</v>
      </c>
      <c r="F957" s="217" t="s">
        <v>1623</v>
      </c>
      <c r="G957" s="218" t="s">
        <v>1696</v>
      </c>
      <c r="V957" s="159"/>
    </row>
    <row r="958" spans="2:22" ht="15">
      <c r="B958" s="148">
        <v>42943</v>
      </c>
      <c r="C958" s="158">
        <v>400</v>
      </c>
      <c r="D958" s="158">
        <v>10</v>
      </c>
      <c r="E958" s="158">
        <v>390</v>
      </c>
      <c r="F958" s="217" t="s">
        <v>1623</v>
      </c>
      <c r="G958" s="218" t="s">
        <v>2091</v>
      </c>
      <c r="V958" s="159"/>
    </row>
    <row r="959" spans="2:22" ht="15">
      <c r="B959" s="148">
        <v>42943</v>
      </c>
      <c r="C959" s="158">
        <v>1500</v>
      </c>
      <c r="D959" s="158">
        <v>37.5</v>
      </c>
      <c r="E959" s="158">
        <v>1462.5</v>
      </c>
      <c r="F959" s="217" t="s">
        <v>1612</v>
      </c>
      <c r="G959" s="218" t="s">
        <v>1649</v>
      </c>
      <c r="V959" s="159"/>
    </row>
    <row r="960" spans="2:22" ht="15">
      <c r="B960" s="148">
        <v>42943</v>
      </c>
      <c r="C960" s="158">
        <v>500</v>
      </c>
      <c r="D960" s="158">
        <v>12.5</v>
      </c>
      <c r="E960" s="158">
        <v>487.5</v>
      </c>
      <c r="F960" s="217" t="s">
        <v>1624</v>
      </c>
      <c r="G960" s="218" t="s">
        <v>2092</v>
      </c>
      <c r="V960" s="159"/>
    </row>
    <row r="961" spans="2:22" ht="15">
      <c r="B961" s="148">
        <v>42943</v>
      </c>
      <c r="C961" s="158">
        <v>1</v>
      </c>
      <c r="D961" s="158">
        <v>0.03</v>
      </c>
      <c r="E961" s="158">
        <v>0.97</v>
      </c>
      <c r="F961" s="217" t="s">
        <v>1621</v>
      </c>
      <c r="G961" s="218" t="s">
        <v>539</v>
      </c>
      <c r="V961" s="159"/>
    </row>
    <row r="962" spans="2:22" ht="15">
      <c r="B962" s="148">
        <v>42943</v>
      </c>
      <c r="C962" s="158">
        <v>1000</v>
      </c>
      <c r="D962" s="158">
        <v>25</v>
      </c>
      <c r="E962" s="158">
        <v>975</v>
      </c>
      <c r="F962" s="217" t="s">
        <v>1621</v>
      </c>
      <c r="G962" s="218" t="s">
        <v>2093</v>
      </c>
      <c r="V962" s="159"/>
    </row>
    <row r="963" spans="2:22" ht="15">
      <c r="B963" s="148">
        <v>42943</v>
      </c>
      <c r="C963" s="158">
        <v>500</v>
      </c>
      <c r="D963" s="158">
        <v>12.5</v>
      </c>
      <c r="E963" s="158">
        <v>487.5</v>
      </c>
      <c r="F963" s="217" t="s">
        <v>1621</v>
      </c>
      <c r="G963" s="218" t="s">
        <v>2094</v>
      </c>
      <c r="V963" s="159"/>
    </row>
    <row r="964" spans="2:22" ht="15">
      <c r="B964" s="148">
        <v>42943</v>
      </c>
      <c r="C964" s="158">
        <v>50</v>
      </c>
      <c r="D964" s="158">
        <v>1.25</v>
      </c>
      <c r="E964" s="158">
        <v>48.75</v>
      </c>
      <c r="F964" s="217" t="s">
        <v>1623</v>
      </c>
      <c r="G964" s="218" t="s">
        <v>2095</v>
      </c>
      <c r="V964" s="159"/>
    </row>
    <row r="965" spans="2:22" ht="15">
      <c r="B965" s="148">
        <v>42943</v>
      </c>
      <c r="C965" s="158">
        <v>500</v>
      </c>
      <c r="D965" s="158">
        <f t="shared" ref="D965:D970" si="4">C965-E965</f>
        <v>17.5</v>
      </c>
      <c r="E965" s="158">
        <v>482.5</v>
      </c>
      <c r="F965" s="217" t="s">
        <v>1637</v>
      </c>
      <c r="G965" s="218" t="s">
        <v>2212</v>
      </c>
      <c r="V965" s="159"/>
    </row>
    <row r="966" spans="2:22" ht="15">
      <c r="B966" s="148">
        <v>42943</v>
      </c>
      <c r="C966" s="158">
        <v>100</v>
      </c>
      <c r="D966" s="158">
        <f t="shared" si="4"/>
        <v>3.5</v>
      </c>
      <c r="E966" s="158">
        <v>96.5</v>
      </c>
      <c r="F966" s="217" t="s">
        <v>1621</v>
      </c>
      <c r="G966" s="218" t="s">
        <v>2174</v>
      </c>
      <c r="V966" s="159"/>
    </row>
    <row r="967" spans="2:22" ht="15">
      <c r="B967" s="148">
        <v>42943</v>
      </c>
      <c r="C967" s="158">
        <v>500</v>
      </c>
      <c r="D967" s="158">
        <f t="shared" si="4"/>
        <v>27.5</v>
      </c>
      <c r="E967" s="158">
        <v>472.5</v>
      </c>
      <c r="F967" s="217" t="s">
        <v>1623</v>
      </c>
      <c r="G967" s="218" t="s">
        <v>1675</v>
      </c>
      <c r="V967" s="159"/>
    </row>
    <row r="968" spans="2:22" ht="15">
      <c r="B968" s="148">
        <v>42943</v>
      </c>
      <c r="C968" s="158">
        <v>1000</v>
      </c>
      <c r="D968" s="158">
        <f t="shared" si="4"/>
        <v>35</v>
      </c>
      <c r="E968" s="158">
        <v>965</v>
      </c>
      <c r="F968" s="217" t="s">
        <v>1637</v>
      </c>
      <c r="G968" s="218" t="s">
        <v>2184</v>
      </c>
      <c r="V968" s="159"/>
    </row>
    <row r="969" spans="2:22" ht="15">
      <c r="B969" s="148">
        <v>42943</v>
      </c>
      <c r="C969" s="158">
        <v>100</v>
      </c>
      <c r="D969" s="158">
        <f t="shared" si="4"/>
        <v>3.5</v>
      </c>
      <c r="E969" s="158">
        <v>96.5</v>
      </c>
      <c r="F969" s="217" t="s">
        <v>1621</v>
      </c>
      <c r="G969" s="218" t="s">
        <v>2190</v>
      </c>
      <c r="V969" s="159"/>
    </row>
    <row r="970" spans="2:22" ht="15">
      <c r="B970" s="148">
        <v>42943</v>
      </c>
      <c r="C970" s="158">
        <v>126</v>
      </c>
      <c r="D970" s="158">
        <f t="shared" si="4"/>
        <v>3.4000000000000057</v>
      </c>
      <c r="E970" s="158">
        <v>122.6</v>
      </c>
      <c r="F970" s="217" t="s">
        <v>1612</v>
      </c>
      <c r="G970" s="218" t="s">
        <v>2213</v>
      </c>
      <c r="V970" s="159"/>
    </row>
    <row r="971" spans="2:22" ht="15">
      <c r="B971" s="148">
        <v>42944</v>
      </c>
      <c r="C971" s="158">
        <v>30000</v>
      </c>
      <c r="D971" s="158">
        <v>750</v>
      </c>
      <c r="E971" s="158">
        <v>29250</v>
      </c>
      <c r="F971" s="217" t="s">
        <v>1612</v>
      </c>
      <c r="G971" s="218" t="s">
        <v>2096</v>
      </c>
      <c r="V971" s="159"/>
    </row>
    <row r="972" spans="2:22" ht="15">
      <c r="B972" s="148">
        <v>42944</v>
      </c>
      <c r="C972" s="158">
        <v>1000</v>
      </c>
      <c r="D972" s="158">
        <v>25</v>
      </c>
      <c r="E972" s="158">
        <v>975</v>
      </c>
      <c r="F972" s="217" t="s">
        <v>1612</v>
      </c>
      <c r="G972" s="218" t="s">
        <v>2097</v>
      </c>
      <c r="V972" s="159"/>
    </row>
    <row r="973" spans="2:22" ht="15">
      <c r="B973" s="148">
        <v>42944</v>
      </c>
      <c r="C973" s="158">
        <v>180</v>
      </c>
      <c r="D973" s="158">
        <v>4.5</v>
      </c>
      <c r="E973" s="158">
        <v>175.5</v>
      </c>
      <c r="F973" s="217" t="s">
        <v>1612</v>
      </c>
      <c r="G973" s="218" t="s">
        <v>903</v>
      </c>
      <c r="V973" s="159"/>
    </row>
    <row r="974" spans="2:22" ht="15">
      <c r="B974" s="148">
        <v>42944</v>
      </c>
      <c r="C974" s="158">
        <v>250</v>
      </c>
      <c r="D974" s="158">
        <v>6.25</v>
      </c>
      <c r="E974" s="158">
        <v>243.75</v>
      </c>
      <c r="F974" s="217" t="s">
        <v>1621</v>
      </c>
      <c r="G974" s="218" t="s">
        <v>2098</v>
      </c>
      <c r="V974" s="159"/>
    </row>
    <row r="975" spans="2:22" ht="15">
      <c r="B975" s="148">
        <v>42944</v>
      </c>
      <c r="C975" s="158">
        <v>61</v>
      </c>
      <c r="D975" s="158">
        <v>1.53</v>
      </c>
      <c r="E975" s="158">
        <v>59.47</v>
      </c>
      <c r="F975" s="217" t="s">
        <v>1624</v>
      </c>
      <c r="G975" s="218" t="s">
        <v>2069</v>
      </c>
      <c r="V975" s="159"/>
    </row>
    <row r="976" spans="2:22" ht="15">
      <c r="B976" s="148">
        <v>42944</v>
      </c>
      <c r="C976" s="158">
        <v>1500</v>
      </c>
      <c r="D976" s="158">
        <v>37.5</v>
      </c>
      <c r="E976" s="158">
        <v>1462.5</v>
      </c>
      <c r="F976" s="217" t="s">
        <v>1612</v>
      </c>
      <c r="G976" s="218" t="s">
        <v>2099</v>
      </c>
      <c r="V976" s="159"/>
    </row>
    <row r="977" spans="2:22" ht="15">
      <c r="B977" s="148">
        <v>42944</v>
      </c>
      <c r="C977" s="158">
        <v>1</v>
      </c>
      <c r="D977" s="158">
        <v>0.03</v>
      </c>
      <c r="E977" s="158">
        <v>0.97</v>
      </c>
      <c r="F977" s="217" t="s">
        <v>1621</v>
      </c>
      <c r="G977" s="218" t="s">
        <v>2100</v>
      </c>
      <c r="V977" s="159"/>
    </row>
    <row r="978" spans="2:22" ht="15">
      <c r="B978" s="148">
        <v>42944</v>
      </c>
      <c r="C978" s="158">
        <v>1450</v>
      </c>
      <c r="D978" s="158">
        <v>36.25</v>
      </c>
      <c r="E978" s="158">
        <v>1413.75</v>
      </c>
      <c r="F978" s="217" t="s">
        <v>1621</v>
      </c>
      <c r="G978" s="218" t="s">
        <v>1868</v>
      </c>
      <c r="V978" s="159"/>
    </row>
    <row r="979" spans="2:22" ht="15">
      <c r="B979" s="148">
        <v>42944</v>
      </c>
      <c r="C979" s="158">
        <v>2000</v>
      </c>
      <c r="D979" s="158">
        <v>50</v>
      </c>
      <c r="E979" s="158">
        <v>1950</v>
      </c>
      <c r="F979" s="217" t="s">
        <v>1612</v>
      </c>
      <c r="G979" s="218" t="s">
        <v>1839</v>
      </c>
      <c r="V979" s="159"/>
    </row>
    <row r="980" spans="2:22" ht="15">
      <c r="B980" s="148">
        <v>42944</v>
      </c>
      <c r="C980" s="158">
        <v>1</v>
      </c>
      <c r="D980" s="158">
        <v>0.03</v>
      </c>
      <c r="E980" s="158">
        <v>0.97</v>
      </c>
      <c r="F980" s="217" t="s">
        <v>1621</v>
      </c>
      <c r="G980" s="218" t="s">
        <v>2101</v>
      </c>
      <c r="V980" s="159"/>
    </row>
    <row r="981" spans="2:22" ht="15">
      <c r="B981" s="148">
        <v>42944</v>
      </c>
      <c r="C981" s="158">
        <v>1</v>
      </c>
      <c r="D981" s="158">
        <v>0.03</v>
      </c>
      <c r="E981" s="158">
        <v>0.97</v>
      </c>
      <c r="F981" s="217" t="s">
        <v>1621</v>
      </c>
      <c r="G981" s="218" t="s">
        <v>2102</v>
      </c>
      <c r="V981" s="159"/>
    </row>
    <row r="982" spans="2:22" ht="15">
      <c r="B982" s="148">
        <v>42944</v>
      </c>
      <c r="C982" s="158">
        <v>1000</v>
      </c>
      <c r="D982" s="158">
        <v>25</v>
      </c>
      <c r="E982" s="158">
        <v>975</v>
      </c>
      <c r="F982" s="217" t="s">
        <v>1637</v>
      </c>
      <c r="G982" s="218" t="s">
        <v>2103</v>
      </c>
      <c r="V982" s="159"/>
    </row>
    <row r="983" spans="2:22" ht="15">
      <c r="B983" s="148">
        <v>42944</v>
      </c>
      <c r="C983" s="158">
        <v>7000</v>
      </c>
      <c r="D983" s="158">
        <v>175</v>
      </c>
      <c r="E983" s="158">
        <v>6825</v>
      </c>
      <c r="F983" s="217" t="s">
        <v>1637</v>
      </c>
      <c r="G983" s="218" t="s">
        <v>2104</v>
      </c>
      <c r="V983" s="159"/>
    </row>
    <row r="984" spans="2:22" ht="15">
      <c r="B984" s="148">
        <v>42944</v>
      </c>
      <c r="C984" s="158">
        <v>7000</v>
      </c>
      <c r="D984" s="158">
        <v>175</v>
      </c>
      <c r="E984" s="158">
        <v>6825</v>
      </c>
      <c r="F984" s="217" t="s">
        <v>1624</v>
      </c>
      <c r="G984" s="218" t="s">
        <v>2104</v>
      </c>
      <c r="V984" s="159"/>
    </row>
    <row r="985" spans="2:22" ht="15">
      <c r="B985" s="148">
        <v>42944</v>
      </c>
      <c r="C985" s="158">
        <v>5000</v>
      </c>
      <c r="D985" s="158">
        <v>125</v>
      </c>
      <c r="E985" s="158">
        <v>4875</v>
      </c>
      <c r="F985" s="217" t="s">
        <v>1625</v>
      </c>
      <c r="G985" s="218" t="s">
        <v>2105</v>
      </c>
      <c r="V985" s="159"/>
    </row>
    <row r="986" spans="2:22" ht="15">
      <c r="B986" s="148">
        <v>42944</v>
      </c>
      <c r="C986" s="158">
        <v>200</v>
      </c>
      <c r="D986" s="158">
        <v>5</v>
      </c>
      <c r="E986" s="158">
        <v>195</v>
      </c>
      <c r="F986" s="217" t="s">
        <v>1637</v>
      </c>
      <c r="G986" s="218" t="s">
        <v>1798</v>
      </c>
      <c r="V986" s="159"/>
    </row>
    <row r="987" spans="2:22" ht="15">
      <c r="B987" s="148">
        <v>42944</v>
      </c>
      <c r="C987" s="158">
        <v>1</v>
      </c>
      <c r="D987" s="158">
        <v>0.03</v>
      </c>
      <c r="E987" s="158">
        <v>0.97</v>
      </c>
      <c r="F987" s="217" t="s">
        <v>1621</v>
      </c>
      <c r="G987" s="218" t="s">
        <v>539</v>
      </c>
      <c r="V987" s="159"/>
    </row>
    <row r="988" spans="2:22" ht="15">
      <c r="B988" s="148">
        <v>42944</v>
      </c>
      <c r="C988" s="158">
        <v>300</v>
      </c>
      <c r="D988" s="158">
        <v>7.5</v>
      </c>
      <c r="E988" s="158">
        <v>292.5</v>
      </c>
      <c r="F988" s="217" t="s">
        <v>1612</v>
      </c>
      <c r="G988" s="218" t="s">
        <v>2106</v>
      </c>
      <c r="V988" s="159"/>
    </row>
    <row r="989" spans="2:22" ht="15">
      <c r="B989" s="148">
        <v>42944</v>
      </c>
      <c r="C989" s="158">
        <v>1000</v>
      </c>
      <c r="D989" s="158">
        <v>25</v>
      </c>
      <c r="E989" s="158">
        <v>975</v>
      </c>
      <c r="F989" s="217" t="s">
        <v>1634</v>
      </c>
      <c r="G989" s="218" t="s">
        <v>2107</v>
      </c>
      <c r="V989" s="159"/>
    </row>
    <row r="990" spans="2:22" ht="15">
      <c r="B990" s="148">
        <v>42944</v>
      </c>
      <c r="C990" s="158">
        <v>1000</v>
      </c>
      <c r="D990" s="158">
        <v>25</v>
      </c>
      <c r="E990" s="158">
        <v>975</v>
      </c>
      <c r="F990" s="217" t="s">
        <v>1637</v>
      </c>
      <c r="G990" s="218" t="s">
        <v>2108</v>
      </c>
      <c r="V990" s="159"/>
    </row>
    <row r="991" spans="2:22" ht="15">
      <c r="B991" s="148">
        <v>42944</v>
      </c>
      <c r="C991" s="158">
        <v>10000</v>
      </c>
      <c r="D991" s="158">
        <v>250</v>
      </c>
      <c r="E991" s="158">
        <v>9750</v>
      </c>
      <c r="F991" s="217" t="s">
        <v>1634</v>
      </c>
      <c r="G991" s="218" t="s">
        <v>2109</v>
      </c>
      <c r="V991" s="159"/>
    </row>
    <row r="992" spans="2:22" ht="15">
      <c r="B992" s="148">
        <v>42944</v>
      </c>
      <c r="C992" s="158">
        <v>300</v>
      </c>
      <c r="D992" s="158">
        <v>7.5</v>
      </c>
      <c r="E992" s="158">
        <v>292.5</v>
      </c>
      <c r="F992" s="217" t="s">
        <v>1637</v>
      </c>
      <c r="G992" s="218" t="s">
        <v>1655</v>
      </c>
      <c r="V992" s="159"/>
    </row>
    <row r="993" spans="2:22" ht="15">
      <c r="B993" s="148">
        <v>42944</v>
      </c>
      <c r="C993" s="158">
        <v>1000</v>
      </c>
      <c r="D993" s="158">
        <v>25</v>
      </c>
      <c r="E993" s="158">
        <v>975</v>
      </c>
      <c r="F993" s="217" t="s">
        <v>1637</v>
      </c>
      <c r="G993" s="218" t="s">
        <v>2110</v>
      </c>
      <c r="V993" s="159"/>
    </row>
    <row r="994" spans="2:22" ht="15">
      <c r="B994" s="148">
        <v>42944</v>
      </c>
      <c r="C994" s="158">
        <v>1000</v>
      </c>
      <c r="D994" s="158">
        <v>25</v>
      </c>
      <c r="E994" s="158">
        <v>975</v>
      </c>
      <c r="F994" s="217" t="s">
        <v>1637</v>
      </c>
      <c r="G994" s="218" t="s">
        <v>2111</v>
      </c>
      <c r="V994" s="159"/>
    </row>
    <row r="995" spans="2:22" ht="15">
      <c r="B995" s="148">
        <v>42944</v>
      </c>
      <c r="C995" s="158">
        <v>117</v>
      </c>
      <c r="D995" s="158">
        <v>2.93</v>
      </c>
      <c r="E995" s="158">
        <v>114.07</v>
      </c>
      <c r="F995" s="217" t="s">
        <v>1637</v>
      </c>
      <c r="G995" s="218" t="s">
        <v>2112</v>
      </c>
      <c r="V995" s="159"/>
    </row>
    <row r="996" spans="2:22" ht="15">
      <c r="B996" s="148">
        <v>42944</v>
      </c>
      <c r="C996" s="158">
        <v>500</v>
      </c>
      <c r="D996" s="158">
        <v>12.5</v>
      </c>
      <c r="E996" s="158">
        <v>487.5</v>
      </c>
      <c r="F996" s="217" t="s">
        <v>1637</v>
      </c>
      <c r="G996" s="218" t="s">
        <v>2113</v>
      </c>
      <c r="V996" s="159"/>
    </row>
    <row r="997" spans="2:22" ht="15">
      <c r="B997" s="148">
        <v>42944</v>
      </c>
      <c r="C997" s="158">
        <v>1000</v>
      </c>
      <c r="D997" s="158">
        <v>25</v>
      </c>
      <c r="E997" s="158">
        <v>975</v>
      </c>
      <c r="F997" s="217" t="s">
        <v>1637</v>
      </c>
      <c r="G997" s="218" t="s">
        <v>2114</v>
      </c>
      <c r="V997" s="159"/>
    </row>
    <row r="998" spans="2:22" ht="15">
      <c r="B998" s="148">
        <v>42944</v>
      </c>
      <c r="C998" s="158">
        <v>4000</v>
      </c>
      <c r="D998" s="158">
        <v>100</v>
      </c>
      <c r="E998" s="158">
        <v>3900</v>
      </c>
      <c r="F998" s="217" t="s">
        <v>1612</v>
      </c>
      <c r="G998" s="218" t="s">
        <v>2115</v>
      </c>
      <c r="V998" s="159"/>
    </row>
    <row r="999" spans="2:22" ht="15">
      <c r="B999" s="148">
        <v>42944</v>
      </c>
      <c r="C999" s="158">
        <v>100</v>
      </c>
      <c r="D999" s="158">
        <v>2.5</v>
      </c>
      <c r="E999" s="158">
        <v>97.5</v>
      </c>
      <c r="F999" s="217" t="s">
        <v>1637</v>
      </c>
      <c r="G999" s="218" t="s">
        <v>2116</v>
      </c>
      <c r="V999" s="159"/>
    </row>
    <row r="1000" spans="2:22" ht="15">
      <c r="B1000" s="148">
        <v>42944</v>
      </c>
      <c r="C1000" s="158">
        <v>3850</v>
      </c>
      <c r="D1000" s="158">
        <v>96.25</v>
      </c>
      <c r="E1000" s="158">
        <v>3753.75</v>
      </c>
      <c r="F1000" s="217" t="s">
        <v>1612</v>
      </c>
      <c r="G1000" s="218" t="s">
        <v>1756</v>
      </c>
      <c r="V1000" s="159"/>
    </row>
    <row r="1001" spans="2:22" ht="15">
      <c r="B1001" s="148">
        <v>42944</v>
      </c>
      <c r="C1001" s="158">
        <v>500</v>
      </c>
      <c r="D1001" s="158">
        <v>12.5</v>
      </c>
      <c r="E1001" s="158">
        <v>487.5</v>
      </c>
      <c r="F1001" s="217" t="s">
        <v>1637</v>
      </c>
      <c r="G1001" s="218" t="s">
        <v>2117</v>
      </c>
      <c r="V1001" s="159"/>
    </row>
    <row r="1002" spans="2:22" ht="15">
      <c r="B1002" s="148">
        <v>42944</v>
      </c>
      <c r="C1002" s="158">
        <v>7000</v>
      </c>
      <c r="D1002" s="158">
        <v>175</v>
      </c>
      <c r="E1002" s="158">
        <v>6825</v>
      </c>
      <c r="F1002" s="217" t="s">
        <v>1637</v>
      </c>
      <c r="G1002" s="218" t="s">
        <v>2118</v>
      </c>
      <c r="V1002" s="159"/>
    </row>
    <row r="1003" spans="2:22" ht="15">
      <c r="B1003" s="148">
        <v>42944</v>
      </c>
      <c r="C1003" s="158">
        <v>500</v>
      </c>
      <c r="D1003" s="158">
        <v>12.5</v>
      </c>
      <c r="E1003" s="158">
        <v>487.5</v>
      </c>
      <c r="F1003" s="217" t="s">
        <v>1637</v>
      </c>
      <c r="G1003" s="218" t="s">
        <v>2119</v>
      </c>
      <c r="V1003" s="159"/>
    </row>
    <row r="1004" spans="2:22" ht="15">
      <c r="B1004" s="148">
        <v>42944</v>
      </c>
      <c r="C1004" s="158">
        <v>700</v>
      </c>
      <c r="D1004" s="158">
        <v>17.5</v>
      </c>
      <c r="E1004" s="158">
        <v>682.5</v>
      </c>
      <c r="F1004" s="217" t="s">
        <v>1612</v>
      </c>
      <c r="G1004" s="218" t="s">
        <v>2120</v>
      </c>
      <c r="V1004" s="159"/>
    </row>
    <row r="1005" spans="2:22" ht="15">
      <c r="B1005" s="148">
        <v>42944</v>
      </c>
      <c r="C1005" s="158">
        <v>5000</v>
      </c>
      <c r="D1005" s="158">
        <v>125</v>
      </c>
      <c r="E1005" s="158">
        <v>4875</v>
      </c>
      <c r="F1005" s="217" t="s">
        <v>1620</v>
      </c>
      <c r="G1005" s="218" t="s">
        <v>2121</v>
      </c>
      <c r="U1005" s="159"/>
      <c r="V1005" s="159"/>
    </row>
    <row r="1006" spans="2:22" ht="15">
      <c r="B1006" s="148">
        <v>42944</v>
      </c>
      <c r="C1006" s="158">
        <v>500</v>
      </c>
      <c r="D1006" s="158">
        <v>12.5</v>
      </c>
      <c r="E1006" s="158">
        <v>487.5</v>
      </c>
      <c r="F1006" s="217" t="s">
        <v>1621</v>
      </c>
      <c r="G1006" s="218" t="s">
        <v>2122</v>
      </c>
      <c r="U1006" s="159"/>
      <c r="V1006" s="159"/>
    </row>
    <row r="1007" spans="2:22" ht="15">
      <c r="B1007" s="148">
        <v>42944</v>
      </c>
      <c r="C1007" s="158">
        <v>1</v>
      </c>
      <c r="D1007" s="158">
        <v>0.03</v>
      </c>
      <c r="E1007" s="158">
        <v>0.97</v>
      </c>
      <c r="F1007" s="217" t="s">
        <v>1638</v>
      </c>
      <c r="G1007" s="218" t="s">
        <v>2123</v>
      </c>
      <c r="U1007" s="159"/>
      <c r="V1007" s="159"/>
    </row>
    <row r="1008" spans="2:22" ht="15">
      <c r="B1008" s="148">
        <v>42944</v>
      </c>
      <c r="C1008" s="158">
        <v>25000</v>
      </c>
      <c r="D1008" s="158">
        <v>625</v>
      </c>
      <c r="E1008" s="158">
        <v>24375</v>
      </c>
      <c r="F1008" s="217" t="s">
        <v>1637</v>
      </c>
      <c r="G1008" s="218" t="s">
        <v>2124</v>
      </c>
      <c r="U1008" s="159"/>
      <c r="V1008" s="159"/>
    </row>
    <row r="1009" spans="2:22" ht="15">
      <c r="B1009" s="148">
        <v>42944</v>
      </c>
      <c r="C1009" s="158">
        <v>2000</v>
      </c>
      <c r="D1009" s="158">
        <v>50</v>
      </c>
      <c r="E1009" s="158">
        <v>1950</v>
      </c>
      <c r="F1009" s="217" t="s">
        <v>1612</v>
      </c>
      <c r="G1009" s="218" t="s">
        <v>2125</v>
      </c>
      <c r="U1009" s="159"/>
      <c r="V1009" s="159"/>
    </row>
    <row r="1010" spans="2:22" ht="15">
      <c r="B1010" s="148">
        <v>42944</v>
      </c>
      <c r="C1010" s="158">
        <v>1000</v>
      </c>
      <c r="D1010" s="158">
        <v>25</v>
      </c>
      <c r="E1010" s="158">
        <v>975</v>
      </c>
      <c r="F1010" s="217" t="s">
        <v>1620</v>
      </c>
      <c r="G1010" s="218" t="s">
        <v>2126</v>
      </c>
      <c r="U1010" s="159"/>
      <c r="V1010" s="159"/>
    </row>
    <row r="1011" spans="2:22" ht="15">
      <c r="B1011" s="148">
        <v>42944</v>
      </c>
      <c r="C1011" s="158">
        <v>200</v>
      </c>
      <c r="D1011" s="158">
        <v>5</v>
      </c>
      <c r="E1011" s="158">
        <v>195</v>
      </c>
      <c r="F1011" s="217" t="s">
        <v>1638</v>
      </c>
      <c r="G1011" s="218" t="s">
        <v>2127</v>
      </c>
      <c r="U1011" s="159"/>
      <c r="V1011" s="159"/>
    </row>
    <row r="1012" spans="2:22" ht="15">
      <c r="B1012" s="148">
        <v>42944</v>
      </c>
      <c r="C1012" s="158">
        <v>2000</v>
      </c>
      <c r="D1012" s="158">
        <v>50</v>
      </c>
      <c r="E1012" s="158">
        <v>1950</v>
      </c>
      <c r="F1012" s="217" t="s">
        <v>1638</v>
      </c>
      <c r="G1012" s="218" t="s">
        <v>2128</v>
      </c>
      <c r="U1012" s="159"/>
      <c r="V1012" s="159"/>
    </row>
    <row r="1013" spans="2:22" ht="15">
      <c r="B1013" s="148">
        <v>42944</v>
      </c>
      <c r="C1013" s="158">
        <v>500</v>
      </c>
      <c r="D1013" s="158">
        <v>12.5</v>
      </c>
      <c r="E1013" s="158">
        <v>487.5</v>
      </c>
      <c r="F1013" s="217" t="s">
        <v>1637</v>
      </c>
      <c r="G1013" s="218" t="s">
        <v>2129</v>
      </c>
      <c r="U1013" s="159"/>
      <c r="V1013" s="159"/>
    </row>
    <row r="1014" spans="2:22" ht="15">
      <c r="B1014" s="148">
        <v>42944</v>
      </c>
      <c r="C1014" s="158">
        <v>100</v>
      </c>
      <c r="D1014" s="158">
        <v>2.5</v>
      </c>
      <c r="E1014" s="158">
        <v>97.5</v>
      </c>
      <c r="F1014" s="217" t="s">
        <v>1638</v>
      </c>
      <c r="G1014" s="218" t="s">
        <v>2130</v>
      </c>
      <c r="U1014" s="159"/>
      <c r="V1014" s="159"/>
    </row>
    <row r="1015" spans="2:22" ht="15">
      <c r="B1015" s="148">
        <v>42944</v>
      </c>
      <c r="C1015" s="158">
        <v>100</v>
      </c>
      <c r="D1015" s="158">
        <v>2.5</v>
      </c>
      <c r="E1015" s="158">
        <v>97.5</v>
      </c>
      <c r="F1015" s="217" t="s">
        <v>1638</v>
      </c>
      <c r="G1015" s="218" t="s">
        <v>2131</v>
      </c>
      <c r="U1015" s="159"/>
      <c r="V1015" s="159"/>
    </row>
    <row r="1016" spans="2:22" ht="15">
      <c r="B1016" s="148">
        <v>42944</v>
      </c>
      <c r="C1016" s="158">
        <v>1000</v>
      </c>
      <c r="D1016" s="158">
        <v>25</v>
      </c>
      <c r="E1016" s="158">
        <v>975</v>
      </c>
      <c r="F1016" s="217" t="s">
        <v>1637</v>
      </c>
      <c r="G1016" s="218" t="s">
        <v>2132</v>
      </c>
      <c r="U1016" s="159"/>
      <c r="V1016" s="159"/>
    </row>
    <row r="1017" spans="2:22" ht="15">
      <c r="B1017" s="148">
        <v>42944</v>
      </c>
      <c r="C1017" s="158">
        <v>100</v>
      </c>
      <c r="D1017" s="158">
        <v>2.5</v>
      </c>
      <c r="E1017" s="158">
        <v>97.5</v>
      </c>
      <c r="F1017" s="217" t="s">
        <v>1637</v>
      </c>
      <c r="G1017" s="218" t="s">
        <v>2132</v>
      </c>
      <c r="U1017" s="159"/>
      <c r="V1017" s="159"/>
    </row>
    <row r="1018" spans="2:22" ht="15">
      <c r="B1018" s="148">
        <v>42944</v>
      </c>
      <c r="C1018" s="158">
        <v>500</v>
      </c>
      <c r="D1018" s="158">
        <v>12.5</v>
      </c>
      <c r="E1018" s="158">
        <v>487.5</v>
      </c>
      <c r="F1018" s="217" t="s">
        <v>1638</v>
      </c>
      <c r="G1018" s="218" t="s">
        <v>814</v>
      </c>
      <c r="U1018" s="159"/>
      <c r="V1018" s="159"/>
    </row>
    <row r="1019" spans="2:22" ht="15">
      <c r="B1019" s="148">
        <v>42944</v>
      </c>
      <c r="C1019" s="158">
        <v>200</v>
      </c>
      <c r="D1019" s="158">
        <v>5</v>
      </c>
      <c r="E1019" s="158">
        <v>195</v>
      </c>
      <c r="F1019" s="217" t="s">
        <v>1612</v>
      </c>
      <c r="G1019" s="218" t="s">
        <v>1786</v>
      </c>
      <c r="U1019" s="159"/>
      <c r="V1019" s="159"/>
    </row>
    <row r="1020" spans="2:22" ht="15">
      <c r="B1020" s="148">
        <v>42944</v>
      </c>
      <c r="C1020" s="158">
        <v>100</v>
      </c>
      <c r="D1020" s="158">
        <f t="shared" ref="D1020:D1026" si="5">C1020-E1020</f>
        <v>2.7000000000000028</v>
      </c>
      <c r="E1020" s="158">
        <v>97.3</v>
      </c>
      <c r="F1020" s="217" t="s">
        <v>1637</v>
      </c>
      <c r="G1020" s="218" t="s">
        <v>2214</v>
      </c>
      <c r="U1020" s="159"/>
      <c r="V1020" s="159"/>
    </row>
    <row r="1021" spans="2:22" ht="15">
      <c r="B1021" s="148">
        <v>42944</v>
      </c>
      <c r="C1021" s="158">
        <v>500</v>
      </c>
      <c r="D1021" s="158">
        <f t="shared" si="5"/>
        <v>27.5</v>
      </c>
      <c r="E1021" s="158">
        <v>472.5</v>
      </c>
      <c r="F1021" s="217" t="s">
        <v>1635</v>
      </c>
      <c r="G1021" s="218" t="s">
        <v>2187</v>
      </c>
      <c r="U1021" s="159"/>
      <c r="V1021" s="159"/>
    </row>
    <row r="1022" spans="2:22" ht="15">
      <c r="B1022" s="148">
        <v>42944</v>
      </c>
      <c r="C1022" s="158">
        <v>450</v>
      </c>
      <c r="D1022" s="158">
        <f t="shared" si="5"/>
        <v>15.75</v>
      </c>
      <c r="E1022" s="158">
        <v>434.25</v>
      </c>
      <c r="F1022" s="217" t="s">
        <v>1638</v>
      </c>
      <c r="G1022" s="218" t="s">
        <v>2174</v>
      </c>
      <c r="U1022" s="159"/>
      <c r="V1022" s="159"/>
    </row>
    <row r="1023" spans="2:22" ht="15">
      <c r="B1023" s="148">
        <v>42944</v>
      </c>
      <c r="C1023" s="158">
        <v>500</v>
      </c>
      <c r="D1023" s="158">
        <f t="shared" si="5"/>
        <v>27.5</v>
      </c>
      <c r="E1023" s="158">
        <v>472.5</v>
      </c>
      <c r="F1023" s="217" t="s">
        <v>1637</v>
      </c>
      <c r="G1023" s="218" t="s">
        <v>2215</v>
      </c>
      <c r="U1023" s="159"/>
      <c r="V1023" s="159"/>
    </row>
    <row r="1024" spans="2:22" ht="15">
      <c r="B1024" s="148">
        <v>42944</v>
      </c>
      <c r="C1024" s="158">
        <v>500</v>
      </c>
      <c r="D1024" s="158">
        <f t="shared" si="5"/>
        <v>27.5</v>
      </c>
      <c r="E1024" s="158">
        <v>472.5</v>
      </c>
      <c r="F1024" s="217" t="s">
        <v>1637</v>
      </c>
      <c r="G1024" s="218" t="s">
        <v>1852</v>
      </c>
      <c r="U1024" s="159"/>
      <c r="V1024" s="159"/>
    </row>
    <row r="1025" spans="2:22" ht="15">
      <c r="B1025" s="148">
        <v>42944</v>
      </c>
      <c r="C1025" s="158">
        <v>150</v>
      </c>
      <c r="D1025" s="158">
        <f t="shared" si="5"/>
        <v>5.25</v>
      </c>
      <c r="E1025" s="158">
        <v>144.75</v>
      </c>
      <c r="F1025" s="217" t="s">
        <v>1638</v>
      </c>
      <c r="G1025" s="218" t="s">
        <v>2174</v>
      </c>
      <c r="U1025" s="159"/>
      <c r="V1025" s="159"/>
    </row>
    <row r="1026" spans="2:22" ht="15">
      <c r="B1026" s="148">
        <v>42944</v>
      </c>
      <c r="C1026" s="158">
        <v>600</v>
      </c>
      <c r="D1026" s="158">
        <f t="shared" si="5"/>
        <v>21</v>
      </c>
      <c r="E1026" s="158">
        <v>579</v>
      </c>
      <c r="F1026" s="217" t="s">
        <v>1638</v>
      </c>
      <c r="G1026" s="218" t="s">
        <v>1763</v>
      </c>
      <c r="U1026" s="159"/>
      <c r="V1026" s="159"/>
    </row>
    <row r="1027" spans="2:22" ht="15">
      <c r="B1027" s="148">
        <v>42945</v>
      </c>
      <c r="C1027" s="158">
        <v>1000</v>
      </c>
      <c r="D1027" s="158">
        <v>25</v>
      </c>
      <c r="E1027" s="158">
        <v>975</v>
      </c>
      <c r="F1027" s="217" t="s">
        <v>1638</v>
      </c>
      <c r="G1027" s="218" t="s">
        <v>2133</v>
      </c>
      <c r="U1027" s="159"/>
      <c r="V1027" s="159"/>
    </row>
    <row r="1028" spans="2:22" ht="15">
      <c r="B1028" s="148">
        <v>42945</v>
      </c>
      <c r="C1028" s="158">
        <v>15000</v>
      </c>
      <c r="D1028" s="158">
        <v>375</v>
      </c>
      <c r="E1028" s="158">
        <v>14625</v>
      </c>
      <c r="F1028" s="217" t="s">
        <v>1612</v>
      </c>
      <c r="G1028" s="218" t="s">
        <v>1995</v>
      </c>
      <c r="U1028" s="159"/>
      <c r="V1028" s="159"/>
    </row>
    <row r="1029" spans="2:22" ht="15">
      <c r="B1029" s="148">
        <v>42945</v>
      </c>
      <c r="C1029" s="158">
        <v>7000</v>
      </c>
      <c r="D1029" s="158">
        <v>175</v>
      </c>
      <c r="E1029" s="158">
        <v>6825</v>
      </c>
      <c r="F1029" s="217" t="s">
        <v>1638</v>
      </c>
      <c r="G1029" s="218" t="s">
        <v>2104</v>
      </c>
      <c r="U1029" s="159"/>
      <c r="V1029" s="159"/>
    </row>
    <row r="1030" spans="2:22" ht="15">
      <c r="B1030" s="148">
        <v>42945</v>
      </c>
      <c r="C1030" s="158">
        <v>7000</v>
      </c>
      <c r="D1030" s="158">
        <v>175</v>
      </c>
      <c r="E1030" s="158">
        <v>6825</v>
      </c>
      <c r="F1030" s="217" t="s">
        <v>1622</v>
      </c>
      <c r="G1030" s="218" t="s">
        <v>2104</v>
      </c>
      <c r="U1030" s="159"/>
      <c r="V1030" s="159"/>
    </row>
    <row r="1031" spans="2:22" ht="15">
      <c r="B1031" s="148">
        <v>42945</v>
      </c>
      <c r="C1031" s="158">
        <v>8000</v>
      </c>
      <c r="D1031" s="158">
        <v>200</v>
      </c>
      <c r="E1031" s="158">
        <v>7800</v>
      </c>
      <c r="F1031" s="217" t="s">
        <v>1617</v>
      </c>
      <c r="G1031" s="218" t="s">
        <v>2104</v>
      </c>
      <c r="U1031" s="159"/>
      <c r="V1031" s="159"/>
    </row>
    <row r="1032" spans="2:22" ht="15">
      <c r="B1032" s="148">
        <v>42945</v>
      </c>
      <c r="C1032" s="158">
        <v>500</v>
      </c>
      <c r="D1032" s="158">
        <v>12.5</v>
      </c>
      <c r="E1032" s="158">
        <v>487.5</v>
      </c>
      <c r="F1032" s="217" t="s">
        <v>1638</v>
      </c>
      <c r="G1032" s="218" t="s">
        <v>2134</v>
      </c>
      <c r="U1032" s="159"/>
      <c r="V1032" s="159"/>
    </row>
    <row r="1033" spans="2:22" ht="15">
      <c r="B1033" s="148">
        <v>42945</v>
      </c>
      <c r="C1033" s="158">
        <v>5000</v>
      </c>
      <c r="D1033" s="158">
        <v>125</v>
      </c>
      <c r="E1033" s="158">
        <v>4875</v>
      </c>
      <c r="F1033" s="217" t="s">
        <v>1637</v>
      </c>
      <c r="G1033" s="218" t="s">
        <v>2028</v>
      </c>
      <c r="U1033" s="159"/>
      <c r="V1033" s="159"/>
    </row>
    <row r="1034" spans="2:22" ht="15">
      <c r="B1034" s="148">
        <v>42945</v>
      </c>
      <c r="C1034" s="158">
        <v>80</v>
      </c>
      <c r="D1034" s="158">
        <v>2</v>
      </c>
      <c r="E1034" s="158">
        <v>78</v>
      </c>
      <c r="F1034" s="217" t="s">
        <v>1638</v>
      </c>
      <c r="G1034" s="218" t="s">
        <v>2135</v>
      </c>
      <c r="U1034" s="159"/>
      <c r="V1034" s="159"/>
    </row>
    <row r="1035" spans="2:22" ht="15">
      <c r="B1035" s="148">
        <v>42945</v>
      </c>
      <c r="C1035" s="158">
        <v>200</v>
      </c>
      <c r="D1035" s="158">
        <v>5</v>
      </c>
      <c r="E1035" s="158">
        <v>195</v>
      </c>
      <c r="F1035" s="217" t="s">
        <v>1638</v>
      </c>
      <c r="G1035" s="218" t="s">
        <v>1852</v>
      </c>
      <c r="U1035" s="159"/>
      <c r="V1035" s="159"/>
    </row>
    <row r="1036" spans="2:22" ht="15">
      <c r="B1036" s="148">
        <v>42945</v>
      </c>
      <c r="C1036" s="158">
        <v>310</v>
      </c>
      <c r="D1036" s="158">
        <v>7.75</v>
      </c>
      <c r="E1036" s="158">
        <v>302.25</v>
      </c>
      <c r="F1036" s="217" t="s">
        <v>1612</v>
      </c>
      <c r="G1036" s="218" t="s">
        <v>2136</v>
      </c>
      <c r="U1036" s="159"/>
      <c r="V1036" s="159"/>
    </row>
    <row r="1037" spans="2:22" ht="15">
      <c r="B1037" s="148">
        <v>42945</v>
      </c>
      <c r="C1037" s="158">
        <v>1000</v>
      </c>
      <c r="D1037" s="158">
        <v>25</v>
      </c>
      <c r="E1037" s="158">
        <v>975</v>
      </c>
      <c r="F1037" s="217" t="s">
        <v>1637</v>
      </c>
      <c r="G1037" s="218" t="s">
        <v>2137</v>
      </c>
      <c r="U1037" s="159"/>
      <c r="V1037" s="159"/>
    </row>
    <row r="1038" spans="2:22" ht="15">
      <c r="B1038" s="148">
        <v>42945</v>
      </c>
      <c r="C1038" s="158">
        <v>500</v>
      </c>
      <c r="D1038" s="158">
        <v>12.5</v>
      </c>
      <c r="E1038" s="158">
        <v>487.5</v>
      </c>
      <c r="F1038" s="217" t="s">
        <v>1638</v>
      </c>
      <c r="G1038" s="218" t="s">
        <v>2138</v>
      </c>
      <c r="U1038" s="159"/>
      <c r="V1038" s="159"/>
    </row>
    <row r="1039" spans="2:22" ht="15">
      <c r="B1039" s="148">
        <v>42945</v>
      </c>
      <c r="C1039" s="158">
        <v>100</v>
      </c>
      <c r="D1039" s="158">
        <v>2.5</v>
      </c>
      <c r="E1039" s="158">
        <v>97.5</v>
      </c>
      <c r="F1039" s="217" t="s">
        <v>1638</v>
      </c>
      <c r="G1039" s="218" t="s">
        <v>2139</v>
      </c>
      <c r="U1039" s="159"/>
      <c r="V1039" s="159"/>
    </row>
    <row r="1040" spans="2:22" ht="15">
      <c r="B1040" s="148">
        <v>42945</v>
      </c>
      <c r="C1040" s="158">
        <v>100</v>
      </c>
      <c r="D1040" s="158">
        <v>2.5</v>
      </c>
      <c r="E1040" s="158">
        <v>97.5</v>
      </c>
      <c r="F1040" s="217" t="s">
        <v>1623</v>
      </c>
      <c r="G1040" s="218" t="s">
        <v>2139</v>
      </c>
      <c r="U1040" s="159"/>
      <c r="V1040" s="159"/>
    </row>
    <row r="1041" spans="2:22" ht="15">
      <c r="B1041" s="148">
        <v>42945</v>
      </c>
      <c r="C1041" s="158">
        <v>100</v>
      </c>
      <c r="D1041" s="158">
        <v>2.5</v>
      </c>
      <c r="E1041" s="158">
        <v>97.5</v>
      </c>
      <c r="F1041" s="217" t="s">
        <v>1630</v>
      </c>
      <c r="G1041" s="218" t="s">
        <v>2139</v>
      </c>
      <c r="U1041" s="159"/>
      <c r="V1041" s="159"/>
    </row>
    <row r="1042" spans="2:22" ht="15">
      <c r="B1042" s="148">
        <v>42945</v>
      </c>
      <c r="C1042" s="158">
        <v>2000</v>
      </c>
      <c r="D1042" s="158">
        <v>50</v>
      </c>
      <c r="E1042" s="158">
        <v>1950</v>
      </c>
      <c r="F1042" s="217" t="s">
        <v>1637</v>
      </c>
      <c r="G1042" s="218" t="s">
        <v>479</v>
      </c>
      <c r="U1042" s="159"/>
      <c r="V1042" s="159"/>
    </row>
    <row r="1043" spans="2:22" ht="15">
      <c r="B1043" s="148">
        <v>42945</v>
      </c>
      <c r="C1043" s="158">
        <v>400</v>
      </c>
      <c r="D1043" s="158">
        <v>10</v>
      </c>
      <c r="E1043" s="158">
        <v>390</v>
      </c>
      <c r="F1043" s="217" t="s">
        <v>1638</v>
      </c>
      <c r="G1043" s="218" t="s">
        <v>2140</v>
      </c>
      <c r="U1043" s="159"/>
      <c r="V1043" s="159"/>
    </row>
    <row r="1044" spans="2:22" ht="15">
      <c r="B1044" s="148">
        <v>42945</v>
      </c>
      <c r="C1044" s="158">
        <v>1699</v>
      </c>
      <c r="D1044" s="158">
        <v>42.48</v>
      </c>
      <c r="E1044" s="158">
        <v>1656.52</v>
      </c>
      <c r="F1044" s="217" t="s">
        <v>1612</v>
      </c>
      <c r="G1044" s="218" t="s">
        <v>2141</v>
      </c>
      <c r="U1044" s="159"/>
      <c r="V1044" s="159"/>
    </row>
    <row r="1045" spans="2:22" ht="15">
      <c r="B1045" s="148">
        <v>42945</v>
      </c>
      <c r="C1045" s="158">
        <v>100</v>
      </c>
      <c r="D1045" s="158">
        <v>2.5</v>
      </c>
      <c r="E1045" s="158">
        <v>97.5</v>
      </c>
      <c r="F1045" s="217" t="s">
        <v>1637</v>
      </c>
      <c r="G1045" s="218" t="s">
        <v>2142</v>
      </c>
      <c r="U1045" s="159"/>
      <c r="V1045" s="159"/>
    </row>
    <row r="1046" spans="2:22" ht="15">
      <c r="B1046" s="148">
        <v>42945</v>
      </c>
      <c r="C1046" s="158">
        <v>500</v>
      </c>
      <c r="D1046" s="158">
        <v>12.5</v>
      </c>
      <c r="E1046" s="158">
        <v>487.5</v>
      </c>
      <c r="F1046" s="217" t="s">
        <v>1637</v>
      </c>
      <c r="G1046" s="218" t="s">
        <v>1970</v>
      </c>
      <c r="U1046" s="159"/>
      <c r="V1046" s="159"/>
    </row>
    <row r="1047" spans="2:22" ht="15">
      <c r="B1047" s="148">
        <v>42945</v>
      </c>
      <c r="C1047" s="158">
        <v>100</v>
      </c>
      <c r="D1047" s="158">
        <v>2.5</v>
      </c>
      <c r="E1047" s="158">
        <v>97.5</v>
      </c>
      <c r="F1047" s="217" t="s">
        <v>1623</v>
      </c>
      <c r="G1047" s="218" t="s">
        <v>1834</v>
      </c>
      <c r="U1047" s="159"/>
      <c r="V1047" s="159"/>
    </row>
    <row r="1048" spans="2:22" ht="15">
      <c r="B1048" s="148">
        <v>42945</v>
      </c>
      <c r="C1048" s="158">
        <v>1000</v>
      </c>
      <c r="D1048" s="158">
        <v>25</v>
      </c>
      <c r="E1048" s="158">
        <v>975</v>
      </c>
      <c r="F1048" s="217" t="s">
        <v>1612</v>
      </c>
      <c r="G1048" s="218" t="s">
        <v>2143</v>
      </c>
      <c r="U1048" s="159"/>
      <c r="V1048" s="159"/>
    </row>
    <row r="1049" spans="2:22" ht="15">
      <c r="B1049" s="148">
        <v>42945</v>
      </c>
      <c r="C1049" s="158">
        <v>500</v>
      </c>
      <c r="D1049" s="158">
        <v>12.5</v>
      </c>
      <c r="E1049" s="158">
        <v>487.5</v>
      </c>
      <c r="F1049" s="217" t="s">
        <v>1620</v>
      </c>
      <c r="G1049" s="218" t="s">
        <v>2144</v>
      </c>
      <c r="U1049" s="159"/>
      <c r="V1049" s="159"/>
    </row>
    <row r="1050" spans="2:22" ht="15">
      <c r="B1050" s="148">
        <v>42945</v>
      </c>
      <c r="C1050" s="158">
        <v>150</v>
      </c>
      <c r="D1050" s="158">
        <v>3.75</v>
      </c>
      <c r="E1050" s="158">
        <v>146.25</v>
      </c>
      <c r="F1050" s="217" t="s">
        <v>1634</v>
      </c>
      <c r="G1050" s="218" t="s">
        <v>1701</v>
      </c>
      <c r="U1050" s="159"/>
      <c r="V1050" s="159"/>
    </row>
    <row r="1051" spans="2:22" ht="15">
      <c r="B1051" s="148">
        <v>42945</v>
      </c>
      <c r="C1051" s="158">
        <v>5000</v>
      </c>
      <c r="D1051" s="158">
        <v>125</v>
      </c>
      <c r="E1051" s="158">
        <v>4875</v>
      </c>
      <c r="F1051" s="217" t="s">
        <v>1612</v>
      </c>
      <c r="G1051" s="218" t="s">
        <v>2145</v>
      </c>
      <c r="U1051" s="159"/>
      <c r="V1051" s="159"/>
    </row>
    <row r="1052" spans="2:22" ht="15">
      <c r="B1052" s="148">
        <v>42945</v>
      </c>
      <c r="C1052" s="158">
        <v>5000</v>
      </c>
      <c r="D1052" s="158">
        <v>125</v>
      </c>
      <c r="E1052" s="158">
        <v>4875</v>
      </c>
      <c r="F1052" s="217" t="s">
        <v>1612</v>
      </c>
      <c r="G1052" s="218" t="s">
        <v>2146</v>
      </c>
      <c r="U1052" s="159"/>
      <c r="V1052" s="159"/>
    </row>
    <row r="1053" spans="2:22" ht="15">
      <c r="B1053" s="148">
        <v>42945</v>
      </c>
      <c r="C1053" s="158">
        <v>300</v>
      </c>
      <c r="D1053" s="158">
        <v>7.5</v>
      </c>
      <c r="E1053" s="158">
        <v>292.5</v>
      </c>
      <c r="F1053" s="217" t="s">
        <v>1637</v>
      </c>
      <c r="G1053" s="218" t="s">
        <v>1771</v>
      </c>
      <c r="U1053" s="159"/>
      <c r="V1053" s="159"/>
    </row>
    <row r="1054" spans="2:22" ht="15">
      <c r="B1054" s="148">
        <v>42945</v>
      </c>
      <c r="C1054" s="158">
        <v>500</v>
      </c>
      <c r="D1054" s="158">
        <v>12.5</v>
      </c>
      <c r="E1054" s="158">
        <v>487.5</v>
      </c>
      <c r="F1054" s="217" t="s">
        <v>1620</v>
      </c>
      <c r="G1054" s="218" t="s">
        <v>2147</v>
      </c>
      <c r="U1054" s="159"/>
      <c r="V1054" s="159"/>
    </row>
    <row r="1055" spans="2:22" ht="15">
      <c r="B1055" s="148">
        <v>42945</v>
      </c>
      <c r="C1055" s="158">
        <v>5000</v>
      </c>
      <c r="D1055" s="158">
        <v>125</v>
      </c>
      <c r="E1055" s="158">
        <v>4875</v>
      </c>
      <c r="F1055" s="217" t="s">
        <v>1638</v>
      </c>
      <c r="G1055" s="218" t="s">
        <v>2148</v>
      </c>
      <c r="U1055" s="159"/>
      <c r="V1055" s="159"/>
    </row>
    <row r="1056" spans="2:22" ht="15">
      <c r="B1056" s="148">
        <v>42945</v>
      </c>
      <c r="C1056" s="158">
        <v>200</v>
      </c>
      <c r="D1056" s="158">
        <v>5</v>
      </c>
      <c r="E1056" s="158">
        <v>195</v>
      </c>
      <c r="F1056" s="217" t="s">
        <v>1637</v>
      </c>
      <c r="G1056" s="218" t="s">
        <v>2149</v>
      </c>
      <c r="U1056" s="159"/>
      <c r="V1056" s="159"/>
    </row>
    <row r="1057" spans="2:22" ht="15">
      <c r="B1057" s="148">
        <v>42945</v>
      </c>
      <c r="C1057" s="158">
        <v>500</v>
      </c>
      <c r="D1057" s="158">
        <v>12.5</v>
      </c>
      <c r="E1057" s="158">
        <v>487.5</v>
      </c>
      <c r="F1057" s="217" t="s">
        <v>1612</v>
      </c>
      <c r="G1057" s="218" t="s">
        <v>1700</v>
      </c>
      <c r="U1057" s="159"/>
      <c r="V1057" s="159"/>
    </row>
    <row r="1058" spans="2:22" ht="15">
      <c r="B1058" s="148">
        <v>42945</v>
      </c>
      <c r="C1058" s="158">
        <v>5000</v>
      </c>
      <c r="D1058" s="158">
        <v>125</v>
      </c>
      <c r="E1058" s="158">
        <v>4875</v>
      </c>
      <c r="F1058" s="217" t="s">
        <v>1637</v>
      </c>
      <c r="G1058" s="218" t="s">
        <v>2150</v>
      </c>
      <c r="U1058" s="159"/>
      <c r="V1058" s="159"/>
    </row>
    <row r="1059" spans="2:22" ht="15">
      <c r="B1059" s="148">
        <v>42945</v>
      </c>
      <c r="C1059" s="158">
        <v>300</v>
      </c>
      <c r="D1059" s="158">
        <v>7.5</v>
      </c>
      <c r="E1059" s="158">
        <v>292.5</v>
      </c>
      <c r="F1059" s="217" t="s">
        <v>1638</v>
      </c>
      <c r="G1059" s="218" t="s">
        <v>2151</v>
      </c>
      <c r="U1059" s="159"/>
      <c r="V1059" s="159"/>
    </row>
    <row r="1060" spans="2:22" ht="15">
      <c r="B1060" s="148">
        <v>42945</v>
      </c>
      <c r="C1060" s="158">
        <v>1500</v>
      </c>
      <c r="D1060" s="158">
        <v>37.5</v>
      </c>
      <c r="E1060" s="158">
        <v>1462.5</v>
      </c>
      <c r="F1060" s="217" t="s">
        <v>1638</v>
      </c>
      <c r="G1060" s="218" t="s">
        <v>2152</v>
      </c>
      <c r="U1060" s="159"/>
      <c r="V1060" s="159"/>
    </row>
    <row r="1061" spans="2:22" ht="15">
      <c r="B1061" s="148">
        <v>42945</v>
      </c>
      <c r="C1061" s="158">
        <v>5800</v>
      </c>
      <c r="D1061" s="158">
        <v>145</v>
      </c>
      <c r="E1061" s="158">
        <v>5655</v>
      </c>
      <c r="F1061" s="217" t="s">
        <v>1624</v>
      </c>
      <c r="G1061" s="218" t="s">
        <v>589</v>
      </c>
      <c r="U1061" s="159"/>
      <c r="V1061" s="159"/>
    </row>
    <row r="1062" spans="2:22" ht="15">
      <c r="B1062" s="148">
        <v>42945</v>
      </c>
      <c r="C1062" s="158">
        <v>3000</v>
      </c>
      <c r="D1062" s="158">
        <v>75</v>
      </c>
      <c r="E1062" s="158">
        <v>2925</v>
      </c>
      <c r="F1062" s="217" t="s">
        <v>1612</v>
      </c>
      <c r="G1062" s="218" t="s">
        <v>2153</v>
      </c>
      <c r="U1062" s="159"/>
      <c r="V1062" s="159"/>
    </row>
    <row r="1063" spans="2:22" ht="15">
      <c r="B1063" s="148">
        <v>42945</v>
      </c>
      <c r="C1063" s="158">
        <v>200</v>
      </c>
      <c r="D1063" s="158">
        <v>5</v>
      </c>
      <c r="E1063" s="158">
        <v>195</v>
      </c>
      <c r="F1063" s="217" t="s">
        <v>1638</v>
      </c>
      <c r="G1063" s="218" t="s">
        <v>2154</v>
      </c>
      <c r="U1063" s="159"/>
      <c r="V1063" s="159"/>
    </row>
    <row r="1064" spans="2:22" ht="15">
      <c r="B1064" s="148">
        <v>42945</v>
      </c>
      <c r="C1064" s="158">
        <v>500</v>
      </c>
      <c r="D1064" s="158">
        <v>12.5</v>
      </c>
      <c r="E1064" s="158">
        <v>487.5</v>
      </c>
      <c r="F1064" s="217" t="s">
        <v>1637</v>
      </c>
      <c r="G1064" s="218" t="s">
        <v>1788</v>
      </c>
      <c r="U1064" s="159"/>
      <c r="V1064" s="159"/>
    </row>
    <row r="1065" spans="2:22" ht="15">
      <c r="B1065" s="148">
        <v>42945</v>
      </c>
      <c r="C1065" s="158">
        <v>100</v>
      </c>
      <c r="D1065" s="158">
        <v>2.5</v>
      </c>
      <c r="E1065" s="158">
        <v>97.5</v>
      </c>
      <c r="F1065" s="217" t="s">
        <v>1638</v>
      </c>
      <c r="G1065" s="218" t="s">
        <v>2067</v>
      </c>
      <c r="U1065" s="159"/>
      <c r="V1065" s="159"/>
    </row>
    <row r="1066" spans="2:22" ht="15">
      <c r="B1066" s="148">
        <v>42945</v>
      </c>
      <c r="C1066" s="158">
        <v>700</v>
      </c>
      <c r="D1066" s="158">
        <v>17.5</v>
      </c>
      <c r="E1066" s="158">
        <v>682.5</v>
      </c>
      <c r="F1066" s="217" t="s">
        <v>1625</v>
      </c>
      <c r="G1066" s="218" t="s">
        <v>1893</v>
      </c>
      <c r="U1066" s="159"/>
      <c r="V1066" s="159"/>
    </row>
    <row r="1067" spans="2:22" ht="15">
      <c r="B1067" s="148">
        <v>42945</v>
      </c>
      <c r="C1067" s="158">
        <v>5000</v>
      </c>
      <c r="D1067" s="158">
        <v>125</v>
      </c>
      <c r="E1067" s="158">
        <v>4875</v>
      </c>
      <c r="F1067" s="217" t="s">
        <v>1638</v>
      </c>
      <c r="G1067" s="218" t="s">
        <v>2155</v>
      </c>
      <c r="U1067" s="159"/>
      <c r="V1067" s="159"/>
    </row>
    <row r="1068" spans="2:22" ht="15">
      <c r="B1068" s="148">
        <v>42945</v>
      </c>
      <c r="C1068" s="158">
        <v>150</v>
      </c>
      <c r="D1068" s="158">
        <f>C1068-E1068</f>
        <v>5.25</v>
      </c>
      <c r="E1068" s="158">
        <v>144.75</v>
      </c>
      <c r="F1068" s="217" t="s">
        <v>1638</v>
      </c>
      <c r="G1068" s="218" t="s">
        <v>2174</v>
      </c>
      <c r="U1068" s="159"/>
      <c r="V1068" s="159"/>
    </row>
    <row r="1069" spans="2:22" ht="15">
      <c r="B1069" s="148">
        <v>42945</v>
      </c>
      <c r="C1069" s="158">
        <v>150</v>
      </c>
      <c r="D1069" s="158">
        <f>C1069-E1069</f>
        <v>5.25</v>
      </c>
      <c r="E1069" s="158">
        <v>144.75</v>
      </c>
      <c r="F1069" s="217" t="s">
        <v>1638</v>
      </c>
      <c r="G1069" s="218" t="s">
        <v>2200</v>
      </c>
      <c r="U1069" s="159"/>
      <c r="V1069" s="159"/>
    </row>
    <row r="1070" spans="2:22" ht="15">
      <c r="B1070" s="148">
        <v>42946</v>
      </c>
      <c r="C1070" s="158">
        <v>2500</v>
      </c>
      <c r="D1070" s="158">
        <v>62.5</v>
      </c>
      <c r="E1070" s="158">
        <v>2437.5</v>
      </c>
      <c r="F1070" s="217" t="s">
        <v>1638</v>
      </c>
      <c r="G1070" s="218" t="s">
        <v>2156</v>
      </c>
      <c r="U1070" s="159"/>
      <c r="V1070" s="159"/>
    </row>
    <row r="1071" spans="2:22" ht="15">
      <c r="B1071" s="148">
        <v>42946</v>
      </c>
      <c r="C1071" s="158">
        <v>2500</v>
      </c>
      <c r="D1071" s="158">
        <v>62.5</v>
      </c>
      <c r="E1071" s="158">
        <v>2437.5</v>
      </c>
      <c r="F1071" s="217" t="s">
        <v>1635</v>
      </c>
      <c r="G1071" s="218" t="s">
        <v>2156</v>
      </c>
      <c r="U1071" s="159"/>
      <c r="V1071" s="159"/>
    </row>
    <row r="1072" spans="2:22" ht="15">
      <c r="B1072" s="148">
        <v>42946</v>
      </c>
      <c r="C1072" s="158">
        <v>500</v>
      </c>
      <c r="D1072" s="158">
        <v>12.5</v>
      </c>
      <c r="E1072" s="158">
        <v>487.5</v>
      </c>
      <c r="F1072" s="217" t="s">
        <v>1612</v>
      </c>
      <c r="G1072" s="218" t="s">
        <v>694</v>
      </c>
      <c r="U1072" s="159"/>
      <c r="V1072" s="159"/>
    </row>
    <row r="1073" spans="2:22" ht="15">
      <c r="B1073" s="148">
        <v>42946</v>
      </c>
      <c r="C1073" s="158">
        <v>99</v>
      </c>
      <c r="D1073" s="158">
        <v>2.48</v>
      </c>
      <c r="E1073" s="158">
        <v>96.52</v>
      </c>
      <c r="F1073" s="217" t="s">
        <v>1638</v>
      </c>
      <c r="G1073" s="218" t="s">
        <v>1803</v>
      </c>
      <c r="U1073" s="159"/>
      <c r="V1073" s="159"/>
    </row>
    <row r="1074" spans="2:22" ht="15">
      <c r="B1074" s="148">
        <v>42946</v>
      </c>
      <c r="C1074" s="158">
        <v>6450</v>
      </c>
      <c r="D1074" s="158">
        <v>161.25</v>
      </c>
      <c r="E1074" s="158">
        <v>6288.75</v>
      </c>
      <c r="F1074" s="217" t="s">
        <v>1637</v>
      </c>
      <c r="G1074" s="218" t="s">
        <v>1756</v>
      </c>
      <c r="U1074" s="159"/>
      <c r="V1074" s="159"/>
    </row>
    <row r="1075" spans="2:22" ht="15">
      <c r="B1075" s="148">
        <v>42946</v>
      </c>
      <c r="C1075" s="158">
        <v>2000</v>
      </c>
      <c r="D1075" s="158">
        <v>50</v>
      </c>
      <c r="E1075" s="158">
        <v>1950</v>
      </c>
      <c r="F1075" s="217" t="s">
        <v>1638</v>
      </c>
      <c r="G1075" s="218" t="s">
        <v>1806</v>
      </c>
      <c r="U1075" s="159"/>
      <c r="V1075" s="159"/>
    </row>
    <row r="1076" spans="2:22" ht="15">
      <c r="B1076" s="148">
        <v>42946</v>
      </c>
      <c r="C1076" s="158">
        <v>2000</v>
      </c>
      <c r="D1076" s="158">
        <v>50</v>
      </c>
      <c r="E1076" s="158">
        <v>1950</v>
      </c>
      <c r="F1076" s="217" t="s">
        <v>1621</v>
      </c>
      <c r="G1076" s="218" t="s">
        <v>1806</v>
      </c>
      <c r="U1076" s="159"/>
      <c r="V1076" s="159"/>
    </row>
    <row r="1077" spans="2:22" ht="15">
      <c r="B1077" s="148">
        <v>42946</v>
      </c>
      <c r="C1077" s="158">
        <v>4000</v>
      </c>
      <c r="D1077" s="158">
        <v>100</v>
      </c>
      <c r="E1077" s="158">
        <v>3900</v>
      </c>
      <c r="F1077" s="217" t="s">
        <v>1624</v>
      </c>
      <c r="G1077" s="218" t="s">
        <v>1806</v>
      </c>
      <c r="U1077" s="159"/>
      <c r="V1077" s="159"/>
    </row>
    <row r="1078" spans="2:22" ht="15">
      <c r="B1078" s="148">
        <v>42946</v>
      </c>
      <c r="C1078" s="158">
        <v>2000</v>
      </c>
      <c r="D1078" s="158">
        <v>50</v>
      </c>
      <c r="E1078" s="158">
        <v>1950</v>
      </c>
      <c r="F1078" s="217" t="s">
        <v>1623</v>
      </c>
      <c r="G1078" s="218" t="s">
        <v>1806</v>
      </c>
      <c r="U1078" s="159"/>
      <c r="V1078" s="159"/>
    </row>
    <row r="1079" spans="2:22" ht="15">
      <c r="B1079" s="148">
        <v>42946</v>
      </c>
      <c r="C1079" s="158">
        <v>1000</v>
      </c>
      <c r="D1079" s="158">
        <v>25</v>
      </c>
      <c r="E1079" s="158">
        <v>975</v>
      </c>
      <c r="F1079" s="217" t="s">
        <v>1638</v>
      </c>
      <c r="G1079" s="218" t="s">
        <v>512</v>
      </c>
      <c r="U1079" s="159"/>
      <c r="V1079" s="159"/>
    </row>
    <row r="1080" spans="2:22" ht="15">
      <c r="B1080" s="148">
        <v>42946</v>
      </c>
      <c r="C1080" s="158">
        <v>500</v>
      </c>
      <c r="D1080" s="158">
        <v>12.5</v>
      </c>
      <c r="E1080" s="158">
        <v>487.5</v>
      </c>
      <c r="F1080" s="217" t="s">
        <v>1612</v>
      </c>
      <c r="G1080" s="218" t="s">
        <v>1642</v>
      </c>
      <c r="U1080" s="159"/>
      <c r="V1080" s="159"/>
    </row>
    <row r="1081" spans="2:22" ht="15">
      <c r="B1081" s="148">
        <v>42946</v>
      </c>
      <c r="C1081" s="158">
        <v>300</v>
      </c>
      <c r="D1081" s="158">
        <v>7.5</v>
      </c>
      <c r="E1081" s="158">
        <v>292.5</v>
      </c>
      <c r="F1081" s="217" t="s">
        <v>1638</v>
      </c>
      <c r="G1081" s="218" t="s">
        <v>2157</v>
      </c>
      <c r="U1081" s="159"/>
      <c r="V1081" s="159"/>
    </row>
    <row r="1082" spans="2:22" ht="15">
      <c r="B1082" s="148">
        <v>42946</v>
      </c>
      <c r="C1082" s="158">
        <v>700</v>
      </c>
      <c r="D1082" s="158">
        <v>17.5</v>
      </c>
      <c r="E1082" s="158">
        <v>682.5</v>
      </c>
      <c r="F1082" s="217" t="s">
        <v>1638</v>
      </c>
      <c r="G1082" s="218" t="s">
        <v>2158</v>
      </c>
      <c r="U1082" s="159"/>
      <c r="V1082" s="159"/>
    </row>
    <row r="1083" spans="2:22" ht="15">
      <c r="B1083" s="148">
        <v>42946</v>
      </c>
      <c r="C1083" s="158">
        <v>1</v>
      </c>
      <c r="D1083" s="158">
        <v>0.03</v>
      </c>
      <c r="E1083" s="158">
        <v>0.97</v>
      </c>
      <c r="F1083" s="217" t="s">
        <v>1638</v>
      </c>
      <c r="G1083" s="218" t="s">
        <v>2159</v>
      </c>
      <c r="U1083" s="159"/>
      <c r="V1083" s="159"/>
    </row>
    <row r="1084" spans="2:22" ht="15">
      <c r="B1084" s="148">
        <v>42946</v>
      </c>
      <c r="C1084" s="158">
        <v>200</v>
      </c>
      <c r="D1084" s="158">
        <v>5</v>
      </c>
      <c r="E1084" s="158">
        <v>195</v>
      </c>
      <c r="F1084" s="217" t="s">
        <v>1612</v>
      </c>
      <c r="G1084" s="218" t="s">
        <v>2160</v>
      </c>
      <c r="U1084" s="159"/>
      <c r="V1084" s="159"/>
    </row>
    <row r="1085" spans="2:22" ht="15">
      <c r="B1085" s="148">
        <v>42946</v>
      </c>
      <c r="C1085" s="158">
        <v>3000</v>
      </c>
      <c r="D1085" s="158">
        <v>75</v>
      </c>
      <c r="E1085" s="158">
        <v>2925</v>
      </c>
      <c r="F1085" s="217" t="s">
        <v>1612</v>
      </c>
      <c r="G1085" s="218" t="s">
        <v>2161</v>
      </c>
      <c r="U1085" s="159"/>
      <c r="V1085" s="159"/>
    </row>
    <row r="1086" spans="2:22" ht="15">
      <c r="B1086" s="148">
        <v>42946</v>
      </c>
      <c r="C1086" s="158">
        <v>5000</v>
      </c>
      <c r="D1086" s="158">
        <v>125</v>
      </c>
      <c r="E1086" s="158">
        <v>4875</v>
      </c>
      <c r="F1086" s="217" t="s">
        <v>1612</v>
      </c>
      <c r="G1086" s="218" t="s">
        <v>1744</v>
      </c>
      <c r="U1086" s="159"/>
      <c r="V1086" s="159"/>
    </row>
    <row r="1087" spans="2:22" ht="15">
      <c r="B1087" s="148">
        <v>42946</v>
      </c>
      <c r="C1087" s="158">
        <v>2000</v>
      </c>
      <c r="D1087" s="158">
        <v>50</v>
      </c>
      <c r="E1087" s="158">
        <v>1950</v>
      </c>
      <c r="F1087" s="217" t="s">
        <v>1638</v>
      </c>
      <c r="G1087" s="218" t="s">
        <v>2162</v>
      </c>
      <c r="U1087" s="159"/>
      <c r="V1087" s="159"/>
    </row>
    <row r="1088" spans="2:22" ht="15">
      <c r="B1088" s="148">
        <v>42946</v>
      </c>
      <c r="C1088" s="158">
        <v>10000</v>
      </c>
      <c r="D1088" s="158">
        <v>250</v>
      </c>
      <c r="E1088" s="158">
        <v>9750</v>
      </c>
      <c r="F1088" s="217" t="s">
        <v>1638</v>
      </c>
      <c r="G1088" s="218" t="s">
        <v>1662</v>
      </c>
      <c r="U1088" s="159"/>
      <c r="V1088" s="159"/>
    </row>
    <row r="1089" spans="2:22" ht="15">
      <c r="B1089" s="148">
        <v>42946</v>
      </c>
      <c r="C1089" s="158">
        <v>10000</v>
      </c>
      <c r="D1089" s="158">
        <v>250</v>
      </c>
      <c r="E1089" s="158">
        <v>9750</v>
      </c>
      <c r="F1089" s="217" t="s">
        <v>1623</v>
      </c>
      <c r="G1089" s="218" t="s">
        <v>1662</v>
      </c>
      <c r="U1089" s="159"/>
      <c r="V1089" s="159"/>
    </row>
    <row r="1090" spans="2:22" ht="15">
      <c r="B1090" s="148">
        <v>42946</v>
      </c>
      <c r="C1090" s="158">
        <v>53</v>
      </c>
      <c r="D1090" s="158">
        <v>1.33</v>
      </c>
      <c r="E1090" s="158">
        <v>51.67</v>
      </c>
      <c r="F1090" s="217" t="s">
        <v>1624</v>
      </c>
      <c r="G1090" s="218" t="s">
        <v>2069</v>
      </c>
      <c r="U1090" s="159"/>
      <c r="V1090" s="159"/>
    </row>
    <row r="1091" spans="2:22" ht="15">
      <c r="B1091" s="148">
        <v>42946</v>
      </c>
      <c r="C1091" s="158">
        <v>500</v>
      </c>
      <c r="D1091" s="158">
        <v>12.5</v>
      </c>
      <c r="E1091" s="158">
        <v>487.5</v>
      </c>
      <c r="F1091" s="217" t="s">
        <v>1638</v>
      </c>
      <c r="G1091" s="218" t="s">
        <v>1867</v>
      </c>
      <c r="U1091" s="159"/>
      <c r="V1091" s="159"/>
    </row>
    <row r="1092" spans="2:22" ht="15">
      <c r="B1092" s="148">
        <v>42946</v>
      </c>
      <c r="C1092" s="158">
        <v>1700</v>
      </c>
      <c r="D1092" s="158">
        <v>42.5</v>
      </c>
      <c r="E1092" s="158">
        <v>1657.5</v>
      </c>
      <c r="F1092" s="217" t="s">
        <v>1638</v>
      </c>
      <c r="G1092" s="218" t="s">
        <v>1791</v>
      </c>
      <c r="U1092" s="159"/>
      <c r="V1092" s="159"/>
    </row>
    <row r="1093" spans="2:22" ht="15">
      <c r="B1093" s="148">
        <v>42946</v>
      </c>
      <c r="C1093" s="158">
        <v>1000</v>
      </c>
      <c r="D1093" s="158">
        <v>25</v>
      </c>
      <c r="E1093" s="158">
        <v>975</v>
      </c>
      <c r="F1093" s="217" t="s">
        <v>1638</v>
      </c>
      <c r="G1093" s="218" t="s">
        <v>1686</v>
      </c>
      <c r="U1093" s="159"/>
      <c r="V1093" s="159"/>
    </row>
    <row r="1094" spans="2:22" ht="15">
      <c r="B1094" s="148">
        <v>42946</v>
      </c>
      <c r="C1094" s="158">
        <v>100</v>
      </c>
      <c r="D1094" s="158">
        <f>C1094-E1094</f>
        <v>3.5</v>
      </c>
      <c r="E1094" s="158">
        <v>96.5</v>
      </c>
      <c r="F1094" s="217" t="s">
        <v>1620</v>
      </c>
      <c r="G1094" s="218" t="s">
        <v>2180</v>
      </c>
      <c r="U1094" s="159"/>
      <c r="V1094" s="159"/>
    </row>
    <row r="1095" spans="2:22" ht="15">
      <c r="B1095" s="148">
        <v>42946</v>
      </c>
      <c r="C1095" s="158">
        <v>200</v>
      </c>
      <c r="D1095" s="158">
        <f>C1095-E1095</f>
        <v>10</v>
      </c>
      <c r="E1095" s="158">
        <v>190</v>
      </c>
      <c r="F1095" s="217" t="s">
        <v>1623</v>
      </c>
      <c r="G1095" s="218" t="s">
        <v>2216</v>
      </c>
      <c r="U1095" s="159"/>
      <c r="V1095" s="159"/>
    </row>
    <row r="1096" spans="2:22" ht="15">
      <c r="B1096" s="148">
        <v>42946</v>
      </c>
      <c r="C1096" s="158">
        <v>1000</v>
      </c>
      <c r="D1096" s="158">
        <f>C1096-E1096</f>
        <v>32</v>
      </c>
      <c r="E1096" s="158">
        <v>968</v>
      </c>
      <c r="F1096" s="217" t="s">
        <v>1614</v>
      </c>
      <c r="G1096" s="218" t="s">
        <v>2179</v>
      </c>
      <c r="U1096" s="159"/>
      <c r="V1096" s="159"/>
    </row>
    <row r="1097" spans="2:22" ht="15">
      <c r="B1097" s="148">
        <v>42946</v>
      </c>
      <c r="C1097" s="158">
        <v>150</v>
      </c>
      <c r="D1097" s="158">
        <f>C1097-E1097</f>
        <v>5.25</v>
      </c>
      <c r="E1097" s="158">
        <v>144.75</v>
      </c>
      <c r="F1097" s="217" t="s">
        <v>1638</v>
      </c>
      <c r="G1097" s="218" t="s">
        <v>2174</v>
      </c>
      <c r="U1097" s="159"/>
      <c r="V1097" s="159"/>
    </row>
    <row r="1098" spans="2:22" ht="15">
      <c r="B1098" s="148">
        <v>42947</v>
      </c>
      <c r="C1098" s="158">
        <v>7000</v>
      </c>
      <c r="D1098" s="158">
        <v>175</v>
      </c>
      <c r="E1098" s="158">
        <v>6825</v>
      </c>
      <c r="F1098" s="217" t="s">
        <v>1628</v>
      </c>
      <c r="G1098" s="218" t="s">
        <v>2104</v>
      </c>
      <c r="U1098" s="159"/>
      <c r="V1098" s="159"/>
    </row>
    <row r="1099" spans="2:22" ht="15">
      <c r="B1099" s="148">
        <v>42947</v>
      </c>
      <c r="C1099" s="158">
        <v>7000</v>
      </c>
      <c r="D1099" s="158">
        <v>175</v>
      </c>
      <c r="E1099" s="158">
        <v>6825</v>
      </c>
      <c r="F1099" s="217" t="s">
        <v>1634</v>
      </c>
      <c r="G1099" s="218" t="s">
        <v>2104</v>
      </c>
      <c r="U1099" s="159"/>
      <c r="V1099" s="159"/>
    </row>
    <row r="1100" spans="2:22" ht="15">
      <c r="B1100" s="148">
        <v>42947</v>
      </c>
      <c r="C1100" s="158">
        <v>1000</v>
      </c>
      <c r="D1100" s="158">
        <v>25</v>
      </c>
      <c r="E1100" s="158">
        <v>975</v>
      </c>
      <c r="F1100" s="217" t="s">
        <v>1612</v>
      </c>
      <c r="G1100" s="218" t="s">
        <v>2163</v>
      </c>
      <c r="U1100" s="159"/>
      <c r="V1100" s="159"/>
    </row>
    <row r="1101" spans="2:22" ht="15">
      <c r="B1101" s="148">
        <v>42947</v>
      </c>
      <c r="C1101" s="158">
        <v>1000</v>
      </c>
      <c r="D1101" s="158">
        <v>25</v>
      </c>
      <c r="E1101" s="158">
        <v>975</v>
      </c>
      <c r="F1101" s="217" t="s">
        <v>1614</v>
      </c>
      <c r="G1101" s="218" t="s">
        <v>2163</v>
      </c>
      <c r="U1101" s="159"/>
      <c r="V1101" s="159"/>
    </row>
    <row r="1102" spans="2:22" ht="15">
      <c r="B1102" s="148">
        <v>42947</v>
      </c>
      <c r="C1102" s="158">
        <v>500</v>
      </c>
      <c r="D1102" s="158">
        <v>12.5</v>
      </c>
      <c r="E1102" s="158">
        <v>487.5</v>
      </c>
      <c r="F1102" s="217" t="s">
        <v>1638</v>
      </c>
      <c r="G1102" s="218" t="s">
        <v>2154</v>
      </c>
      <c r="U1102" s="159"/>
      <c r="V1102" s="159"/>
    </row>
    <row r="1103" spans="2:22" ht="15">
      <c r="B1103" s="148">
        <v>42947</v>
      </c>
      <c r="C1103" s="158">
        <v>500</v>
      </c>
      <c r="D1103" s="158">
        <v>12.5</v>
      </c>
      <c r="E1103" s="158">
        <v>487.5</v>
      </c>
      <c r="F1103" s="217" t="s">
        <v>1625</v>
      </c>
      <c r="G1103" s="218" t="s">
        <v>2154</v>
      </c>
      <c r="U1103" s="159"/>
      <c r="V1103" s="159"/>
    </row>
    <row r="1104" spans="2:22" ht="15">
      <c r="B1104" s="148">
        <v>42947</v>
      </c>
      <c r="C1104" s="158">
        <v>200</v>
      </c>
      <c r="D1104" s="158">
        <v>5</v>
      </c>
      <c r="E1104" s="158">
        <v>195</v>
      </c>
      <c r="F1104" s="217" t="s">
        <v>1638</v>
      </c>
      <c r="G1104" s="218" t="s">
        <v>2164</v>
      </c>
      <c r="U1104" s="159"/>
      <c r="V1104" s="159"/>
    </row>
    <row r="1105" spans="2:22" ht="15">
      <c r="B1105" s="148">
        <v>42947</v>
      </c>
      <c r="C1105" s="158">
        <v>500</v>
      </c>
      <c r="D1105" s="158">
        <v>12.5</v>
      </c>
      <c r="E1105" s="158">
        <v>487.5</v>
      </c>
      <c r="F1105" s="217" t="s">
        <v>1638</v>
      </c>
      <c r="G1105" s="218" t="s">
        <v>2165</v>
      </c>
      <c r="U1105" s="159"/>
      <c r="V1105" s="159"/>
    </row>
    <row r="1106" spans="2:22" ht="15">
      <c r="B1106" s="148">
        <v>42947</v>
      </c>
      <c r="C1106" s="158">
        <v>100</v>
      </c>
      <c r="D1106" s="158">
        <v>2.5</v>
      </c>
      <c r="E1106" s="158">
        <v>97.5</v>
      </c>
      <c r="F1106" s="217" t="s">
        <v>1623</v>
      </c>
      <c r="G1106" s="218" t="s">
        <v>1685</v>
      </c>
      <c r="U1106" s="159"/>
      <c r="V1106" s="159"/>
    </row>
    <row r="1107" spans="2:22" ht="15">
      <c r="B1107" s="148">
        <v>42947</v>
      </c>
      <c r="C1107" s="158">
        <v>150</v>
      </c>
      <c r="D1107" s="158">
        <v>3.75</v>
      </c>
      <c r="E1107" s="158">
        <v>146.25</v>
      </c>
      <c r="F1107" s="217" t="s">
        <v>1612</v>
      </c>
      <c r="G1107" s="218" t="s">
        <v>2076</v>
      </c>
      <c r="U1107" s="159"/>
      <c r="V1107" s="159"/>
    </row>
    <row r="1108" spans="2:22" ht="15">
      <c r="B1108" s="148">
        <v>42947</v>
      </c>
      <c r="C1108" s="158">
        <v>10000</v>
      </c>
      <c r="D1108" s="158">
        <v>250</v>
      </c>
      <c r="E1108" s="158">
        <v>9750</v>
      </c>
      <c r="F1108" s="217" t="s">
        <v>1637</v>
      </c>
      <c r="G1108" s="218" t="s">
        <v>2166</v>
      </c>
      <c r="U1108" s="159"/>
      <c r="V1108" s="159"/>
    </row>
    <row r="1109" spans="2:22" ht="15">
      <c r="B1109" s="148">
        <v>42947</v>
      </c>
      <c r="C1109" s="158">
        <v>10000</v>
      </c>
      <c r="D1109" s="158">
        <v>250</v>
      </c>
      <c r="E1109" s="158">
        <v>9750</v>
      </c>
      <c r="F1109" s="217" t="s">
        <v>1620</v>
      </c>
      <c r="G1109" s="218" t="s">
        <v>2167</v>
      </c>
      <c r="U1109" s="159"/>
      <c r="V1109" s="159"/>
    </row>
    <row r="1110" spans="2:22" ht="15">
      <c r="B1110" s="148">
        <v>42947</v>
      </c>
      <c r="C1110" s="158">
        <v>5500</v>
      </c>
      <c r="D1110" s="158">
        <v>137.5</v>
      </c>
      <c r="E1110" s="158">
        <v>5362.5</v>
      </c>
      <c r="F1110" s="217" t="s">
        <v>1612</v>
      </c>
      <c r="G1110" s="218" t="s">
        <v>2168</v>
      </c>
      <c r="U1110" s="159"/>
      <c r="V1110" s="159"/>
    </row>
    <row r="1111" spans="2:22" ht="15">
      <c r="B1111" s="148">
        <v>42947</v>
      </c>
      <c r="C1111" s="158">
        <v>1000</v>
      </c>
      <c r="D1111" s="158">
        <v>25</v>
      </c>
      <c r="E1111" s="158">
        <v>975</v>
      </c>
      <c r="F1111" s="217" t="s">
        <v>1638</v>
      </c>
      <c r="G1111" s="218" t="s">
        <v>512</v>
      </c>
      <c r="U1111" s="159"/>
      <c r="V1111" s="159"/>
    </row>
    <row r="1112" spans="2:22" ht="15">
      <c r="B1112" s="148">
        <v>42947</v>
      </c>
      <c r="C1112" s="158">
        <v>4500</v>
      </c>
      <c r="D1112" s="158">
        <v>112.5</v>
      </c>
      <c r="E1112" s="158">
        <v>4387.5</v>
      </c>
      <c r="F1112" s="217" t="s">
        <v>1638</v>
      </c>
      <c r="G1112" s="218" t="s">
        <v>2169</v>
      </c>
      <c r="U1112" s="159"/>
      <c r="V1112" s="159"/>
    </row>
    <row r="1113" spans="2:22" ht="15">
      <c r="B1113" s="148">
        <v>42947</v>
      </c>
      <c r="C1113" s="158">
        <v>5000</v>
      </c>
      <c r="D1113" s="158">
        <v>125</v>
      </c>
      <c r="E1113" s="158">
        <v>4875</v>
      </c>
      <c r="F1113" s="217" t="s">
        <v>1612</v>
      </c>
      <c r="G1113" s="218" t="s">
        <v>2170</v>
      </c>
      <c r="U1113" s="159"/>
      <c r="V1113" s="159"/>
    </row>
    <row r="1114" spans="2:22" ht="15">
      <c r="B1114" s="148">
        <v>42947</v>
      </c>
      <c r="C1114" s="158">
        <v>2000</v>
      </c>
      <c r="D1114" s="158">
        <v>50</v>
      </c>
      <c r="E1114" s="158">
        <v>1950</v>
      </c>
      <c r="F1114" s="217" t="s">
        <v>1635</v>
      </c>
      <c r="G1114" s="218" t="s">
        <v>1669</v>
      </c>
      <c r="U1114" s="159"/>
      <c r="V1114" s="159"/>
    </row>
    <row r="1115" spans="2:22" ht="15">
      <c r="B1115" s="148">
        <v>42947</v>
      </c>
      <c r="C1115" s="158">
        <v>50</v>
      </c>
      <c r="D1115" s="158">
        <v>1.25</v>
      </c>
      <c r="E1115" s="158">
        <v>48.75</v>
      </c>
      <c r="F1115" s="217" t="s">
        <v>1623</v>
      </c>
      <c r="G1115" s="218" t="s">
        <v>2069</v>
      </c>
      <c r="U1115" s="159"/>
      <c r="V1115" s="159"/>
    </row>
    <row r="1116" spans="2:22" ht="15">
      <c r="B1116" s="148">
        <v>42947</v>
      </c>
      <c r="C1116" s="158">
        <v>250</v>
      </c>
      <c r="D1116" s="158">
        <v>6.25</v>
      </c>
      <c r="E1116" s="158">
        <v>243.75</v>
      </c>
      <c r="F1116" s="217" t="s">
        <v>1620</v>
      </c>
      <c r="G1116" s="218" t="s">
        <v>1846</v>
      </c>
      <c r="U1116" s="159"/>
      <c r="V1116" s="159"/>
    </row>
    <row r="1117" spans="2:22" ht="15">
      <c r="B1117" s="148">
        <v>42947</v>
      </c>
      <c r="C1117" s="158">
        <v>8110</v>
      </c>
      <c r="D1117" s="158">
        <v>202.75</v>
      </c>
      <c r="E1117" s="158">
        <v>7907.25</v>
      </c>
      <c r="F1117" s="217" t="s">
        <v>1612</v>
      </c>
      <c r="G1117" s="218" t="s">
        <v>2171</v>
      </c>
      <c r="U1117" s="159"/>
      <c r="V1117" s="159"/>
    </row>
    <row r="1118" spans="2:22" ht="15">
      <c r="B1118" s="148">
        <v>42947</v>
      </c>
      <c r="C1118" s="158">
        <v>5000</v>
      </c>
      <c r="D1118" s="158">
        <f>C1118-E1118</f>
        <v>160</v>
      </c>
      <c r="E1118" s="158">
        <v>4840</v>
      </c>
      <c r="F1118" s="217" t="s">
        <v>1623</v>
      </c>
      <c r="G1118" s="218" t="s">
        <v>2173</v>
      </c>
      <c r="U1118" s="159"/>
      <c r="V1118" s="159"/>
    </row>
    <row r="1119" spans="2:22" ht="15">
      <c r="B1119" s="148">
        <v>42947</v>
      </c>
      <c r="C1119" s="158">
        <v>300</v>
      </c>
      <c r="D1119" s="158">
        <f>C1119-E1119</f>
        <v>10.5</v>
      </c>
      <c r="E1119" s="158">
        <v>289.5</v>
      </c>
      <c r="F1119" s="217" t="s">
        <v>1638</v>
      </c>
      <c r="G1119" s="218" t="s">
        <v>2174</v>
      </c>
      <c r="U1119" s="159"/>
      <c r="V1119" s="159"/>
    </row>
    <row r="1120" spans="2:22" ht="15">
      <c r="B1120" s="148">
        <v>42947</v>
      </c>
      <c r="C1120" s="158">
        <v>150</v>
      </c>
      <c r="D1120" s="158">
        <f>C1120-E1120</f>
        <v>5.25</v>
      </c>
      <c r="E1120" s="158">
        <v>144.75</v>
      </c>
      <c r="F1120" s="217" t="s">
        <v>1638</v>
      </c>
      <c r="G1120" s="218" t="s">
        <v>2174</v>
      </c>
      <c r="U1120" s="159"/>
      <c r="V1120" s="159"/>
    </row>
    <row r="1121" spans="2:22" ht="15">
      <c r="B1121" s="148">
        <v>42947</v>
      </c>
      <c r="C1121" s="158">
        <v>5000</v>
      </c>
      <c r="D1121" s="158">
        <f>C1121-E1121</f>
        <v>135</v>
      </c>
      <c r="E1121" s="158">
        <v>4865</v>
      </c>
      <c r="F1121" s="217" t="s">
        <v>1612</v>
      </c>
      <c r="G1121" s="218" t="s">
        <v>850</v>
      </c>
      <c r="U1121" s="159"/>
      <c r="V1121" s="159"/>
    </row>
    <row r="1122" spans="2:22">
      <c r="B1122" s="219"/>
      <c r="C1122" s="220">
        <f>SUM(C5:C1121)</f>
        <v>2343968.5499999998</v>
      </c>
      <c r="D1122" s="220">
        <f>SUM(D5:D1121)</f>
        <v>61773.729999999981</v>
      </c>
      <c r="E1122" s="220">
        <f>SUM(E5:E1121)</f>
        <v>2282194.8199999989</v>
      </c>
      <c r="F1122" s="24"/>
      <c r="G1122" s="73"/>
    </row>
  </sheetData>
  <sheetProtection algorithmName="SHA-512" hashValue="apjPrIpAdQpW/rSC1aLYddmyRWU0+DQSwmEZuQM3ljRL16XDyiepH8LfEgDLEhXdcpbvZy59ayH5l+uk+MSpyA==" saltValue="m31rfssckdna9rG+SBkPdg==" spinCount="100000" sheet="1" objects="1" scenarios="1"/>
  <sortState ref="B5:G1122">
    <sortCondition ref="B5:B1122"/>
  </sortState>
  <mergeCells count="1">
    <mergeCell ref="C1:G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P234"/>
  <sheetViews>
    <sheetView workbookViewId="0">
      <selection activeCell="A3" sqref="A3"/>
    </sheetView>
  </sheetViews>
  <sheetFormatPr defaultColWidth="9.140625" defaultRowHeight="12.75"/>
  <cols>
    <col min="1" max="1" width="7.7109375" style="1" customWidth="1"/>
    <col min="2" max="2" width="20.85546875" style="8" customWidth="1"/>
    <col min="3" max="3" width="25.140625" style="82" customWidth="1"/>
    <col min="4" max="4" width="33.42578125" style="8" customWidth="1"/>
    <col min="5" max="5" width="9.140625" style="1"/>
    <col min="6" max="6" width="16" style="1" customWidth="1"/>
    <col min="7" max="7" width="16.28515625" style="1" customWidth="1"/>
    <col min="8" max="8" width="15.28515625" style="1" customWidth="1"/>
    <col min="9" max="9" width="20.28515625" style="1" customWidth="1"/>
    <col min="10" max="10" width="16.85546875" style="1" customWidth="1"/>
    <col min="11" max="11" width="9.140625" style="1" customWidth="1"/>
    <col min="12" max="15" width="9.140625" style="1"/>
    <col min="16" max="16" width="13.7109375" style="1" customWidth="1"/>
    <col min="17" max="17" width="9.140625" style="1"/>
    <col min="18" max="18" width="6.28515625" style="1" customWidth="1"/>
    <col min="19" max="16384" width="9.140625" style="1"/>
  </cols>
  <sheetData>
    <row r="1" spans="1:6" ht="42.75" customHeight="1">
      <c r="A1" s="13"/>
      <c r="B1" s="13"/>
      <c r="C1" s="357" t="s">
        <v>219</v>
      </c>
      <c r="D1" s="357"/>
      <c r="E1" s="15"/>
    </row>
    <row r="2" spans="1:6" ht="14.25">
      <c r="B2" s="165" t="s">
        <v>11</v>
      </c>
      <c r="C2" s="166">
        <f>C21-C22</f>
        <v>13066</v>
      </c>
      <c r="D2" s="42"/>
    </row>
    <row r="3" spans="1:6">
      <c r="B3" s="6"/>
      <c r="C3" s="83"/>
      <c r="D3" s="7"/>
    </row>
    <row r="4" spans="1:6" s="18" customFormat="1" ht="32.25" customHeight="1">
      <c r="B4" s="221" t="s">
        <v>7</v>
      </c>
      <c r="C4" s="222" t="s">
        <v>8</v>
      </c>
      <c r="D4" s="221" t="s">
        <v>9</v>
      </c>
    </row>
    <row r="5" spans="1:6" ht="14.1" customHeight="1">
      <c r="B5" s="226">
        <v>42920</v>
      </c>
      <c r="C5" s="261">
        <v>500</v>
      </c>
      <c r="D5" s="227" t="s">
        <v>3332</v>
      </c>
      <c r="F5" s="303"/>
    </row>
    <row r="6" spans="1:6" ht="14.1" customHeight="1">
      <c r="B6" s="226">
        <v>42923</v>
      </c>
      <c r="C6" s="261">
        <v>150</v>
      </c>
      <c r="D6" s="227" t="s">
        <v>5442</v>
      </c>
      <c r="F6" s="303"/>
    </row>
    <row r="7" spans="1:6" ht="14.1" customHeight="1">
      <c r="B7" s="226">
        <v>42926</v>
      </c>
      <c r="C7" s="261">
        <v>50</v>
      </c>
      <c r="D7" s="227" t="s">
        <v>1293</v>
      </c>
      <c r="F7" s="303"/>
    </row>
    <row r="8" spans="1:6" ht="14.1" customHeight="1">
      <c r="B8" s="226">
        <v>42927</v>
      </c>
      <c r="C8" s="261">
        <v>2000</v>
      </c>
      <c r="D8" s="227" t="s">
        <v>3331</v>
      </c>
      <c r="F8" s="303"/>
    </row>
    <row r="9" spans="1:6" ht="14.1" customHeight="1">
      <c r="B9" s="226">
        <v>42929</v>
      </c>
      <c r="C9" s="261">
        <v>300</v>
      </c>
      <c r="D9" s="227" t="s">
        <v>3330</v>
      </c>
      <c r="F9" s="303"/>
    </row>
    <row r="10" spans="1:6" ht="14.1" customHeight="1">
      <c r="B10" s="226">
        <v>42930</v>
      </c>
      <c r="C10" s="261">
        <v>300</v>
      </c>
      <c r="D10" s="227" t="s">
        <v>3329</v>
      </c>
      <c r="F10" s="303"/>
    </row>
    <row r="11" spans="1:6" ht="14.1" customHeight="1">
      <c r="B11" s="226">
        <v>42932</v>
      </c>
      <c r="C11" s="261">
        <v>400</v>
      </c>
      <c r="D11" s="227" t="s">
        <v>3328</v>
      </c>
      <c r="F11" s="303"/>
    </row>
    <row r="12" spans="1:6" ht="14.1" customHeight="1">
      <c r="B12" s="226">
        <v>42934</v>
      </c>
      <c r="C12" s="261">
        <v>2500</v>
      </c>
      <c r="D12" s="227" t="s">
        <v>5442</v>
      </c>
      <c r="F12" s="303"/>
    </row>
    <row r="13" spans="1:6" ht="14.1" customHeight="1">
      <c r="B13" s="226">
        <v>42935</v>
      </c>
      <c r="C13" s="261">
        <v>1500</v>
      </c>
      <c r="D13" s="227" t="s">
        <v>3327</v>
      </c>
      <c r="F13" s="303"/>
    </row>
    <row r="14" spans="1:6" ht="14.1" customHeight="1">
      <c r="B14" s="226">
        <v>42937</v>
      </c>
      <c r="C14" s="261">
        <v>100</v>
      </c>
      <c r="D14" s="227" t="s">
        <v>5442</v>
      </c>
      <c r="F14" s="303"/>
    </row>
    <row r="15" spans="1:6" ht="14.1" customHeight="1">
      <c r="B15" s="226">
        <v>42938</v>
      </c>
      <c r="C15" s="261">
        <v>500</v>
      </c>
      <c r="D15" s="227" t="s">
        <v>5442</v>
      </c>
      <c r="F15" s="303"/>
    </row>
    <row r="16" spans="1:6" ht="14.1" customHeight="1">
      <c r="B16" s="226">
        <v>42939</v>
      </c>
      <c r="C16" s="261">
        <v>1500</v>
      </c>
      <c r="D16" s="227" t="s">
        <v>3324</v>
      </c>
      <c r="F16" s="303"/>
    </row>
    <row r="17" spans="2:16" ht="14.1" customHeight="1">
      <c r="B17" s="226">
        <v>42939</v>
      </c>
      <c r="C17" s="261">
        <v>100</v>
      </c>
      <c r="D17" s="227" t="s">
        <v>3325</v>
      </c>
      <c r="F17" s="303"/>
    </row>
    <row r="18" spans="2:16" ht="14.1" customHeight="1">
      <c r="B18" s="226">
        <v>42939</v>
      </c>
      <c r="C18" s="261">
        <v>1000</v>
      </c>
      <c r="D18" s="227" t="s">
        <v>5442</v>
      </c>
      <c r="F18" s="303"/>
    </row>
    <row r="19" spans="2:16" ht="14.1" customHeight="1">
      <c r="B19" s="226">
        <v>42939</v>
      </c>
      <c r="C19" s="261">
        <v>2500</v>
      </c>
      <c r="D19" s="227" t="s">
        <v>3326</v>
      </c>
      <c r="F19" s="303"/>
    </row>
    <row r="20" spans="2:16" ht="14.1" customHeight="1">
      <c r="B20" s="226">
        <v>42940</v>
      </c>
      <c r="C20" s="261">
        <v>500</v>
      </c>
      <c r="D20" s="227" t="s">
        <v>5442</v>
      </c>
      <c r="F20" s="303"/>
    </row>
    <row r="21" spans="2:16">
      <c r="B21" s="223" t="s">
        <v>6</v>
      </c>
      <c r="C21" s="224">
        <f>SUM(C5:C20)</f>
        <v>13900</v>
      </c>
      <c r="D21" s="22"/>
    </row>
    <row r="22" spans="2:16" s="20" customFormat="1" ht="11.25">
      <c r="B22" s="225" t="s">
        <v>16</v>
      </c>
      <c r="C22" s="224">
        <f>C21*0.06</f>
        <v>834</v>
      </c>
      <c r="D22" s="43"/>
    </row>
    <row r="23" spans="2:16" s="5" customFormat="1">
      <c r="B23" s="7"/>
      <c r="C23" s="84"/>
      <c r="D23" s="7"/>
    </row>
    <row r="24" spans="2:16" s="5" customFormat="1">
      <c r="B24" s="7"/>
      <c r="C24" s="84"/>
      <c r="D24" s="7"/>
      <c r="G24" s="325"/>
      <c r="P24" s="325"/>
    </row>
    <row r="25" spans="2:16" s="5" customFormat="1">
      <c r="B25" s="7"/>
      <c r="C25" s="84"/>
      <c r="D25" s="7"/>
      <c r="G25" s="325"/>
      <c r="P25" s="325"/>
    </row>
    <row r="26" spans="2:16" s="5" customFormat="1">
      <c r="B26" s="7"/>
      <c r="C26" s="84"/>
      <c r="D26" s="7"/>
      <c r="G26" s="325"/>
      <c r="P26" s="325"/>
    </row>
    <row r="27" spans="2:16" s="5" customFormat="1">
      <c r="B27" s="111"/>
      <c r="C27" s="84"/>
      <c r="D27" s="7"/>
      <c r="G27" s="325"/>
      <c r="P27" s="325"/>
    </row>
    <row r="28" spans="2:16" s="5" customFormat="1">
      <c r="B28" s="111"/>
      <c r="C28" s="84"/>
      <c r="D28" s="7"/>
      <c r="G28" s="325"/>
      <c r="P28" s="325"/>
    </row>
    <row r="29" spans="2:16" s="5" customFormat="1">
      <c r="B29" s="111"/>
      <c r="C29" s="84"/>
      <c r="D29" s="7"/>
      <c r="G29" s="325"/>
      <c r="P29" s="325"/>
    </row>
    <row r="30" spans="2:16" s="5" customFormat="1">
      <c r="B30" s="111"/>
      <c r="C30" s="84"/>
      <c r="D30" s="7"/>
      <c r="G30" s="325"/>
      <c r="P30" s="325"/>
    </row>
    <row r="31" spans="2:16" s="5" customFormat="1">
      <c r="B31" s="111"/>
      <c r="C31" s="84"/>
      <c r="D31" s="7"/>
      <c r="G31" s="325"/>
      <c r="P31" s="325"/>
    </row>
    <row r="32" spans="2:16" s="5" customFormat="1">
      <c r="B32" s="111"/>
      <c r="C32" s="84"/>
      <c r="D32" s="7"/>
    </row>
    <row r="33" spans="2:16" s="5" customFormat="1">
      <c r="B33" s="111"/>
      <c r="C33" s="84"/>
      <c r="D33" s="7"/>
      <c r="G33" s="325"/>
      <c r="P33" s="325"/>
    </row>
    <row r="34" spans="2:16" s="5" customFormat="1">
      <c r="B34" s="111"/>
      <c r="C34" s="84"/>
      <c r="D34" s="7"/>
      <c r="G34" s="325"/>
      <c r="P34" s="325"/>
    </row>
    <row r="35" spans="2:16" s="5" customFormat="1">
      <c r="B35" s="111"/>
      <c r="C35" s="84"/>
      <c r="D35" s="7"/>
      <c r="G35" s="325"/>
      <c r="P35" s="325"/>
    </row>
    <row r="36" spans="2:16" s="5" customFormat="1">
      <c r="B36" s="111"/>
      <c r="C36" s="84"/>
      <c r="D36" s="7"/>
      <c r="G36" s="325"/>
      <c r="P36" s="325"/>
    </row>
    <row r="37" spans="2:16" s="5" customFormat="1">
      <c r="B37" s="7"/>
      <c r="C37" s="84"/>
      <c r="D37" s="7"/>
      <c r="G37" s="325"/>
      <c r="P37" s="325"/>
    </row>
    <row r="38" spans="2:16" s="5" customFormat="1">
      <c r="B38" s="7"/>
      <c r="C38" s="84"/>
      <c r="D38" s="7"/>
      <c r="G38" s="325"/>
      <c r="P38" s="325"/>
    </row>
    <row r="39" spans="2:16" s="5" customFormat="1">
      <c r="B39" s="7"/>
      <c r="C39" s="84"/>
      <c r="D39" s="7"/>
      <c r="G39" s="325"/>
      <c r="P39" s="325"/>
    </row>
    <row r="40" spans="2:16" s="5" customFormat="1">
      <c r="B40" s="7"/>
      <c r="C40" s="84"/>
      <c r="D40" s="7"/>
      <c r="G40" s="325"/>
      <c r="P40" s="325"/>
    </row>
    <row r="41" spans="2:16" s="5" customFormat="1">
      <c r="B41" s="7"/>
      <c r="C41" s="84"/>
      <c r="D41" s="7"/>
    </row>
    <row r="42" spans="2:16" s="5" customFormat="1">
      <c r="B42" s="7"/>
      <c r="C42" s="84"/>
      <c r="D42" s="7"/>
    </row>
    <row r="43" spans="2:16" s="5" customFormat="1">
      <c r="B43" s="7"/>
      <c r="C43" s="84"/>
      <c r="D43" s="7"/>
    </row>
    <row r="44" spans="2:16" s="5" customFormat="1">
      <c r="B44" s="7"/>
      <c r="C44" s="84"/>
      <c r="D44" s="7"/>
    </row>
    <row r="45" spans="2:16" s="5" customFormat="1">
      <c r="B45" s="7"/>
      <c r="C45" s="84"/>
      <c r="D45" s="7"/>
    </row>
    <row r="46" spans="2:16" s="5" customFormat="1">
      <c r="B46" s="7"/>
      <c r="C46" s="84"/>
      <c r="D46" s="7"/>
    </row>
    <row r="47" spans="2:16" s="5" customFormat="1">
      <c r="B47" s="7"/>
      <c r="C47" s="84"/>
      <c r="D47" s="7"/>
    </row>
    <row r="48" spans="2:16" s="5" customFormat="1">
      <c r="B48" s="7"/>
      <c r="C48" s="84"/>
      <c r="D48" s="7"/>
    </row>
    <row r="49" spans="2:4" s="5" customFormat="1">
      <c r="B49" s="7"/>
      <c r="C49" s="84"/>
      <c r="D49" s="7"/>
    </row>
    <row r="50" spans="2:4" s="5" customFormat="1">
      <c r="B50" s="7"/>
      <c r="C50" s="84"/>
      <c r="D50" s="7"/>
    </row>
    <row r="51" spans="2:4" s="5" customFormat="1">
      <c r="B51" s="7"/>
      <c r="C51" s="84"/>
      <c r="D51" s="7"/>
    </row>
    <row r="52" spans="2:4" s="5" customFormat="1">
      <c r="B52" s="7"/>
      <c r="C52" s="84"/>
      <c r="D52" s="7"/>
    </row>
    <row r="53" spans="2:4" s="5" customFormat="1">
      <c r="B53" s="7"/>
      <c r="C53" s="84"/>
      <c r="D53" s="7"/>
    </row>
    <row r="54" spans="2:4" s="5" customFormat="1">
      <c r="B54" s="7"/>
      <c r="C54" s="84"/>
      <c r="D54" s="7"/>
    </row>
    <row r="55" spans="2:4" s="5" customFormat="1">
      <c r="B55" s="7"/>
      <c r="C55" s="84"/>
      <c r="D55" s="7"/>
    </row>
    <row r="56" spans="2:4" s="5" customFormat="1">
      <c r="B56" s="7"/>
      <c r="C56" s="84"/>
      <c r="D56" s="7"/>
    </row>
    <row r="57" spans="2:4" s="5" customFormat="1">
      <c r="B57" s="7"/>
      <c r="C57" s="84"/>
      <c r="D57" s="7"/>
    </row>
    <row r="58" spans="2:4" s="5" customFormat="1">
      <c r="B58" s="7"/>
      <c r="C58" s="84"/>
      <c r="D58" s="7"/>
    </row>
    <row r="59" spans="2:4" s="5" customFormat="1">
      <c r="B59" s="7"/>
      <c r="C59" s="84"/>
      <c r="D59" s="7"/>
    </row>
    <row r="60" spans="2:4" s="5" customFormat="1">
      <c r="B60" s="7"/>
      <c r="C60" s="84"/>
      <c r="D60" s="7"/>
    </row>
    <row r="61" spans="2:4" s="5" customFormat="1">
      <c r="B61" s="7"/>
      <c r="C61" s="84"/>
      <c r="D61" s="7"/>
    </row>
    <row r="62" spans="2:4" s="5" customFormat="1">
      <c r="B62" s="7"/>
      <c r="C62" s="84"/>
      <c r="D62" s="7"/>
    </row>
    <row r="63" spans="2:4" s="5" customFormat="1">
      <c r="B63" s="7"/>
      <c r="C63" s="84"/>
      <c r="D63" s="7"/>
    </row>
    <row r="64" spans="2:4" s="5" customFormat="1">
      <c r="B64" s="7"/>
      <c r="C64" s="84"/>
      <c r="D64" s="7"/>
    </row>
    <row r="65" spans="2:4" s="5" customFormat="1">
      <c r="B65" s="7"/>
      <c r="C65" s="84"/>
      <c r="D65" s="7"/>
    </row>
    <row r="66" spans="2:4" s="5" customFormat="1">
      <c r="B66" s="7"/>
      <c r="C66" s="84"/>
      <c r="D66" s="7"/>
    </row>
    <row r="67" spans="2:4" s="5" customFormat="1">
      <c r="B67" s="7"/>
      <c r="C67" s="84"/>
      <c r="D67" s="7"/>
    </row>
    <row r="68" spans="2:4" s="5" customFormat="1">
      <c r="B68" s="7"/>
      <c r="C68" s="84"/>
      <c r="D68" s="7"/>
    </row>
    <row r="69" spans="2:4" s="5" customFormat="1">
      <c r="B69" s="7"/>
      <c r="C69" s="84"/>
      <c r="D69" s="7"/>
    </row>
    <row r="70" spans="2:4" s="5" customFormat="1">
      <c r="B70" s="7"/>
      <c r="C70" s="84"/>
      <c r="D70" s="7"/>
    </row>
    <row r="71" spans="2:4" s="5" customFormat="1">
      <c r="B71" s="7"/>
      <c r="C71" s="84"/>
      <c r="D71" s="7"/>
    </row>
    <row r="72" spans="2:4" s="5" customFormat="1">
      <c r="B72" s="7"/>
      <c r="C72" s="84"/>
      <c r="D72" s="7"/>
    </row>
    <row r="73" spans="2:4" s="5" customFormat="1">
      <c r="B73" s="7"/>
      <c r="C73" s="84"/>
      <c r="D73" s="7"/>
    </row>
    <row r="74" spans="2:4" s="5" customFormat="1">
      <c r="B74" s="7"/>
      <c r="C74" s="84"/>
      <c r="D74" s="7"/>
    </row>
    <row r="75" spans="2:4" s="5" customFormat="1">
      <c r="B75" s="7"/>
      <c r="C75" s="84"/>
      <c r="D75" s="7"/>
    </row>
    <row r="76" spans="2:4" s="5" customFormat="1">
      <c r="B76" s="7"/>
      <c r="C76" s="84"/>
      <c r="D76" s="7"/>
    </row>
    <row r="77" spans="2:4" s="5" customFormat="1">
      <c r="B77" s="7"/>
      <c r="C77" s="84"/>
      <c r="D77" s="7"/>
    </row>
    <row r="78" spans="2:4" s="5" customFormat="1">
      <c r="B78" s="7"/>
      <c r="C78" s="84"/>
      <c r="D78" s="7"/>
    </row>
    <row r="79" spans="2:4" s="5" customFormat="1">
      <c r="B79" s="7"/>
      <c r="C79" s="84"/>
      <c r="D79" s="7"/>
    </row>
    <row r="80" spans="2:4" s="5" customFormat="1">
      <c r="B80" s="7"/>
      <c r="C80" s="84"/>
      <c r="D80" s="7"/>
    </row>
    <row r="81" spans="2:4" s="5" customFormat="1">
      <c r="B81" s="7"/>
      <c r="C81" s="84"/>
      <c r="D81" s="7"/>
    </row>
    <row r="82" spans="2:4" s="5" customFormat="1">
      <c r="B82" s="7"/>
      <c r="C82" s="84"/>
      <c r="D82" s="7"/>
    </row>
    <row r="83" spans="2:4" s="5" customFormat="1">
      <c r="B83" s="7"/>
      <c r="C83" s="84"/>
      <c r="D83" s="7"/>
    </row>
    <row r="84" spans="2:4" s="5" customFormat="1">
      <c r="B84" s="7"/>
      <c r="C84" s="84"/>
      <c r="D84" s="7"/>
    </row>
    <row r="85" spans="2:4" s="5" customFormat="1">
      <c r="B85" s="7"/>
      <c r="C85" s="84"/>
      <c r="D85" s="7"/>
    </row>
    <row r="86" spans="2:4" s="5" customFormat="1">
      <c r="B86" s="7"/>
      <c r="C86" s="84"/>
      <c r="D86" s="7"/>
    </row>
    <row r="87" spans="2:4" s="5" customFormat="1">
      <c r="B87" s="7"/>
      <c r="C87" s="84"/>
      <c r="D87" s="7"/>
    </row>
    <row r="88" spans="2:4" s="5" customFormat="1">
      <c r="B88" s="7"/>
      <c r="C88" s="84"/>
      <c r="D88" s="7"/>
    </row>
    <row r="89" spans="2:4" s="5" customFormat="1">
      <c r="B89" s="7"/>
      <c r="C89" s="84"/>
      <c r="D89" s="7"/>
    </row>
    <row r="90" spans="2:4" s="5" customFormat="1">
      <c r="B90" s="7"/>
      <c r="C90" s="84"/>
      <c r="D90" s="7"/>
    </row>
    <row r="91" spans="2:4" s="5" customFormat="1">
      <c r="B91" s="7"/>
      <c r="C91" s="84"/>
      <c r="D91" s="7"/>
    </row>
    <row r="92" spans="2:4" s="5" customFormat="1">
      <c r="B92" s="7"/>
      <c r="C92" s="84"/>
      <c r="D92" s="7"/>
    </row>
    <row r="93" spans="2:4" s="5" customFormat="1">
      <c r="B93" s="7"/>
      <c r="C93" s="84"/>
      <c r="D93" s="7"/>
    </row>
    <row r="94" spans="2:4" s="5" customFormat="1">
      <c r="B94" s="7"/>
      <c r="C94" s="84"/>
      <c r="D94" s="7"/>
    </row>
    <row r="95" spans="2:4" s="5" customFormat="1">
      <c r="B95" s="7"/>
      <c r="C95" s="84"/>
      <c r="D95" s="7"/>
    </row>
    <row r="96" spans="2:4" s="5" customFormat="1">
      <c r="B96" s="7"/>
      <c r="C96" s="84"/>
      <c r="D96" s="7"/>
    </row>
    <row r="97" spans="2:4" s="5" customFormat="1">
      <c r="B97" s="7"/>
      <c r="C97" s="84"/>
      <c r="D97" s="7"/>
    </row>
    <row r="98" spans="2:4" s="5" customFormat="1">
      <c r="B98" s="7"/>
      <c r="C98" s="84"/>
      <c r="D98" s="7"/>
    </row>
    <row r="99" spans="2:4" s="5" customFormat="1">
      <c r="B99" s="7"/>
      <c r="C99" s="84"/>
      <c r="D99" s="7"/>
    </row>
    <row r="100" spans="2:4" s="5" customFormat="1">
      <c r="B100" s="7"/>
      <c r="C100" s="84"/>
      <c r="D100" s="7"/>
    </row>
    <row r="101" spans="2:4" s="5" customFormat="1">
      <c r="B101" s="7"/>
      <c r="C101" s="84"/>
      <c r="D101" s="7"/>
    </row>
    <row r="102" spans="2:4" s="5" customFormat="1">
      <c r="B102" s="7"/>
      <c r="C102" s="84"/>
      <c r="D102" s="7"/>
    </row>
    <row r="103" spans="2:4" s="5" customFormat="1">
      <c r="B103" s="7"/>
      <c r="C103" s="84"/>
      <c r="D103" s="7"/>
    </row>
    <row r="104" spans="2:4" s="5" customFormat="1">
      <c r="B104" s="7"/>
      <c r="C104" s="84"/>
      <c r="D104" s="7"/>
    </row>
    <row r="105" spans="2:4" s="5" customFormat="1">
      <c r="B105" s="7"/>
      <c r="C105" s="84"/>
      <c r="D105" s="7"/>
    </row>
    <row r="106" spans="2:4" s="5" customFormat="1">
      <c r="B106" s="7"/>
      <c r="C106" s="84"/>
      <c r="D106" s="7"/>
    </row>
    <row r="107" spans="2:4" s="5" customFormat="1">
      <c r="B107" s="7"/>
      <c r="C107" s="84"/>
      <c r="D107" s="7"/>
    </row>
    <row r="108" spans="2:4" s="5" customFormat="1">
      <c r="B108" s="7"/>
      <c r="C108" s="84"/>
      <c r="D108" s="7"/>
    </row>
    <row r="109" spans="2:4" s="5" customFormat="1">
      <c r="B109" s="7"/>
      <c r="C109" s="84"/>
      <c r="D109" s="7"/>
    </row>
    <row r="110" spans="2:4" s="5" customFormat="1">
      <c r="B110" s="7"/>
      <c r="C110" s="84"/>
      <c r="D110" s="7"/>
    </row>
    <row r="111" spans="2:4" s="5" customFormat="1">
      <c r="B111" s="7"/>
      <c r="C111" s="84"/>
      <c r="D111" s="7"/>
    </row>
    <row r="112" spans="2:4" s="5" customFormat="1">
      <c r="B112" s="7"/>
      <c r="C112" s="84"/>
      <c r="D112" s="7"/>
    </row>
    <row r="113" spans="2:4" s="5" customFormat="1">
      <c r="B113" s="7"/>
      <c r="C113" s="84"/>
      <c r="D113" s="7"/>
    </row>
    <row r="114" spans="2:4" s="5" customFormat="1">
      <c r="B114" s="7"/>
      <c r="C114" s="84"/>
      <c r="D114" s="7"/>
    </row>
    <row r="115" spans="2:4" s="5" customFormat="1">
      <c r="B115" s="7"/>
      <c r="C115" s="84"/>
      <c r="D115" s="7"/>
    </row>
    <row r="116" spans="2:4" s="5" customFormat="1">
      <c r="B116" s="7"/>
      <c r="C116" s="84"/>
      <c r="D116" s="7"/>
    </row>
    <row r="117" spans="2:4" s="5" customFormat="1">
      <c r="B117" s="7"/>
      <c r="C117" s="84"/>
      <c r="D117" s="7"/>
    </row>
    <row r="118" spans="2:4" s="5" customFormat="1">
      <c r="B118" s="7"/>
      <c r="C118" s="84"/>
      <c r="D118" s="7"/>
    </row>
    <row r="119" spans="2:4" s="5" customFormat="1">
      <c r="B119" s="7"/>
      <c r="C119" s="84"/>
      <c r="D119" s="7"/>
    </row>
    <row r="120" spans="2:4" s="5" customFormat="1">
      <c r="B120" s="7"/>
      <c r="C120" s="84"/>
      <c r="D120" s="7"/>
    </row>
    <row r="121" spans="2:4" s="5" customFormat="1">
      <c r="B121" s="7"/>
      <c r="C121" s="84"/>
      <c r="D121" s="7"/>
    </row>
    <row r="122" spans="2:4" s="5" customFormat="1">
      <c r="B122" s="7"/>
      <c r="C122" s="84"/>
      <c r="D122" s="7"/>
    </row>
    <row r="123" spans="2:4" s="5" customFormat="1">
      <c r="B123" s="7"/>
      <c r="C123" s="84"/>
      <c r="D123" s="7"/>
    </row>
    <row r="124" spans="2:4" s="5" customFormat="1">
      <c r="B124" s="7"/>
      <c r="C124" s="84"/>
      <c r="D124" s="7"/>
    </row>
    <row r="125" spans="2:4" s="5" customFormat="1">
      <c r="B125" s="7"/>
      <c r="C125" s="84"/>
      <c r="D125" s="7"/>
    </row>
    <row r="126" spans="2:4" s="5" customFormat="1">
      <c r="B126" s="7"/>
      <c r="C126" s="84"/>
      <c r="D126" s="7"/>
    </row>
    <row r="127" spans="2:4" s="5" customFormat="1">
      <c r="B127" s="7"/>
      <c r="C127" s="84"/>
      <c r="D127" s="7"/>
    </row>
    <row r="128" spans="2:4" s="5" customFormat="1">
      <c r="B128" s="7"/>
      <c r="C128" s="84"/>
      <c r="D128" s="7"/>
    </row>
    <row r="129" spans="2:4" s="5" customFormat="1">
      <c r="B129" s="7"/>
      <c r="C129" s="84"/>
      <c r="D129" s="7"/>
    </row>
    <row r="130" spans="2:4" s="5" customFormat="1">
      <c r="B130" s="7"/>
      <c r="C130" s="84"/>
      <c r="D130" s="7"/>
    </row>
    <row r="131" spans="2:4" s="5" customFormat="1">
      <c r="B131" s="7"/>
      <c r="C131" s="84"/>
      <c r="D131" s="7"/>
    </row>
    <row r="132" spans="2:4" s="5" customFormat="1">
      <c r="B132" s="7"/>
      <c r="C132" s="84"/>
      <c r="D132" s="7"/>
    </row>
    <row r="133" spans="2:4" s="5" customFormat="1">
      <c r="B133" s="7"/>
      <c r="C133" s="84"/>
      <c r="D133" s="7"/>
    </row>
    <row r="134" spans="2:4" s="5" customFormat="1">
      <c r="B134" s="7"/>
      <c r="C134" s="84"/>
      <c r="D134" s="7"/>
    </row>
    <row r="135" spans="2:4" s="5" customFormat="1">
      <c r="B135" s="7"/>
      <c r="C135" s="84"/>
      <c r="D135" s="7"/>
    </row>
    <row r="136" spans="2:4" s="5" customFormat="1">
      <c r="B136" s="7"/>
      <c r="C136" s="84"/>
      <c r="D136" s="7"/>
    </row>
    <row r="137" spans="2:4" s="5" customFormat="1">
      <c r="B137" s="7"/>
      <c r="C137" s="84"/>
      <c r="D137" s="7"/>
    </row>
    <row r="138" spans="2:4" s="5" customFormat="1">
      <c r="B138" s="7"/>
      <c r="C138" s="84"/>
      <c r="D138" s="7"/>
    </row>
    <row r="139" spans="2:4" s="5" customFormat="1">
      <c r="B139" s="7"/>
      <c r="C139" s="84"/>
      <c r="D139" s="7"/>
    </row>
    <row r="140" spans="2:4" s="5" customFormat="1">
      <c r="B140" s="7"/>
      <c r="C140" s="84"/>
      <c r="D140" s="7"/>
    </row>
    <row r="141" spans="2:4" s="5" customFormat="1">
      <c r="B141" s="7"/>
      <c r="C141" s="84"/>
      <c r="D141" s="7"/>
    </row>
    <row r="142" spans="2:4" s="5" customFormat="1">
      <c r="B142" s="7"/>
      <c r="C142" s="84"/>
      <c r="D142" s="7"/>
    </row>
    <row r="143" spans="2:4" s="5" customFormat="1">
      <c r="B143" s="7"/>
      <c r="C143" s="84"/>
      <c r="D143" s="7"/>
    </row>
    <row r="144" spans="2:4" s="5" customFormat="1">
      <c r="B144" s="7"/>
      <c r="C144" s="84"/>
      <c r="D144" s="7"/>
    </row>
    <row r="145" spans="2:4" s="5" customFormat="1">
      <c r="B145" s="7"/>
      <c r="C145" s="84"/>
      <c r="D145" s="7"/>
    </row>
    <row r="146" spans="2:4" s="5" customFormat="1">
      <c r="B146" s="7"/>
      <c r="C146" s="84"/>
      <c r="D146" s="7"/>
    </row>
    <row r="147" spans="2:4" s="5" customFormat="1">
      <c r="B147" s="7"/>
      <c r="C147" s="84"/>
      <c r="D147" s="7"/>
    </row>
    <row r="148" spans="2:4" s="5" customFormat="1">
      <c r="B148" s="7"/>
      <c r="C148" s="84"/>
      <c r="D148" s="7"/>
    </row>
    <row r="149" spans="2:4" s="5" customFormat="1">
      <c r="B149" s="7"/>
      <c r="C149" s="84"/>
      <c r="D149" s="7"/>
    </row>
    <row r="150" spans="2:4" s="5" customFormat="1">
      <c r="B150" s="7"/>
      <c r="C150" s="84"/>
      <c r="D150" s="7"/>
    </row>
    <row r="151" spans="2:4" s="5" customFormat="1">
      <c r="B151" s="7"/>
      <c r="C151" s="84"/>
      <c r="D151" s="7"/>
    </row>
    <row r="152" spans="2:4" s="5" customFormat="1">
      <c r="B152" s="7"/>
      <c r="C152" s="84"/>
      <c r="D152" s="7"/>
    </row>
    <row r="153" spans="2:4" s="5" customFormat="1">
      <c r="B153" s="7"/>
      <c r="C153" s="84"/>
      <c r="D153" s="7"/>
    </row>
    <row r="154" spans="2:4" s="5" customFormat="1">
      <c r="B154" s="7"/>
      <c r="C154" s="84"/>
      <c r="D154" s="7"/>
    </row>
    <row r="155" spans="2:4" s="5" customFormat="1">
      <c r="B155" s="7"/>
      <c r="C155" s="84"/>
      <c r="D155" s="7"/>
    </row>
    <row r="156" spans="2:4" s="5" customFormat="1">
      <c r="B156" s="7"/>
      <c r="C156" s="84"/>
      <c r="D156" s="7"/>
    </row>
    <row r="157" spans="2:4" s="5" customFormat="1">
      <c r="B157" s="7"/>
      <c r="C157" s="84"/>
      <c r="D157" s="7"/>
    </row>
    <row r="158" spans="2:4" s="5" customFormat="1">
      <c r="B158" s="7"/>
      <c r="C158" s="84"/>
      <c r="D158" s="7"/>
    </row>
    <row r="159" spans="2:4" s="5" customFormat="1">
      <c r="B159" s="7"/>
      <c r="C159" s="84"/>
      <c r="D159" s="7"/>
    </row>
    <row r="160" spans="2:4" s="5" customFormat="1">
      <c r="B160" s="7"/>
      <c r="C160" s="84"/>
      <c r="D160" s="7"/>
    </row>
    <row r="161" spans="2:4" s="5" customFormat="1">
      <c r="B161" s="7"/>
      <c r="C161" s="84"/>
      <c r="D161" s="7"/>
    </row>
    <row r="162" spans="2:4" s="5" customFormat="1">
      <c r="B162" s="7"/>
      <c r="C162" s="84"/>
      <c r="D162" s="7"/>
    </row>
    <row r="163" spans="2:4" s="5" customFormat="1">
      <c r="B163" s="7"/>
      <c r="C163" s="84"/>
      <c r="D163" s="7"/>
    </row>
    <row r="164" spans="2:4" s="5" customFormat="1">
      <c r="B164" s="7"/>
      <c r="C164" s="84"/>
      <c r="D164" s="7"/>
    </row>
    <row r="165" spans="2:4" s="5" customFormat="1">
      <c r="B165" s="7"/>
      <c r="C165" s="84"/>
      <c r="D165" s="7"/>
    </row>
    <row r="166" spans="2:4" s="5" customFormat="1">
      <c r="B166" s="7"/>
      <c r="C166" s="84"/>
      <c r="D166" s="7"/>
    </row>
    <row r="167" spans="2:4" s="5" customFormat="1">
      <c r="B167" s="7"/>
      <c r="C167" s="84"/>
      <c r="D167" s="7"/>
    </row>
    <row r="168" spans="2:4" s="5" customFormat="1">
      <c r="B168" s="7"/>
      <c r="C168" s="84"/>
      <c r="D168" s="7"/>
    </row>
    <row r="169" spans="2:4" s="5" customFormat="1">
      <c r="B169" s="7"/>
      <c r="C169" s="84"/>
      <c r="D169" s="7"/>
    </row>
    <row r="170" spans="2:4" s="5" customFormat="1">
      <c r="B170" s="7"/>
      <c r="C170" s="84"/>
      <c r="D170" s="7"/>
    </row>
    <row r="171" spans="2:4" s="5" customFormat="1">
      <c r="B171" s="7"/>
      <c r="C171" s="84"/>
      <c r="D171" s="7"/>
    </row>
    <row r="172" spans="2:4" s="5" customFormat="1">
      <c r="B172" s="7"/>
      <c r="C172" s="84"/>
      <c r="D172" s="7"/>
    </row>
    <row r="173" spans="2:4" s="5" customFormat="1">
      <c r="B173" s="7"/>
      <c r="C173" s="84"/>
      <c r="D173" s="7"/>
    </row>
    <row r="174" spans="2:4" s="5" customFormat="1">
      <c r="B174" s="7"/>
      <c r="C174" s="84"/>
      <c r="D174" s="7"/>
    </row>
    <row r="175" spans="2:4" s="5" customFormat="1">
      <c r="B175" s="7"/>
      <c r="C175" s="84"/>
      <c r="D175" s="7"/>
    </row>
    <row r="176" spans="2:4" s="5" customFormat="1">
      <c r="B176" s="7"/>
      <c r="C176" s="84"/>
      <c r="D176" s="7"/>
    </row>
    <row r="177" spans="2:4" s="5" customFormat="1">
      <c r="B177" s="7"/>
      <c r="C177" s="84"/>
      <c r="D177" s="7"/>
    </row>
    <row r="178" spans="2:4" s="5" customFormat="1">
      <c r="B178" s="7"/>
      <c r="C178" s="84"/>
      <c r="D178" s="7"/>
    </row>
    <row r="179" spans="2:4" s="5" customFormat="1">
      <c r="B179" s="7"/>
      <c r="C179" s="84"/>
      <c r="D179" s="7"/>
    </row>
    <row r="180" spans="2:4" s="5" customFormat="1">
      <c r="B180" s="7"/>
      <c r="C180" s="84"/>
      <c r="D180" s="7"/>
    </row>
    <row r="181" spans="2:4" s="5" customFormat="1">
      <c r="B181" s="7"/>
      <c r="C181" s="84"/>
      <c r="D181" s="7"/>
    </row>
    <row r="182" spans="2:4" s="5" customFormat="1">
      <c r="B182" s="7"/>
      <c r="C182" s="84"/>
      <c r="D182" s="7"/>
    </row>
    <row r="183" spans="2:4" s="5" customFormat="1">
      <c r="B183" s="7"/>
      <c r="C183" s="84"/>
      <c r="D183" s="7"/>
    </row>
    <row r="184" spans="2:4" s="5" customFormat="1">
      <c r="B184" s="7"/>
      <c r="C184" s="84"/>
      <c r="D184" s="7"/>
    </row>
    <row r="185" spans="2:4" s="5" customFormat="1">
      <c r="B185" s="7"/>
      <c r="C185" s="84"/>
      <c r="D185" s="7"/>
    </row>
    <row r="186" spans="2:4" s="5" customFormat="1">
      <c r="B186" s="7"/>
      <c r="C186" s="84"/>
      <c r="D186" s="7"/>
    </row>
    <row r="187" spans="2:4" s="5" customFormat="1">
      <c r="B187" s="7"/>
      <c r="C187" s="84"/>
      <c r="D187" s="7"/>
    </row>
    <row r="188" spans="2:4" s="5" customFormat="1">
      <c r="B188" s="7"/>
      <c r="C188" s="84"/>
      <c r="D188" s="7"/>
    </row>
    <row r="189" spans="2:4" s="5" customFormat="1">
      <c r="B189" s="7"/>
      <c r="C189" s="84"/>
      <c r="D189" s="7"/>
    </row>
    <row r="190" spans="2:4" s="5" customFormat="1">
      <c r="B190" s="7"/>
      <c r="C190" s="84"/>
      <c r="D190" s="7"/>
    </row>
    <row r="191" spans="2:4" s="5" customFormat="1">
      <c r="B191" s="7"/>
      <c r="C191" s="84"/>
      <c r="D191" s="7"/>
    </row>
    <row r="192" spans="2:4" s="5" customFormat="1">
      <c r="B192" s="7"/>
      <c r="C192" s="84"/>
      <c r="D192" s="7"/>
    </row>
    <row r="193" spans="2:4" s="5" customFormat="1">
      <c r="B193" s="7"/>
      <c r="C193" s="84"/>
      <c r="D193" s="7"/>
    </row>
    <row r="194" spans="2:4" s="5" customFormat="1">
      <c r="B194" s="7"/>
      <c r="C194" s="84"/>
      <c r="D194" s="7"/>
    </row>
    <row r="195" spans="2:4" s="5" customFormat="1">
      <c r="B195" s="7"/>
      <c r="C195" s="84"/>
      <c r="D195" s="7"/>
    </row>
    <row r="196" spans="2:4" s="5" customFormat="1">
      <c r="B196" s="7"/>
      <c r="C196" s="84"/>
      <c r="D196" s="7"/>
    </row>
    <row r="197" spans="2:4" s="5" customFormat="1">
      <c r="B197" s="7"/>
      <c r="C197" s="84"/>
      <c r="D197" s="7"/>
    </row>
    <row r="198" spans="2:4" s="5" customFormat="1">
      <c r="B198" s="7"/>
      <c r="C198" s="84"/>
      <c r="D198" s="7"/>
    </row>
    <row r="199" spans="2:4" s="5" customFormat="1">
      <c r="B199" s="7"/>
      <c r="C199" s="84"/>
      <c r="D199" s="7"/>
    </row>
    <row r="200" spans="2:4" s="5" customFormat="1">
      <c r="B200" s="7"/>
      <c r="C200" s="84"/>
      <c r="D200" s="7"/>
    </row>
    <row r="201" spans="2:4" s="5" customFormat="1">
      <c r="B201" s="7"/>
      <c r="C201" s="84"/>
      <c r="D201" s="7"/>
    </row>
    <row r="202" spans="2:4" s="5" customFormat="1">
      <c r="B202" s="7"/>
      <c r="C202" s="84"/>
      <c r="D202" s="7"/>
    </row>
    <row r="203" spans="2:4" s="5" customFormat="1">
      <c r="B203" s="7"/>
      <c r="C203" s="84"/>
      <c r="D203" s="7"/>
    </row>
    <row r="204" spans="2:4" s="5" customFormat="1">
      <c r="B204" s="7"/>
      <c r="C204" s="84"/>
      <c r="D204" s="7"/>
    </row>
    <row r="205" spans="2:4" s="5" customFormat="1">
      <c r="B205" s="7"/>
      <c r="C205" s="84"/>
      <c r="D205" s="7"/>
    </row>
    <row r="206" spans="2:4" s="5" customFormat="1">
      <c r="B206" s="7"/>
      <c r="C206" s="84"/>
      <c r="D206" s="7"/>
    </row>
    <row r="207" spans="2:4" s="5" customFormat="1">
      <c r="B207" s="7"/>
      <c r="C207" s="84"/>
      <c r="D207" s="7"/>
    </row>
    <row r="208" spans="2:4" s="5" customFormat="1">
      <c r="B208" s="7"/>
      <c r="C208" s="84"/>
      <c r="D208" s="7"/>
    </row>
    <row r="209" spans="2:4" s="5" customFormat="1">
      <c r="B209" s="7"/>
      <c r="C209" s="84"/>
      <c r="D209" s="7"/>
    </row>
    <row r="210" spans="2:4" s="5" customFormat="1">
      <c r="B210" s="7"/>
      <c r="C210" s="84"/>
      <c r="D210" s="7"/>
    </row>
    <row r="211" spans="2:4" s="5" customFormat="1">
      <c r="B211" s="7"/>
      <c r="C211" s="84"/>
      <c r="D211" s="7"/>
    </row>
    <row r="212" spans="2:4" s="5" customFormat="1">
      <c r="B212" s="7"/>
      <c r="C212" s="84"/>
      <c r="D212" s="7"/>
    </row>
    <row r="213" spans="2:4" s="5" customFormat="1">
      <c r="B213" s="7"/>
      <c r="C213" s="84"/>
      <c r="D213" s="7"/>
    </row>
    <row r="214" spans="2:4" s="5" customFormat="1">
      <c r="B214" s="7"/>
      <c r="C214" s="84"/>
      <c r="D214" s="7"/>
    </row>
    <row r="215" spans="2:4" s="5" customFormat="1">
      <c r="B215" s="7"/>
      <c r="C215" s="84"/>
      <c r="D215" s="7"/>
    </row>
    <row r="216" spans="2:4" s="5" customFormat="1">
      <c r="B216" s="7"/>
      <c r="C216" s="84"/>
      <c r="D216" s="7"/>
    </row>
    <row r="217" spans="2:4" s="5" customFormat="1">
      <c r="B217" s="7"/>
      <c r="C217" s="84"/>
      <c r="D217" s="7"/>
    </row>
    <row r="218" spans="2:4" s="5" customFormat="1">
      <c r="B218" s="7"/>
      <c r="C218" s="84"/>
      <c r="D218" s="7"/>
    </row>
    <row r="219" spans="2:4" s="5" customFormat="1">
      <c r="B219" s="7"/>
      <c r="C219" s="84"/>
      <c r="D219" s="7"/>
    </row>
    <row r="220" spans="2:4" s="5" customFormat="1">
      <c r="B220" s="7"/>
      <c r="C220" s="84"/>
      <c r="D220" s="7"/>
    </row>
    <row r="221" spans="2:4" s="5" customFormat="1">
      <c r="B221" s="7"/>
      <c r="C221" s="84"/>
      <c r="D221" s="7"/>
    </row>
    <row r="222" spans="2:4" s="5" customFormat="1">
      <c r="B222" s="7"/>
      <c r="C222" s="84"/>
      <c r="D222" s="7"/>
    </row>
    <row r="223" spans="2:4" s="5" customFormat="1">
      <c r="B223" s="7"/>
      <c r="C223" s="84"/>
      <c r="D223" s="7"/>
    </row>
    <row r="224" spans="2:4" s="5" customFormat="1">
      <c r="B224" s="7"/>
      <c r="C224" s="84"/>
      <c r="D224" s="7"/>
    </row>
    <row r="225" spans="2:4" s="5" customFormat="1">
      <c r="B225" s="7"/>
      <c r="C225" s="84"/>
      <c r="D225" s="7"/>
    </row>
    <row r="226" spans="2:4" s="5" customFormat="1">
      <c r="B226" s="7"/>
      <c r="C226" s="84"/>
      <c r="D226" s="7"/>
    </row>
    <row r="227" spans="2:4" s="5" customFormat="1">
      <c r="B227" s="7"/>
      <c r="C227" s="84"/>
      <c r="D227" s="7"/>
    </row>
    <row r="228" spans="2:4" s="5" customFormat="1">
      <c r="B228" s="7"/>
      <c r="C228" s="84"/>
      <c r="D228" s="7"/>
    </row>
    <row r="229" spans="2:4" s="5" customFormat="1">
      <c r="B229" s="7"/>
      <c r="C229" s="84"/>
      <c r="D229" s="7"/>
    </row>
    <row r="230" spans="2:4" s="5" customFormat="1">
      <c r="B230" s="7"/>
      <c r="C230" s="84"/>
      <c r="D230" s="7"/>
    </row>
    <row r="231" spans="2:4" s="5" customFormat="1">
      <c r="B231" s="7"/>
      <c r="C231" s="84"/>
      <c r="D231" s="7"/>
    </row>
    <row r="232" spans="2:4" s="5" customFormat="1">
      <c r="B232" s="7"/>
      <c r="C232" s="84"/>
      <c r="D232" s="7"/>
    </row>
    <row r="233" spans="2:4" s="5" customFormat="1">
      <c r="B233" s="7"/>
      <c r="C233" s="84"/>
      <c r="D233" s="7"/>
    </row>
    <row r="234" spans="2:4" s="5" customFormat="1">
      <c r="B234" s="7"/>
      <c r="C234" s="84"/>
      <c r="D234" s="7"/>
    </row>
  </sheetData>
  <sheetProtection algorithmName="SHA-512" hashValue="bWp2YDkhhwrb7f5r4YdIefbKFq5wvY8owO40/WOSlmUmJnLpg/KnD44/mz7dtzkU4aeHqaNsXq1RXxG6j3iVdg==" saltValue="V7Bq7lAIb9/1G78S1kmiZQ==" spinCount="100000" sheet="1" objects="1" scenarios="1"/>
  <sortState ref="B5:D22">
    <sortCondition ref="B5:B22"/>
  </sortState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D225"/>
  <sheetViews>
    <sheetView workbookViewId="0">
      <selection activeCell="A3" sqref="A3"/>
    </sheetView>
  </sheetViews>
  <sheetFormatPr defaultColWidth="9.140625" defaultRowHeight="12.75"/>
  <cols>
    <col min="1" max="1" width="7.7109375" style="1" customWidth="1"/>
    <col min="2" max="2" width="21.7109375" style="8" customWidth="1"/>
    <col min="3" max="3" width="22.28515625" style="82" customWidth="1"/>
    <col min="4" max="4" width="29.85546875" style="8" customWidth="1"/>
    <col min="5" max="16384" width="9.140625" style="1"/>
  </cols>
  <sheetData>
    <row r="1" spans="1:4" ht="37.5" customHeight="1">
      <c r="A1" s="13"/>
      <c r="B1" s="13"/>
      <c r="C1" s="357" t="s">
        <v>220</v>
      </c>
      <c r="D1" s="357"/>
    </row>
    <row r="2" spans="1:4" ht="14.25">
      <c r="B2" s="165" t="s">
        <v>11</v>
      </c>
      <c r="C2" s="166">
        <f>C12-C13</f>
        <v>126077.25</v>
      </c>
      <c r="D2" s="42"/>
    </row>
    <row r="3" spans="1:4">
      <c r="B3" s="6"/>
      <c r="C3" s="83"/>
      <c r="D3" s="7"/>
    </row>
    <row r="4" spans="1:4" s="18" customFormat="1" ht="32.25" customHeight="1">
      <c r="B4" s="221" t="s">
        <v>7</v>
      </c>
      <c r="C4" s="222" t="s">
        <v>8</v>
      </c>
      <c r="D4" s="221" t="s">
        <v>9</v>
      </c>
    </row>
    <row r="5" spans="1:4">
      <c r="B5" s="228">
        <v>42942.909502314797</v>
      </c>
      <c r="C5" s="229">
        <v>72810</v>
      </c>
      <c r="D5" s="230" t="s">
        <v>5442</v>
      </c>
    </row>
    <row r="6" spans="1:4">
      <c r="B6" s="228">
        <v>42936.706851851799</v>
      </c>
      <c r="C6" s="229">
        <v>500</v>
      </c>
      <c r="D6" s="230" t="s">
        <v>5442</v>
      </c>
    </row>
    <row r="7" spans="1:4">
      <c r="B7" s="228">
        <v>42935.848576388897</v>
      </c>
      <c r="C7" s="229">
        <v>3000</v>
      </c>
      <c r="D7" s="230" t="s">
        <v>1112</v>
      </c>
    </row>
    <row r="8" spans="1:4">
      <c r="B8" s="228">
        <v>42930.825624999998</v>
      </c>
      <c r="C8" s="229">
        <v>40000</v>
      </c>
      <c r="D8" s="230" t="s">
        <v>4025</v>
      </c>
    </row>
    <row r="9" spans="1:4">
      <c r="B9" s="228">
        <v>42930.574780092596</v>
      </c>
      <c r="C9" s="229">
        <v>2000</v>
      </c>
      <c r="D9" s="230" t="s">
        <v>1077</v>
      </c>
    </row>
    <row r="10" spans="1:4">
      <c r="B10" s="228">
        <v>42922.600532407399</v>
      </c>
      <c r="C10" s="229">
        <v>10000</v>
      </c>
      <c r="D10" s="230" t="s">
        <v>4024</v>
      </c>
    </row>
    <row r="11" spans="1:4">
      <c r="B11" s="228">
        <v>42919.800752314797</v>
      </c>
      <c r="C11" s="229">
        <v>1000</v>
      </c>
      <c r="D11" s="230" t="s">
        <v>4026</v>
      </c>
    </row>
    <row r="12" spans="1:4">
      <c r="B12" s="223" t="s">
        <v>6</v>
      </c>
      <c r="C12" s="224">
        <f>SUM(C5:C11)</f>
        <v>129310</v>
      </c>
      <c r="D12" s="22"/>
    </row>
    <row r="13" spans="1:4" s="20" customFormat="1">
      <c r="B13" s="225" t="s">
        <v>17</v>
      </c>
      <c r="C13" s="224">
        <f>C12*0.025</f>
        <v>3232.75</v>
      </c>
      <c r="D13" s="64"/>
    </row>
    <row r="14" spans="1:4" s="5" customFormat="1">
      <c r="B14" s="7"/>
      <c r="C14" s="84"/>
      <c r="D14" s="7"/>
    </row>
    <row r="15" spans="1:4" s="5" customFormat="1">
      <c r="B15" s="7"/>
      <c r="C15" s="84"/>
      <c r="D15" s="7"/>
    </row>
    <row r="16" spans="1:4" s="5" customFormat="1">
      <c r="B16" s="7"/>
      <c r="C16" s="84"/>
      <c r="D16" s="7"/>
    </row>
    <row r="17" spans="2:4" s="5" customFormat="1">
      <c r="B17" s="7"/>
      <c r="C17" s="84"/>
      <c r="D17" s="7"/>
    </row>
    <row r="18" spans="2:4" s="5" customFormat="1">
      <c r="B18" s="7"/>
      <c r="C18" s="84"/>
      <c r="D18" s="7"/>
    </row>
    <row r="19" spans="2:4" s="5" customFormat="1">
      <c r="B19" s="7"/>
      <c r="C19" s="84"/>
      <c r="D19" s="7"/>
    </row>
    <row r="20" spans="2:4" s="5" customFormat="1">
      <c r="B20" s="7"/>
      <c r="C20" s="84"/>
      <c r="D20" s="7"/>
    </row>
    <row r="21" spans="2:4" s="5" customFormat="1">
      <c r="B21" s="7"/>
      <c r="C21" s="84"/>
      <c r="D21" s="7"/>
    </row>
    <row r="22" spans="2:4" s="5" customFormat="1">
      <c r="B22" s="7"/>
      <c r="C22" s="84"/>
      <c r="D22" s="7"/>
    </row>
    <row r="23" spans="2:4" s="5" customFormat="1">
      <c r="B23" s="7"/>
      <c r="C23" s="84"/>
      <c r="D23" s="7"/>
    </row>
    <row r="24" spans="2:4" s="5" customFormat="1">
      <c r="B24" s="7"/>
      <c r="C24" s="84"/>
      <c r="D24" s="7"/>
    </row>
    <row r="25" spans="2:4" s="5" customFormat="1">
      <c r="B25" s="7"/>
      <c r="C25" s="84"/>
      <c r="D25" s="7"/>
    </row>
    <row r="26" spans="2:4" s="5" customFormat="1">
      <c r="B26" s="7"/>
      <c r="C26" s="84"/>
      <c r="D26" s="7"/>
    </row>
    <row r="27" spans="2:4" s="5" customFormat="1">
      <c r="B27" s="7"/>
      <c r="C27" s="84"/>
      <c r="D27" s="7"/>
    </row>
    <row r="28" spans="2:4" s="5" customFormat="1">
      <c r="B28" s="7"/>
      <c r="C28" s="84"/>
      <c r="D28" s="7"/>
    </row>
    <row r="29" spans="2:4" s="5" customFormat="1">
      <c r="B29" s="7"/>
      <c r="C29" s="84"/>
      <c r="D29" s="7"/>
    </row>
    <row r="30" spans="2:4" s="5" customFormat="1">
      <c r="B30" s="7"/>
      <c r="C30" s="84"/>
      <c r="D30" s="7"/>
    </row>
    <row r="31" spans="2:4" s="5" customFormat="1">
      <c r="B31" s="7"/>
      <c r="C31" s="84"/>
      <c r="D31" s="7"/>
    </row>
    <row r="32" spans="2:4" s="5" customFormat="1">
      <c r="B32" s="7"/>
      <c r="C32" s="84"/>
      <c r="D32" s="7"/>
    </row>
    <row r="33" spans="2:4" s="5" customFormat="1">
      <c r="B33" s="7"/>
      <c r="C33" s="84"/>
      <c r="D33" s="7"/>
    </row>
    <row r="34" spans="2:4" s="5" customFormat="1">
      <c r="B34" s="7"/>
      <c r="C34" s="84"/>
      <c r="D34" s="7"/>
    </row>
    <row r="35" spans="2:4" s="5" customFormat="1">
      <c r="B35" s="7"/>
      <c r="C35" s="84"/>
      <c r="D35" s="7"/>
    </row>
    <row r="36" spans="2:4" s="5" customFormat="1">
      <c r="B36" s="7"/>
      <c r="C36" s="84"/>
      <c r="D36" s="7"/>
    </row>
    <row r="37" spans="2:4" s="5" customFormat="1">
      <c r="B37" s="7"/>
      <c r="C37" s="84"/>
      <c r="D37" s="7"/>
    </row>
    <row r="38" spans="2:4" s="5" customFormat="1">
      <c r="B38" s="7"/>
      <c r="C38" s="84"/>
      <c r="D38" s="7"/>
    </row>
    <row r="39" spans="2:4" s="5" customFormat="1">
      <c r="B39" s="7"/>
      <c r="C39" s="84"/>
      <c r="D39" s="7"/>
    </row>
    <row r="40" spans="2:4" s="5" customFormat="1">
      <c r="B40" s="7"/>
      <c r="C40" s="84"/>
      <c r="D40" s="7"/>
    </row>
    <row r="41" spans="2:4" s="5" customFormat="1">
      <c r="B41" s="7"/>
      <c r="C41" s="84"/>
      <c r="D41" s="7"/>
    </row>
    <row r="42" spans="2:4" s="5" customFormat="1">
      <c r="B42" s="7"/>
      <c r="C42" s="84"/>
      <c r="D42" s="7"/>
    </row>
    <row r="43" spans="2:4" s="5" customFormat="1">
      <c r="B43" s="7"/>
      <c r="C43" s="84"/>
      <c r="D43" s="7"/>
    </row>
    <row r="44" spans="2:4" s="5" customFormat="1">
      <c r="B44" s="7"/>
      <c r="C44" s="84"/>
      <c r="D44" s="7"/>
    </row>
    <row r="45" spans="2:4" s="5" customFormat="1">
      <c r="B45" s="7"/>
      <c r="C45" s="84"/>
      <c r="D45" s="7"/>
    </row>
    <row r="46" spans="2:4" s="5" customFormat="1">
      <c r="B46" s="7"/>
      <c r="C46" s="84"/>
      <c r="D46" s="7"/>
    </row>
    <row r="47" spans="2:4" s="5" customFormat="1">
      <c r="B47" s="7"/>
      <c r="C47" s="84"/>
      <c r="D47" s="7"/>
    </row>
    <row r="48" spans="2:4" s="5" customFormat="1">
      <c r="B48" s="7"/>
      <c r="C48" s="84"/>
      <c r="D48" s="7"/>
    </row>
    <row r="49" spans="2:4" s="5" customFormat="1">
      <c r="B49" s="7"/>
      <c r="C49" s="84"/>
      <c r="D49" s="7"/>
    </row>
    <row r="50" spans="2:4" s="5" customFormat="1">
      <c r="B50" s="7"/>
      <c r="C50" s="84"/>
      <c r="D50" s="7"/>
    </row>
    <row r="51" spans="2:4" s="5" customFormat="1">
      <c r="B51" s="7"/>
      <c r="C51" s="84"/>
      <c r="D51" s="7"/>
    </row>
    <row r="52" spans="2:4" s="5" customFormat="1">
      <c r="B52" s="7"/>
      <c r="C52" s="84"/>
      <c r="D52" s="7"/>
    </row>
    <row r="53" spans="2:4" s="5" customFormat="1">
      <c r="B53" s="7"/>
      <c r="C53" s="84"/>
      <c r="D53" s="7"/>
    </row>
    <row r="54" spans="2:4" s="5" customFormat="1">
      <c r="B54" s="7"/>
      <c r="C54" s="84"/>
      <c r="D54" s="7"/>
    </row>
    <row r="55" spans="2:4" s="5" customFormat="1">
      <c r="B55" s="7"/>
      <c r="C55" s="84"/>
      <c r="D55" s="7"/>
    </row>
    <row r="56" spans="2:4" s="5" customFormat="1">
      <c r="B56" s="7"/>
      <c r="C56" s="84"/>
      <c r="D56" s="7"/>
    </row>
    <row r="57" spans="2:4" s="5" customFormat="1">
      <c r="B57" s="7"/>
      <c r="C57" s="84"/>
      <c r="D57" s="7"/>
    </row>
    <row r="58" spans="2:4" s="5" customFormat="1">
      <c r="B58" s="7"/>
      <c r="C58" s="84"/>
      <c r="D58" s="7"/>
    </row>
    <row r="59" spans="2:4" s="5" customFormat="1">
      <c r="B59" s="7"/>
      <c r="C59" s="84"/>
      <c r="D59" s="7"/>
    </row>
    <row r="60" spans="2:4" s="5" customFormat="1">
      <c r="B60" s="7"/>
      <c r="C60" s="84"/>
      <c r="D60" s="7"/>
    </row>
    <row r="61" spans="2:4" s="5" customFormat="1">
      <c r="B61" s="7"/>
      <c r="C61" s="84"/>
      <c r="D61" s="7"/>
    </row>
    <row r="62" spans="2:4" s="5" customFormat="1">
      <c r="B62" s="7"/>
      <c r="C62" s="84"/>
      <c r="D62" s="7"/>
    </row>
    <row r="63" spans="2:4" s="5" customFormat="1">
      <c r="B63" s="7"/>
      <c r="C63" s="84"/>
      <c r="D63" s="7"/>
    </row>
    <row r="64" spans="2:4" s="5" customFormat="1">
      <c r="B64" s="7"/>
      <c r="C64" s="84"/>
      <c r="D64" s="7"/>
    </row>
    <row r="65" spans="2:4" s="5" customFormat="1">
      <c r="B65" s="7"/>
      <c r="C65" s="84"/>
      <c r="D65" s="7"/>
    </row>
    <row r="66" spans="2:4" s="5" customFormat="1">
      <c r="B66" s="7"/>
      <c r="C66" s="84"/>
      <c r="D66" s="7"/>
    </row>
    <row r="67" spans="2:4" s="5" customFormat="1">
      <c r="B67" s="7"/>
      <c r="C67" s="84"/>
      <c r="D67" s="7"/>
    </row>
    <row r="68" spans="2:4" s="5" customFormat="1">
      <c r="B68" s="7"/>
      <c r="C68" s="84"/>
      <c r="D68" s="7"/>
    </row>
    <row r="69" spans="2:4" s="5" customFormat="1">
      <c r="B69" s="7"/>
      <c r="C69" s="84"/>
      <c r="D69" s="7"/>
    </row>
    <row r="70" spans="2:4" s="5" customFormat="1">
      <c r="B70" s="7"/>
      <c r="C70" s="84"/>
      <c r="D70" s="7"/>
    </row>
    <row r="71" spans="2:4" s="5" customFormat="1">
      <c r="B71" s="7"/>
      <c r="C71" s="84"/>
      <c r="D71" s="7"/>
    </row>
    <row r="72" spans="2:4" s="5" customFormat="1">
      <c r="B72" s="7"/>
      <c r="C72" s="84"/>
      <c r="D72" s="7"/>
    </row>
    <row r="73" spans="2:4" s="5" customFormat="1">
      <c r="B73" s="7"/>
      <c r="C73" s="84"/>
      <c r="D73" s="7"/>
    </row>
    <row r="74" spans="2:4" s="5" customFormat="1">
      <c r="B74" s="7"/>
      <c r="C74" s="84"/>
      <c r="D74" s="7"/>
    </row>
    <row r="75" spans="2:4" s="5" customFormat="1">
      <c r="B75" s="7"/>
      <c r="C75" s="84"/>
      <c r="D75" s="7"/>
    </row>
    <row r="76" spans="2:4" s="5" customFormat="1">
      <c r="B76" s="7"/>
      <c r="C76" s="84"/>
      <c r="D76" s="7"/>
    </row>
    <row r="77" spans="2:4" s="5" customFormat="1">
      <c r="B77" s="7"/>
      <c r="C77" s="84"/>
      <c r="D77" s="7"/>
    </row>
    <row r="78" spans="2:4" s="5" customFormat="1">
      <c r="B78" s="7"/>
      <c r="C78" s="84"/>
      <c r="D78" s="7"/>
    </row>
    <row r="79" spans="2:4" s="5" customFormat="1">
      <c r="B79" s="7"/>
      <c r="C79" s="84"/>
      <c r="D79" s="7"/>
    </row>
    <row r="80" spans="2:4" s="5" customFormat="1">
      <c r="B80" s="7"/>
      <c r="C80" s="84"/>
      <c r="D80" s="7"/>
    </row>
    <row r="81" spans="2:4" s="5" customFormat="1">
      <c r="B81" s="7"/>
      <c r="C81" s="84"/>
      <c r="D81" s="7"/>
    </row>
    <row r="82" spans="2:4" s="5" customFormat="1">
      <c r="B82" s="7"/>
      <c r="C82" s="84"/>
      <c r="D82" s="7"/>
    </row>
    <row r="83" spans="2:4" s="5" customFormat="1">
      <c r="B83" s="7"/>
      <c r="C83" s="84"/>
      <c r="D83" s="7"/>
    </row>
    <row r="84" spans="2:4" s="5" customFormat="1">
      <c r="B84" s="7"/>
      <c r="C84" s="84"/>
      <c r="D84" s="7"/>
    </row>
    <row r="85" spans="2:4" s="5" customFormat="1">
      <c r="B85" s="7"/>
      <c r="C85" s="84"/>
      <c r="D85" s="7"/>
    </row>
    <row r="86" spans="2:4" s="5" customFormat="1">
      <c r="B86" s="7"/>
      <c r="C86" s="84"/>
      <c r="D86" s="7"/>
    </row>
    <row r="87" spans="2:4" s="5" customFormat="1">
      <c r="B87" s="7"/>
      <c r="C87" s="84"/>
      <c r="D87" s="7"/>
    </row>
    <row r="88" spans="2:4" s="5" customFormat="1">
      <c r="B88" s="7"/>
      <c r="C88" s="84"/>
      <c r="D88" s="7"/>
    </row>
    <row r="89" spans="2:4" s="5" customFormat="1">
      <c r="B89" s="7"/>
      <c r="C89" s="84"/>
      <c r="D89" s="7"/>
    </row>
    <row r="90" spans="2:4" s="5" customFormat="1">
      <c r="B90" s="7"/>
      <c r="C90" s="84"/>
      <c r="D90" s="7"/>
    </row>
    <row r="91" spans="2:4" s="5" customFormat="1">
      <c r="B91" s="7"/>
      <c r="C91" s="84"/>
      <c r="D91" s="7"/>
    </row>
    <row r="92" spans="2:4" s="5" customFormat="1">
      <c r="B92" s="7"/>
      <c r="C92" s="84"/>
      <c r="D92" s="7"/>
    </row>
    <row r="93" spans="2:4" s="5" customFormat="1">
      <c r="B93" s="7"/>
      <c r="C93" s="84"/>
      <c r="D93" s="7"/>
    </row>
    <row r="94" spans="2:4" s="5" customFormat="1">
      <c r="B94" s="7"/>
      <c r="C94" s="84"/>
      <c r="D94" s="7"/>
    </row>
    <row r="95" spans="2:4" s="5" customFormat="1">
      <c r="B95" s="7"/>
      <c r="C95" s="84"/>
      <c r="D95" s="7"/>
    </row>
    <row r="96" spans="2:4" s="5" customFormat="1">
      <c r="B96" s="7"/>
      <c r="C96" s="84"/>
      <c r="D96" s="7"/>
    </row>
    <row r="97" spans="2:4" s="5" customFormat="1">
      <c r="B97" s="7"/>
      <c r="C97" s="84"/>
      <c r="D97" s="7"/>
    </row>
    <row r="98" spans="2:4" s="5" customFormat="1">
      <c r="B98" s="7"/>
      <c r="C98" s="84"/>
      <c r="D98" s="7"/>
    </row>
    <row r="99" spans="2:4" s="5" customFormat="1">
      <c r="B99" s="7"/>
      <c r="C99" s="84"/>
      <c r="D99" s="7"/>
    </row>
    <row r="100" spans="2:4" s="5" customFormat="1">
      <c r="B100" s="7"/>
      <c r="C100" s="84"/>
      <c r="D100" s="7"/>
    </row>
    <row r="101" spans="2:4" s="5" customFormat="1">
      <c r="B101" s="7"/>
      <c r="C101" s="84"/>
      <c r="D101" s="7"/>
    </row>
    <row r="102" spans="2:4" s="5" customFormat="1">
      <c r="B102" s="7"/>
      <c r="C102" s="84"/>
      <c r="D102" s="7"/>
    </row>
    <row r="103" spans="2:4" s="5" customFormat="1">
      <c r="B103" s="7"/>
      <c r="C103" s="84"/>
      <c r="D103" s="7"/>
    </row>
    <row r="104" spans="2:4" s="5" customFormat="1">
      <c r="B104" s="7"/>
      <c r="C104" s="84"/>
      <c r="D104" s="7"/>
    </row>
    <row r="105" spans="2:4" s="5" customFormat="1">
      <c r="B105" s="7"/>
      <c r="C105" s="84"/>
      <c r="D105" s="7"/>
    </row>
    <row r="106" spans="2:4" s="5" customFormat="1">
      <c r="B106" s="7"/>
      <c r="C106" s="84"/>
      <c r="D106" s="7"/>
    </row>
    <row r="107" spans="2:4" s="5" customFormat="1">
      <c r="B107" s="7"/>
      <c r="C107" s="84"/>
      <c r="D107" s="7"/>
    </row>
    <row r="108" spans="2:4" s="5" customFormat="1">
      <c r="B108" s="7"/>
      <c r="C108" s="84"/>
      <c r="D108" s="7"/>
    </row>
    <row r="109" spans="2:4" s="5" customFormat="1">
      <c r="B109" s="7"/>
      <c r="C109" s="84"/>
      <c r="D109" s="7"/>
    </row>
    <row r="110" spans="2:4" s="5" customFormat="1">
      <c r="B110" s="7"/>
      <c r="C110" s="84"/>
      <c r="D110" s="7"/>
    </row>
    <row r="111" spans="2:4" s="5" customFormat="1">
      <c r="B111" s="7"/>
      <c r="C111" s="84"/>
      <c r="D111" s="7"/>
    </row>
    <row r="112" spans="2:4" s="5" customFormat="1">
      <c r="B112" s="7"/>
      <c r="C112" s="84"/>
      <c r="D112" s="7"/>
    </row>
    <row r="113" spans="2:4" s="5" customFormat="1">
      <c r="B113" s="7"/>
      <c r="C113" s="84"/>
      <c r="D113" s="7"/>
    </row>
    <row r="114" spans="2:4" s="5" customFormat="1">
      <c r="B114" s="7"/>
      <c r="C114" s="84"/>
      <c r="D114" s="7"/>
    </row>
    <row r="115" spans="2:4" s="5" customFormat="1">
      <c r="B115" s="7"/>
      <c r="C115" s="84"/>
      <c r="D115" s="7"/>
    </row>
    <row r="116" spans="2:4" s="5" customFormat="1">
      <c r="B116" s="7"/>
      <c r="C116" s="84"/>
      <c r="D116" s="7"/>
    </row>
    <row r="117" spans="2:4" s="5" customFormat="1">
      <c r="B117" s="7"/>
      <c r="C117" s="84"/>
      <c r="D117" s="7"/>
    </row>
    <row r="118" spans="2:4" s="5" customFormat="1">
      <c r="B118" s="7"/>
      <c r="C118" s="84"/>
      <c r="D118" s="7"/>
    </row>
    <row r="119" spans="2:4" s="5" customFormat="1">
      <c r="B119" s="7"/>
      <c r="C119" s="84"/>
      <c r="D119" s="7"/>
    </row>
    <row r="120" spans="2:4" s="5" customFormat="1">
      <c r="B120" s="7"/>
      <c r="C120" s="84"/>
      <c r="D120" s="7"/>
    </row>
    <row r="121" spans="2:4" s="5" customFormat="1">
      <c r="B121" s="7"/>
      <c r="C121" s="84"/>
      <c r="D121" s="7"/>
    </row>
    <row r="122" spans="2:4" s="5" customFormat="1">
      <c r="B122" s="7"/>
      <c r="C122" s="84"/>
      <c r="D122" s="7"/>
    </row>
    <row r="123" spans="2:4" s="5" customFormat="1">
      <c r="B123" s="7"/>
      <c r="C123" s="84"/>
      <c r="D123" s="7"/>
    </row>
    <row r="124" spans="2:4" s="5" customFormat="1">
      <c r="B124" s="7"/>
      <c r="C124" s="84"/>
      <c r="D124" s="7"/>
    </row>
    <row r="125" spans="2:4" s="5" customFormat="1">
      <c r="B125" s="7"/>
      <c r="C125" s="84"/>
      <c r="D125" s="7"/>
    </row>
    <row r="126" spans="2:4" s="5" customFormat="1">
      <c r="B126" s="7"/>
      <c r="C126" s="84"/>
      <c r="D126" s="7"/>
    </row>
    <row r="127" spans="2:4" s="5" customFormat="1">
      <c r="B127" s="7"/>
      <c r="C127" s="84"/>
      <c r="D127" s="7"/>
    </row>
    <row r="128" spans="2:4" s="5" customFormat="1">
      <c r="B128" s="7"/>
      <c r="C128" s="84"/>
      <c r="D128" s="7"/>
    </row>
    <row r="129" spans="2:4" s="5" customFormat="1">
      <c r="B129" s="7"/>
      <c r="C129" s="84"/>
      <c r="D129" s="7"/>
    </row>
    <row r="130" spans="2:4" s="5" customFormat="1">
      <c r="B130" s="7"/>
      <c r="C130" s="84"/>
      <c r="D130" s="7"/>
    </row>
    <row r="131" spans="2:4" s="5" customFormat="1">
      <c r="B131" s="7"/>
      <c r="C131" s="84"/>
      <c r="D131" s="7"/>
    </row>
    <row r="132" spans="2:4" s="5" customFormat="1">
      <c r="B132" s="7"/>
      <c r="C132" s="84"/>
      <c r="D132" s="7"/>
    </row>
    <row r="133" spans="2:4" s="5" customFormat="1">
      <c r="B133" s="7"/>
      <c r="C133" s="84"/>
      <c r="D133" s="7"/>
    </row>
    <row r="134" spans="2:4" s="5" customFormat="1">
      <c r="B134" s="7"/>
      <c r="C134" s="84"/>
      <c r="D134" s="7"/>
    </row>
    <row r="135" spans="2:4" s="5" customFormat="1">
      <c r="B135" s="7"/>
      <c r="C135" s="84"/>
      <c r="D135" s="7"/>
    </row>
    <row r="136" spans="2:4" s="5" customFormat="1">
      <c r="B136" s="7"/>
      <c r="C136" s="84"/>
      <c r="D136" s="7"/>
    </row>
    <row r="137" spans="2:4" s="5" customFormat="1">
      <c r="B137" s="7"/>
      <c r="C137" s="84"/>
      <c r="D137" s="7"/>
    </row>
    <row r="138" spans="2:4" s="5" customFormat="1">
      <c r="B138" s="7"/>
      <c r="C138" s="84"/>
      <c r="D138" s="7"/>
    </row>
    <row r="139" spans="2:4" s="5" customFormat="1">
      <c r="B139" s="7"/>
      <c r="C139" s="84"/>
      <c r="D139" s="7"/>
    </row>
    <row r="140" spans="2:4" s="5" customFormat="1">
      <c r="B140" s="7"/>
      <c r="C140" s="84"/>
      <c r="D140" s="7"/>
    </row>
    <row r="141" spans="2:4" s="5" customFormat="1">
      <c r="B141" s="7"/>
      <c r="C141" s="84"/>
      <c r="D141" s="7"/>
    </row>
    <row r="142" spans="2:4" s="5" customFormat="1">
      <c r="B142" s="7"/>
      <c r="C142" s="84"/>
      <c r="D142" s="7"/>
    </row>
    <row r="143" spans="2:4" s="5" customFormat="1">
      <c r="B143" s="7"/>
      <c r="C143" s="84"/>
      <c r="D143" s="7"/>
    </row>
    <row r="144" spans="2:4" s="5" customFormat="1">
      <c r="B144" s="7"/>
      <c r="C144" s="84"/>
      <c r="D144" s="7"/>
    </row>
    <row r="145" spans="2:4" s="5" customFormat="1">
      <c r="B145" s="7"/>
      <c r="C145" s="84"/>
      <c r="D145" s="7"/>
    </row>
    <row r="146" spans="2:4" s="5" customFormat="1">
      <c r="B146" s="7"/>
      <c r="C146" s="84"/>
      <c r="D146" s="7"/>
    </row>
    <row r="147" spans="2:4" s="5" customFormat="1">
      <c r="B147" s="7"/>
      <c r="C147" s="84"/>
      <c r="D147" s="7"/>
    </row>
    <row r="148" spans="2:4" s="5" customFormat="1">
      <c r="B148" s="7"/>
      <c r="C148" s="84"/>
      <c r="D148" s="7"/>
    </row>
    <row r="149" spans="2:4" s="5" customFormat="1">
      <c r="B149" s="7"/>
      <c r="C149" s="84"/>
      <c r="D149" s="7"/>
    </row>
    <row r="150" spans="2:4" s="5" customFormat="1">
      <c r="B150" s="7"/>
      <c r="C150" s="84"/>
      <c r="D150" s="7"/>
    </row>
    <row r="151" spans="2:4" s="5" customFormat="1">
      <c r="B151" s="7"/>
      <c r="C151" s="84"/>
      <c r="D151" s="7"/>
    </row>
    <row r="152" spans="2:4" s="5" customFormat="1">
      <c r="B152" s="7"/>
      <c r="C152" s="84"/>
      <c r="D152" s="7"/>
    </row>
    <row r="153" spans="2:4" s="5" customFormat="1">
      <c r="B153" s="7"/>
      <c r="C153" s="84"/>
      <c r="D153" s="7"/>
    </row>
    <row r="154" spans="2:4" s="5" customFormat="1">
      <c r="B154" s="7"/>
      <c r="C154" s="84"/>
      <c r="D154" s="7"/>
    </row>
    <row r="155" spans="2:4" s="5" customFormat="1">
      <c r="B155" s="7"/>
      <c r="C155" s="84"/>
      <c r="D155" s="7"/>
    </row>
    <row r="156" spans="2:4" s="5" customFormat="1">
      <c r="B156" s="7"/>
      <c r="C156" s="84"/>
      <c r="D156" s="7"/>
    </row>
    <row r="157" spans="2:4" s="5" customFormat="1">
      <c r="B157" s="7"/>
      <c r="C157" s="84"/>
      <c r="D157" s="7"/>
    </row>
    <row r="158" spans="2:4" s="5" customFormat="1">
      <c r="B158" s="7"/>
      <c r="C158" s="84"/>
      <c r="D158" s="7"/>
    </row>
    <row r="159" spans="2:4" s="5" customFormat="1">
      <c r="B159" s="7"/>
      <c r="C159" s="84"/>
      <c r="D159" s="7"/>
    </row>
    <row r="160" spans="2:4" s="5" customFormat="1">
      <c r="B160" s="7"/>
      <c r="C160" s="84"/>
      <c r="D160" s="7"/>
    </row>
    <row r="161" spans="2:4" s="5" customFormat="1">
      <c r="B161" s="7"/>
      <c r="C161" s="84"/>
      <c r="D161" s="7"/>
    </row>
    <row r="162" spans="2:4" s="5" customFormat="1">
      <c r="B162" s="7"/>
      <c r="C162" s="84"/>
      <c r="D162" s="7"/>
    </row>
    <row r="163" spans="2:4" s="5" customFormat="1">
      <c r="B163" s="7"/>
      <c r="C163" s="84"/>
      <c r="D163" s="7"/>
    </row>
    <row r="164" spans="2:4" s="5" customFormat="1">
      <c r="B164" s="7"/>
      <c r="C164" s="84"/>
      <c r="D164" s="7"/>
    </row>
    <row r="165" spans="2:4" s="5" customFormat="1">
      <c r="B165" s="7"/>
      <c r="C165" s="84"/>
      <c r="D165" s="7"/>
    </row>
    <row r="166" spans="2:4" s="5" customFormat="1">
      <c r="B166" s="7"/>
      <c r="C166" s="84"/>
      <c r="D166" s="7"/>
    </row>
    <row r="167" spans="2:4" s="5" customFormat="1">
      <c r="B167" s="7"/>
      <c r="C167" s="84"/>
      <c r="D167" s="7"/>
    </row>
    <row r="168" spans="2:4" s="5" customFormat="1">
      <c r="B168" s="7"/>
      <c r="C168" s="84"/>
      <c r="D168" s="7"/>
    </row>
    <row r="169" spans="2:4" s="5" customFormat="1">
      <c r="B169" s="7"/>
      <c r="C169" s="84"/>
      <c r="D169" s="7"/>
    </row>
    <row r="170" spans="2:4" s="5" customFormat="1">
      <c r="B170" s="7"/>
      <c r="C170" s="84"/>
      <c r="D170" s="7"/>
    </row>
    <row r="171" spans="2:4" s="5" customFormat="1">
      <c r="B171" s="7"/>
      <c r="C171" s="84"/>
      <c r="D171" s="7"/>
    </row>
    <row r="172" spans="2:4" s="5" customFormat="1">
      <c r="B172" s="7"/>
      <c r="C172" s="84"/>
      <c r="D172" s="7"/>
    </row>
    <row r="173" spans="2:4" s="5" customFormat="1">
      <c r="B173" s="7"/>
      <c r="C173" s="84"/>
      <c r="D173" s="7"/>
    </row>
    <row r="174" spans="2:4" s="5" customFormat="1">
      <c r="B174" s="7"/>
      <c r="C174" s="84"/>
      <c r="D174" s="7"/>
    </row>
    <row r="175" spans="2:4" s="5" customFormat="1">
      <c r="B175" s="7"/>
      <c r="C175" s="84"/>
      <c r="D175" s="7"/>
    </row>
    <row r="176" spans="2:4" s="5" customFormat="1">
      <c r="B176" s="7"/>
      <c r="C176" s="84"/>
      <c r="D176" s="7"/>
    </row>
    <row r="177" spans="2:4" s="5" customFormat="1">
      <c r="B177" s="7"/>
      <c r="C177" s="84"/>
      <c r="D177" s="7"/>
    </row>
    <row r="178" spans="2:4" s="5" customFormat="1">
      <c r="B178" s="7"/>
      <c r="C178" s="84"/>
      <c r="D178" s="7"/>
    </row>
    <row r="179" spans="2:4" s="5" customFormat="1">
      <c r="B179" s="7"/>
      <c r="C179" s="84"/>
      <c r="D179" s="7"/>
    </row>
    <row r="180" spans="2:4" s="5" customFormat="1">
      <c r="B180" s="7"/>
      <c r="C180" s="84"/>
      <c r="D180" s="7"/>
    </row>
    <row r="181" spans="2:4" s="5" customFormat="1">
      <c r="B181" s="7"/>
      <c r="C181" s="84"/>
      <c r="D181" s="7"/>
    </row>
    <row r="182" spans="2:4" s="5" customFormat="1">
      <c r="B182" s="7"/>
      <c r="C182" s="84"/>
      <c r="D182" s="7"/>
    </row>
    <row r="183" spans="2:4" s="5" customFormat="1">
      <c r="B183" s="7"/>
      <c r="C183" s="84"/>
      <c r="D183" s="7"/>
    </row>
    <row r="184" spans="2:4" s="5" customFormat="1">
      <c r="B184" s="7"/>
      <c r="C184" s="84"/>
      <c r="D184" s="7"/>
    </row>
    <row r="185" spans="2:4" s="5" customFormat="1">
      <c r="B185" s="7"/>
      <c r="C185" s="84"/>
      <c r="D185" s="7"/>
    </row>
    <row r="186" spans="2:4" s="5" customFormat="1">
      <c r="B186" s="7"/>
      <c r="C186" s="84"/>
      <c r="D186" s="7"/>
    </row>
    <row r="187" spans="2:4" s="5" customFormat="1">
      <c r="B187" s="7"/>
      <c r="C187" s="84"/>
      <c r="D187" s="7"/>
    </row>
    <row r="188" spans="2:4" s="5" customFormat="1">
      <c r="B188" s="7"/>
      <c r="C188" s="84"/>
      <c r="D188" s="7"/>
    </row>
    <row r="189" spans="2:4" s="5" customFormat="1">
      <c r="B189" s="7"/>
      <c r="C189" s="84"/>
      <c r="D189" s="7"/>
    </row>
    <row r="190" spans="2:4" s="5" customFormat="1">
      <c r="B190" s="7"/>
      <c r="C190" s="84"/>
      <c r="D190" s="7"/>
    </row>
    <row r="191" spans="2:4" s="5" customFormat="1">
      <c r="B191" s="7"/>
      <c r="C191" s="84"/>
      <c r="D191" s="7"/>
    </row>
    <row r="192" spans="2:4" s="5" customFormat="1">
      <c r="B192" s="7"/>
      <c r="C192" s="84"/>
      <c r="D192" s="7"/>
    </row>
    <row r="193" spans="2:4" s="5" customFormat="1">
      <c r="B193" s="7"/>
      <c r="C193" s="84"/>
      <c r="D193" s="7"/>
    </row>
    <row r="194" spans="2:4" s="5" customFormat="1">
      <c r="B194" s="7"/>
      <c r="C194" s="84"/>
      <c r="D194" s="7"/>
    </row>
    <row r="195" spans="2:4" s="5" customFormat="1">
      <c r="B195" s="7"/>
      <c r="C195" s="84"/>
      <c r="D195" s="7"/>
    </row>
    <row r="196" spans="2:4" s="5" customFormat="1">
      <c r="B196" s="7"/>
      <c r="C196" s="84"/>
      <c r="D196" s="7"/>
    </row>
    <row r="197" spans="2:4" s="5" customFormat="1">
      <c r="B197" s="7"/>
      <c r="C197" s="84"/>
      <c r="D197" s="7"/>
    </row>
    <row r="198" spans="2:4" s="5" customFormat="1">
      <c r="B198" s="7"/>
      <c r="C198" s="84"/>
      <c r="D198" s="7"/>
    </row>
    <row r="199" spans="2:4" s="5" customFormat="1">
      <c r="B199" s="7"/>
      <c r="C199" s="84"/>
      <c r="D199" s="7"/>
    </row>
    <row r="200" spans="2:4" s="5" customFormat="1">
      <c r="B200" s="7"/>
      <c r="C200" s="84"/>
      <c r="D200" s="7"/>
    </row>
    <row r="201" spans="2:4" s="5" customFormat="1">
      <c r="B201" s="7"/>
      <c r="C201" s="84"/>
      <c r="D201" s="7"/>
    </row>
    <row r="202" spans="2:4" s="5" customFormat="1">
      <c r="B202" s="7"/>
      <c r="C202" s="84"/>
      <c r="D202" s="7"/>
    </row>
    <row r="203" spans="2:4" s="5" customFormat="1">
      <c r="B203" s="7"/>
      <c r="C203" s="84"/>
      <c r="D203" s="7"/>
    </row>
    <row r="204" spans="2:4" s="5" customFormat="1">
      <c r="B204" s="7"/>
      <c r="C204" s="84"/>
      <c r="D204" s="7"/>
    </row>
    <row r="205" spans="2:4" s="5" customFormat="1">
      <c r="B205" s="7"/>
      <c r="C205" s="84"/>
      <c r="D205" s="7"/>
    </row>
    <row r="206" spans="2:4" s="5" customFormat="1">
      <c r="B206" s="7"/>
      <c r="C206" s="84"/>
      <c r="D206" s="7"/>
    </row>
    <row r="207" spans="2:4" s="5" customFormat="1">
      <c r="B207" s="7"/>
      <c r="C207" s="84"/>
      <c r="D207" s="7"/>
    </row>
    <row r="208" spans="2:4" s="5" customFormat="1">
      <c r="B208" s="7"/>
      <c r="C208" s="84"/>
      <c r="D208" s="7"/>
    </row>
    <row r="209" spans="2:4" s="5" customFormat="1">
      <c r="B209" s="7"/>
      <c r="C209" s="84"/>
      <c r="D209" s="7"/>
    </row>
    <row r="210" spans="2:4" s="5" customFormat="1">
      <c r="B210" s="7"/>
      <c r="C210" s="84"/>
      <c r="D210" s="7"/>
    </row>
    <row r="211" spans="2:4" s="5" customFormat="1">
      <c r="B211" s="7"/>
      <c r="C211" s="84"/>
      <c r="D211" s="7"/>
    </row>
    <row r="212" spans="2:4" s="5" customFormat="1">
      <c r="B212" s="7"/>
      <c r="C212" s="84"/>
      <c r="D212" s="7"/>
    </row>
    <row r="213" spans="2:4" s="5" customFormat="1">
      <c r="B213" s="7"/>
      <c r="C213" s="84"/>
      <c r="D213" s="7"/>
    </row>
    <row r="214" spans="2:4" s="5" customFormat="1">
      <c r="B214" s="7"/>
      <c r="C214" s="84"/>
      <c r="D214" s="7"/>
    </row>
    <row r="215" spans="2:4" s="5" customFormat="1">
      <c r="B215" s="7"/>
      <c r="C215" s="84"/>
      <c r="D215" s="7"/>
    </row>
    <row r="216" spans="2:4" s="5" customFormat="1">
      <c r="B216" s="7"/>
      <c r="C216" s="84"/>
      <c r="D216" s="7"/>
    </row>
    <row r="217" spans="2:4" s="5" customFormat="1">
      <c r="B217" s="7"/>
      <c r="C217" s="84"/>
      <c r="D217" s="7"/>
    </row>
    <row r="218" spans="2:4" s="5" customFormat="1">
      <c r="B218" s="7"/>
      <c r="C218" s="84"/>
      <c r="D218" s="7"/>
    </row>
    <row r="219" spans="2:4" s="5" customFormat="1">
      <c r="B219" s="7"/>
      <c r="C219" s="84"/>
      <c r="D219" s="7"/>
    </row>
    <row r="220" spans="2:4" s="5" customFormat="1">
      <c r="B220" s="7"/>
      <c r="C220" s="84"/>
      <c r="D220" s="7"/>
    </row>
    <row r="221" spans="2:4" s="5" customFormat="1">
      <c r="B221" s="7"/>
      <c r="C221" s="84"/>
      <c r="D221" s="7"/>
    </row>
    <row r="222" spans="2:4" s="5" customFormat="1">
      <c r="B222" s="7"/>
      <c r="C222" s="84"/>
      <c r="D222" s="7"/>
    </row>
    <row r="223" spans="2:4" s="5" customFormat="1">
      <c r="B223" s="7"/>
      <c r="C223" s="84"/>
      <c r="D223" s="7"/>
    </row>
    <row r="224" spans="2:4" s="5" customFormat="1">
      <c r="B224" s="7"/>
      <c r="C224" s="84"/>
      <c r="D224" s="7"/>
    </row>
    <row r="225" spans="2:4" s="5" customFormat="1">
      <c r="B225" s="7"/>
      <c r="C225" s="84"/>
      <c r="D225" s="7"/>
    </row>
  </sheetData>
  <sheetProtection algorithmName="SHA-512" hashValue="vyvuDQijskmwFT90Cadl7zFk1x9E6id96YFu1C2pf8HV4xElxFdfKCkoeYldBh6+/9rwRrnNSUjwpJiDXNU16Q==" saltValue="fPvjMBk9c2iO9e4jVlD4dg==" spinCount="100000" sheet="1" objects="1" scenarios="1"/>
  <sortState ref="B5:D7">
    <sortCondition ref="B5:B7"/>
  </sortState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K945"/>
  <sheetViews>
    <sheetView workbookViewId="0">
      <selection activeCell="A3" sqref="A3"/>
    </sheetView>
  </sheetViews>
  <sheetFormatPr defaultColWidth="9.140625" defaultRowHeight="12.75"/>
  <cols>
    <col min="1" max="1" width="7.7109375" style="1" customWidth="1"/>
    <col min="2" max="2" width="21.7109375" style="8" customWidth="1"/>
    <col min="3" max="3" width="21.7109375" style="82" customWidth="1"/>
    <col min="4" max="4" width="39.85546875" style="91" customWidth="1"/>
    <col min="5" max="5" width="9.140625" style="92"/>
    <col min="6" max="6" width="9.42578125" style="1" bestFit="1" customWidth="1"/>
    <col min="7" max="7" width="10" style="1" bestFit="1" customWidth="1"/>
    <col min="8" max="16384" width="9.140625" style="1"/>
  </cols>
  <sheetData>
    <row r="1" spans="1:9" ht="36.6" customHeight="1">
      <c r="A1" s="13"/>
      <c r="B1" s="13"/>
      <c r="C1" s="357" t="s">
        <v>221</v>
      </c>
      <c r="D1" s="357"/>
    </row>
    <row r="2" spans="1:9" ht="14.25">
      <c r="B2" s="165" t="s">
        <v>11</v>
      </c>
      <c r="C2" s="166">
        <f>(C741-C742)+(C749-C750)+(C764-C765)+(C789-C790)+(C794-C795)+(C814-C815)</f>
        <v>1047236.3</v>
      </c>
      <c r="D2" s="138"/>
    </row>
    <row r="3" spans="1:9">
      <c r="B3" s="6"/>
      <c r="C3" s="139"/>
      <c r="D3" s="88"/>
    </row>
    <row r="4" spans="1:9" s="18" customFormat="1" ht="32.25" customHeight="1">
      <c r="B4" s="231" t="s">
        <v>7</v>
      </c>
      <c r="C4" s="232" t="s">
        <v>8</v>
      </c>
      <c r="D4" s="233" t="s">
        <v>13</v>
      </c>
      <c r="E4" s="114"/>
    </row>
    <row r="5" spans="1:9" ht="34.5" customHeight="1">
      <c r="B5" s="381" t="s">
        <v>28</v>
      </c>
      <c r="C5" s="382"/>
      <c r="D5" s="383"/>
      <c r="E5" s="93"/>
    </row>
    <row r="6" spans="1:9" ht="15">
      <c r="B6" s="256">
        <v>42917.122349537036</v>
      </c>
      <c r="C6" s="158">
        <v>1000</v>
      </c>
      <c r="D6" s="152" t="s">
        <v>380</v>
      </c>
      <c r="E6" s="159"/>
      <c r="F6" s="128"/>
      <c r="G6" s="128" t="str">
        <f>RIGHT(E6,4)</f>
        <v/>
      </c>
      <c r="I6" s="110"/>
    </row>
    <row r="7" spans="1:9" ht="15">
      <c r="B7" s="256">
        <v>42917.29346064815</v>
      </c>
      <c r="C7" s="158">
        <v>150</v>
      </c>
      <c r="D7" s="152" t="s">
        <v>1018</v>
      </c>
      <c r="E7" s="159"/>
      <c r="F7" s="128"/>
      <c r="G7" s="128" t="str">
        <f t="shared" ref="G7:G70" si="0">RIGHT(E7,4)</f>
        <v/>
      </c>
    </row>
    <row r="8" spans="1:9" ht="15">
      <c r="B8" s="256">
        <v>42917.322916666664</v>
      </c>
      <c r="C8" s="158">
        <v>100</v>
      </c>
      <c r="D8" s="152" t="s">
        <v>1017</v>
      </c>
      <c r="E8" s="159"/>
      <c r="F8" s="128"/>
      <c r="G8" s="128" t="str">
        <f t="shared" si="0"/>
        <v/>
      </c>
    </row>
    <row r="9" spans="1:9" ht="15">
      <c r="B9" s="256">
        <v>42917.347349537034</v>
      </c>
      <c r="C9" s="158">
        <v>1500</v>
      </c>
      <c r="D9" s="152" t="s">
        <v>1016</v>
      </c>
      <c r="E9" s="159"/>
      <c r="F9" s="128"/>
      <c r="G9" s="128" t="str">
        <f t="shared" si="0"/>
        <v/>
      </c>
    </row>
    <row r="10" spans="1:9" ht="15">
      <c r="B10" s="256">
        <v>42917.421944444446</v>
      </c>
      <c r="C10" s="158">
        <v>400</v>
      </c>
      <c r="D10" s="152" t="s">
        <v>461</v>
      </c>
      <c r="E10" s="159"/>
      <c r="F10" s="128"/>
      <c r="G10" s="128" t="str">
        <f t="shared" si="0"/>
        <v/>
      </c>
    </row>
    <row r="11" spans="1:9" ht="15">
      <c r="B11" s="256">
        <v>42917.427083333336</v>
      </c>
      <c r="C11" s="158">
        <v>1000</v>
      </c>
      <c r="D11" s="152" t="s">
        <v>1015</v>
      </c>
      <c r="E11" s="159"/>
      <c r="F11" s="128"/>
      <c r="G11" s="128" t="str">
        <f t="shared" si="0"/>
        <v/>
      </c>
    </row>
    <row r="12" spans="1:9" ht="15">
      <c r="B12" s="256">
        <v>42917.475983796299</v>
      </c>
      <c r="C12" s="158">
        <v>300</v>
      </c>
      <c r="D12" s="152" t="s">
        <v>1014</v>
      </c>
      <c r="E12" s="159"/>
      <c r="F12" s="128"/>
      <c r="G12" s="128" t="str">
        <f t="shared" si="0"/>
        <v/>
      </c>
    </row>
    <row r="13" spans="1:9" ht="15">
      <c r="B13" s="256">
        <v>42917.500324074077</v>
      </c>
      <c r="C13" s="158">
        <v>200</v>
      </c>
      <c r="D13" s="152" t="s">
        <v>1013</v>
      </c>
      <c r="E13" s="159"/>
      <c r="F13" s="128"/>
      <c r="G13" s="128" t="str">
        <f t="shared" si="0"/>
        <v/>
      </c>
    </row>
    <row r="14" spans="1:9" ht="15">
      <c r="B14" s="256">
        <v>42917.538425925923</v>
      </c>
      <c r="C14" s="158">
        <v>200</v>
      </c>
      <c r="D14" s="152" t="s">
        <v>1012</v>
      </c>
      <c r="E14" s="159"/>
      <c r="F14" s="128"/>
      <c r="G14" s="128" t="str">
        <f t="shared" si="0"/>
        <v/>
      </c>
    </row>
    <row r="15" spans="1:9" ht="15">
      <c r="B15" s="256">
        <v>42917.541909722226</v>
      </c>
      <c r="C15" s="158">
        <v>300</v>
      </c>
      <c r="D15" s="152" t="s">
        <v>1011</v>
      </c>
      <c r="E15" s="159"/>
      <c r="F15" s="128"/>
      <c r="G15" s="128" t="str">
        <f t="shared" si="0"/>
        <v/>
      </c>
    </row>
    <row r="16" spans="1:9" ht="15">
      <c r="B16" s="256">
        <v>42917.545266203706</v>
      </c>
      <c r="C16" s="158">
        <v>1000</v>
      </c>
      <c r="D16" s="152" t="s">
        <v>1010</v>
      </c>
      <c r="E16" s="159"/>
      <c r="F16" s="128"/>
      <c r="G16" s="128" t="str">
        <f t="shared" si="0"/>
        <v/>
      </c>
    </row>
    <row r="17" spans="2:7" ht="15">
      <c r="B17" s="256">
        <v>42917.555659722224</v>
      </c>
      <c r="C17" s="158">
        <v>500</v>
      </c>
      <c r="D17" s="152" t="s">
        <v>1009</v>
      </c>
      <c r="E17" s="159"/>
      <c r="F17" s="128"/>
      <c r="G17" s="128" t="str">
        <f t="shared" si="0"/>
        <v/>
      </c>
    </row>
    <row r="18" spans="2:7" ht="15">
      <c r="B18" s="256">
        <v>42917.562650462962</v>
      </c>
      <c r="C18" s="158">
        <v>300</v>
      </c>
      <c r="D18" s="152" t="s">
        <v>1008</v>
      </c>
      <c r="E18" s="159"/>
      <c r="F18" s="128"/>
      <c r="G18" s="128" t="str">
        <f t="shared" si="0"/>
        <v/>
      </c>
    </row>
    <row r="19" spans="2:7" ht="15">
      <c r="B19" s="256">
        <v>42917.576527777775</v>
      </c>
      <c r="C19" s="158">
        <v>500</v>
      </c>
      <c r="D19" s="152" t="s">
        <v>379</v>
      </c>
      <c r="E19" s="159"/>
      <c r="F19" s="128"/>
      <c r="G19" s="128" t="str">
        <f t="shared" si="0"/>
        <v/>
      </c>
    </row>
    <row r="20" spans="2:7" ht="15">
      <c r="B20" s="256">
        <v>42917.637314814812</v>
      </c>
      <c r="C20" s="158">
        <v>500</v>
      </c>
      <c r="D20" s="152" t="s">
        <v>461</v>
      </c>
      <c r="E20" s="159"/>
      <c r="F20" s="128"/>
      <c r="G20" s="128" t="str">
        <f t="shared" si="0"/>
        <v/>
      </c>
    </row>
    <row r="21" spans="2:7" ht="15">
      <c r="B21" s="256">
        <v>42917.652986111112</v>
      </c>
      <c r="C21" s="158">
        <v>500</v>
      </c>
      <c r="D21" s="152" t="s">
        <v>434</v>
      </c>
      <c r="E21" s="159"/>
      <c r="F21" s="128"/>
      <c r="G21" s="128" t="str">
        <f t="shared" si="0"/>
        <v/>
      </c>
    </row>
    <row r="22" spans="2:7" ht="15">
      <c r="B22" s="256">
        <v>42917.701111111113</v>
      </c>
      <c r="C22" s="158">
        <v>2500</v>
      </c>
      <c r="D22" s="152" t="s">
        <v>1007</v>
      </c>
      <c r="E22" s="159"/>
      <c r="F22" s="128"/>
      <c r="G22" s="128" t="str">
        <f t="shared" si="0"/>
        <v/>
      </c>
    </row>
    <row r="23" spans="2:7" ht="15">
      <c r="B23" s="256">
        <v>42917.729571759257</v>
      </c>
      <c r="C23" s="158">
        <v>500</v>
      </c>
      <c r="D23" s="152" t="s">
        <v>1006</v>
      </c>
      <c r="E23" s="159"/>
      <c r="F23" s="128"/>
      <c r="G23" s="128" t="str">
        <f t="shared" si="0"/>
        <v/>
      </c>
    </row>
    <row r="24" spans="2:7" ht="15">
      <c r="B24" s="256">
        <v>42917.83353009259</v>
      </c>
      <c r="C24" s="158">
        <v>1000</v>
      </c>
      <c r="D24" s="152" t="s">
        <v>1005</v>
      </c>
      <c r="E24" s="159"/>
      <c r="F24" s="128"/>
      <c r="G24" s="128" t="str">
        <f t="shared" si="0"/>
        <v/>
      </c>
    </row>
    <row r="25" spans="2:7" ht="15">
      <c r="B25" s="256">
        <v>42917.878587962965</v>
      </c>
      <c r="C25" s="158">
        <v>500</v>
      </c>
      <c r="D25" s="152" t="s">
        <v>1004</v>
      </c>
      <c r="E25" s="159"/>
      <c r="F25" s="128"/>
      <c r="G25" s="128" t="str">
        <f t="shared" si="0"/>
        <v/>
      </c>
    </row>
    <row r="26" spans="2:7" ht="15">
      <c r="B26" s="256">
        <v>42917.952141203707</v>
      </c>
      <c r="C26" s="158">
        <v>1000</v>
      </c>
      <c r="D26" s="152" t="s">
        <v>444</v>
      </c>
      <c r="E26" s="159"/>
      <c r="F26" s="128"/>
      <c r="G26" s="128" t="str">
        <f t="shared" si="0"/>
        <v/>
      </c>
    </row>
    <row r="27" spans="2:7" ht="15">
      <c r="B27" s="256">
        <v>42917.96534722222</v>
      </c>
      <c r="C27" s="158">
        <v>1000</v>
      </c>
      <c r="D27" s="152" t="s">
        <v>1002</v>
      </c>
      <c r="E27" s="159"/>
      <c r="F27" s="128"/>
      <c r="G27" s="128" t="str">
        <f t="shared" si="0"/>
        <v/>
      </c>
    </row>
    <row r="28" spans="2:7" ht="15">
      <c r="B28" s="256">
        <v>42918.045173611114</v>
      </c>
      <c r="C28" s="158">
        <v>2000</v>
      </c>
      <c r="D28" s="152" t="s">
        <v>1003</v>
      </c>
      <c r="E28" s="159"/>
      <c r="F28" s="128"/>
      <c r="G28" s="128" t="str">
        <f t="shared" si="0"/>
        <v/>
      </c>
    </row>
    <row r="29" spans="2:7" ht="15">
      <c r="B29" s="256">
        <v>42918.326388888891</v>
      </c>
      <c r="C29" s="158">
        <v>500</v>
      </c>
      <c r="D29" s="152" t="s">
        <v>1002</v>
      </c>
      <c r="E29" s="159"/>
      <c r="F29" s="128"/>
      <c r="G29" s="128" t="str">
        <f t="shared" si="0"/>
        <v/>
      </c>
    </row>
    <row r="30" spans="2:7" ht="15">
      <c r="B30" s="256">
        <v>42918.329907407409</v>
      </c>
      <c r="C30" s="158">
        <v>300</v>
      </c>
      <c r="D30" s="152" t="s">
        <v>1001</v>
      </c>
      <c r="E30" s="159"/>
      <c r="F30" s="128"/>
      <c r="G30" s="128" t="str">
        <f t="shared" si="0"/>
        <v/>
      </c>
    </row>
    <row r="31" spans="2:7" ht="15">
      <c r="B31" s="256">
        <v>42918.362361111111</v>
      </c>
      <c r="C31" s="158">
        <v>1000</v>
      </c>
      <c r="D31" s="152" t="s">
        <v>1000</v>
      </c>
      <c r="E31" s="159"/>
      <c r="F31" s="128"/>
      <c r="G31" s="128" t="str">
        <f t="shared" si="0"/>
        <v/>
      </c>
    </row>
    <row r="32" spans="2:7" ht="15">
      <c r="B32" s="256">
        <v>42918.364699074074</v>
      </c>
      <c r="C32" s="158">
        <v>50</v>
      </c>
      <c r="D32" s="152" t="s">
        <v>386</v>
      </c>
      <c r="E32" s="159"/>
      <c r="F32" s="128"/>
      <c r="G32" s="128" t="str">
        <f t="shared" si="0"/>
        <v/>
      </c>
    </row>
    <row r="33" spans="2:7" ht="15">
      <c r="B33" s="256">
        <v>42918.368055555555</v>
      </c>
      <c r="C33" s="158">
        <v>500</v>
      </c>
      <c r="D33" s="152" t="s">
        <v>999</v>
      </c>
      <c r="E33" s="159"/>
      <c r="F33" s="128"/>
      <c r="G33" s="128" t="str">
        <f t="shared" si="0"/>
        <v/>
      </c>
    </row>
    <row r="34" spans="2:7" ht="15">
      <c r="B34" s="256">
        <v>42918.378495370373</v>
      </c>
      <c r="C34" s="158">
        <v>1000</v>
      </c>
      <c r="D34" s="152" t="s">
        <v>783</v>
      </c>
      <c r="E34" s="159"/>
      <c r="F34" s="128"/>
      <c r="G34" s="128" t="str">
        <f t="shared" si="0"/>
        <v/>
      </c>
    </row>
    <row r="35" spans="2:7" ht="15">
      <c r="B35" s="256">
        <v>42918.399305555555</v>
      </c>
      <c r="C35" s="158">
        <v>300</v>
      </c>
      <c r="D35" s="152" t="s">
        <v>998</v>
      </c>
      <c r="E35" s="159"/>
      <c r="F35" s="128"/>
      <c r="G35" s="128" t="str">
        <f t="shared" si="0"/>
        <v/>
      </c>
    </row>
    <row r="36" spans="2:7" ht="15">
      <c r="B36" s="256">
        <v>42918.402824074074</v>
      </c>
      <c r="C36" s="158">
        <v>3000</v>
      </c>
      <c r="D36" s="152" t="s">
        <v>997</v>
      </c>
      <c r="E36" s="159"/>
      <c r="F36" s="128"/>
      <c r="G36" s="128" t="str">
        <f t="shared" si="0"/>
        <v/>
      </c>
    </row>
    <row r="37" spans="2:7" ht="15">
      <c r="B37" s="256">
        <v>42918.531192129631</v>
      </c>
      <c r="C37" s="158">
        <v>300</v>
      </c>
      <c r="D37" s="152" t="s">
        <v>996</v>
      </c>
      <c r="E37" s="159"/>
      <c r="F37" s="128"/>
      <c r="G37" s="128" t="str">
        <f t="shared" si="0"/>
        <v/>
      </c>
    </row>
    <row r="38" spans="2:7" ht="15">
      <c r="B38" s="256">
        <v>42918.545254629629</v>
      </c>
      <c r="C38" s="158">
        <v>3000</v>
      </c>
      <c r="D38" s="152" t="s">
        <v>995</v>
      </c>
      <c r="E38" s="159"/>
      <c r="F38" s="128"/>
      <c r="G38" s="128" t="str">
        <f t="shared" si="0"/>
        <v/>
      </c>
    </row>
    <row r="39" spans="2:7" ht="15">
      <c r="B39" s="256">
        <v>42918.614583333336</v>
      </c>
      <c r="C39" s="158">
        <v>100</v>
      </c>
      <c r="D39" s="152" t="s">
        <v>994</v>
      </c>
      <c r="E39" s="159"/>
      <c r="F39" s="128"/>
      <c r="G39" s="128" t="str">
        <f t="shared" si="0"/>
        <v/>
      </c>
    </row>
    <row r="40" spans="2:7" ht="15">
      <c r="B40" s="256">
        <v>42918.725127314814</v>
      </c>
      <c r="C40" s="158">
        <v>1000</v>
      </c>
      <c r="D40" s="152" t="s">
        <v>993</v>
      </c>
      <c r="E40" s="159"/>
      <c r="F40" s="128"/>
      <c r="G40" s="128" t="str">
        <f t="shared" si="0"/>
        <v/>
      </c>
    </row>
    <row r="41" spans="2:7" ht="15">
      <c r="B41" s="256">
        <v>42918.888912037037</v>
      </c>
      <c r="C41" s="158">
        <v>300</v>
      </c>
      <c r="D41" s="152" t="s">
        <v>992</v>
      </c>
      <c r="E41" s="159"/>
      <c r="F41" s="128"/>
      <c r="G41" s="128" t="str">
        <f t="shared" si="0"/>
        <v/>
      </c>
    </row>
    <row r="42" spans="2:7" ht="15">
      <c r="B42" s="256">
        <v>42918.895844907405</v>
      </c>
      <c r="C42" s="158">
        <v>200</v>
      </c>
      <c r="D42" s="152" t="s">
        <v>991</v>
      </c>
      <c r="E42" s="159"/>
      <c r="F42" s="128"/>
      <c r="G42" s="128" t="str">
        <f t="shared" si="0"/>
        <v/>
      </c>
    </row>
    <row r="43" spans="2:7" ht="15">
      <c r="B43" s="256">
        <v>42918.918206018519</v>
      </c>
      <c r="C43" s="158">
        <v>10000</v>
      </c>
      <c r="D43" s="152" t="s">
        <v>990</v>
      </c>
      <c r="E43" s="159"/>
      <c r="F43" s="128"/>
      <c r="G43" s="128" t="str">
        <f t="shared" si="0"/>
        <v/>
      </c>
    </row>
    <row r="44" spans="2:7" ht="15">
      <c r="B44" s="256">
        <v>42918.923692129632</v>
      </c>
      <c r="C44" s="158">
        <v>200</v>
      </c>
      <c r="D44" s="152" t="s">
        <v>762</v>
      </c>
      <c r="E44" s="159"/>
      <c r="F44" s="128"/>
      <c r="G44" s="128" t="str">
        <f t="shared" si="0"/>
        <v/>
      </c>
    </row>
    <row r="45" spans="2:7" ht="15">
      <c r="B45" s="256">
        <v>42918.927175925928</v>
      </c>
      <c r="C45" s="158">
        <v>500</v>
      </c>
      <c r="D45" s="152" t="s">
        <v>989</v>
      </c>
      <c r="E45" s="159"/>
      <c r="F45" s="128"/>
      <c r="G45" s="128" t="str">
        <f t="shared" si="0"/>
        <v/>
      </c>
    </row>
    <row r="46" spans="2:7" ht="15">
      <c r="B46" s="256">
        <v>42918.975694444445</v>
      </c>
      <c r="C46" s="158">
        <v>300</v>
      </c>
      <c r="D46" s="152" t="s">
        <v>988</v>
      </c>
      <c r="E46" s="159"/>
      <c r="F46" s="128"/>
      <c r="G46" s="128" t="str">
        <f t="shared" si="0"/>
        <v/>
      </c>
    </row>
    <row r="47" spans="2:7" ht="15">
      <c r="B47" s="256">
        <v>42918.999155092592</v>
      </c>
      <c r="C47" s="158">
        <v>300</v>
      </c>
      <c r="D47" s="152" t="s">
        <v>585</v>
      </c>
      <c r="E47" s="159"/>
      <c r="F47" s="128"/>
      <c r="G47" s="128" t="str">
        <f t="shared" si="0"/>
        <v/>
      </c>
    </row>
    <row r="48" spans="2:7" ht="15">
      <c r="B48" s="256">
        <v>42919.027800925927</v>
      </c>
      <c r="C48" s="158">
        <v>150</v>
      </c>
      <c r="D48" s="152" t="s">
        <v>987</v>
      </c>
      <c r="E48" s="159"/>
      <c r="F48" s="128"/>
      <c r="G48" s="128" t="str">
        <f t="shared" si="0"/>
        <v/>
      </c>
    </row>
    <row r="49" spans="2:7" ht="15">
      <c r="B49" s="256">
        <v>42919.062581018516</v>
      </c>
      <c r="C49" s="158">
        <v>100</v>
      </c>
      <c r="D49" s="152" t="s">
        <v>986</v>
      </c>
      <c r="E49" s="159"/>
      <c r="F49" s="128"/>
      <c r="G49" s="128" t="str">
        <f t="shared" si="0"/>
        <v/>
      </c>
    </row>
    <row r="50" spans="2:7" ht="15">
      <c r="B50" s="256">
        <v>42919.437604166669</v>
      </c>
      <c r="C50" s="158">
        <v>150</v>
      </c>
      <c r="D50" s="152" t="s">
        <v>640</v>
      </c>
      <c r="E50" s="159"/>
      <c r="F50" s="128"/>
      <c r="G50" s="128" t="str">
        <f t="shared" si="0"/>
        <v/>
      </c>
    </row>
    <row r="51" spans="2:7" ht="15">
      <c r="B51" s="256">
        <v>42919.442037037035</v>
      </c>
      <c r="C51" s="158">
        <v>1300</v>
      </c>
      <c r="D51" s="152" t="s">
        <v>601</v>
      </c>
      <c r="E51" s="159"/>
      <c r="F51" s="128"/>
      <c r="G51" s="128" t="str">
        <f t="shared" si="0"/>
        <v/>
      </c>
    </row>
    <row r="52" spans="2:7" ht="15">
      <c r="B52" s="256">
        <v>42919.448506944442</v>
      </c>
      <c r="C52" s="158">
        <v>1000</v>
      </c>
      <c r="D52" s="152" t="s">
        <v>585</v>
      </c>
      <c r="E52" s="159"/>
      <c r="F52" s="128"/>
      <c r="G52" s="128" t="str">
        <f t="shared" si="0"/>
        <v/>
      </c>
    </row>
    <row r="53" spans="2:7" ht="15">
      <c r="B53" s="256">
        <v>42919.465520833335</v>
      </c>
      <c r="C53" s="158">
        <v>100</v>
      </c>
      <c r="D53" s="152" t="s">
        <v>985</v>
      </c>
      <c r="E53" s="159"/>
      <c r="F53" s="128"/>
      <c r="G53" s="128" t="str">
        <f t="shared" si="0"/>
        <v/>
      </c>
    </row>
    <row r="54" spans="2:7" ht="15">
      <c r="B54" s="256">
        <v>42919.487407407411</v>
      </c>
      <c r="C54" s="158">
        <v>400</v>
      </c>
      <c r="D54" s="152" t="s">
        <v>461</v>
      </c>
      <c r="E54" s="159"/>
      <c r="F54" s="128"/>
      <c r="G54" s="128" t="str">
        <f t="shared" si="0"/>
        <v/>
      </c>
    </row>
    <row r="55" spans="2:7" ht="15">
      <c r="B55" s="256">
        <v>42919.497395833336</v>
      </c>
      <c r="C55" s="158">
        <v>2000</v>
      </c>
      <c r="D55" s="152" t="s">
        <v>984</v>
      </c>
      <c r="E55" s="159"/>
      <c r="F55" s="128"/>
      <c r="G55" s="128" t="str">
        <f t="shared" si="0"/>
        <v/>
      </c>
    </row>
    <row r="56" spans="2:7" ht="15">
      <c r="B56" s="256">
        <v>42919.514178240737</v>
      </c>
      <c r="C56" s="158">
        <v>300</v>
      </c>
      <c r="D56" s="152" t="s">
        <v>983</v>
      </c>
      <c r="E56" s="159"/>
      <c r="F56" s="128"/>
      <c r="G56" s="128" t="str">
        <f t="shared" si="0"/>
        <v/>
      </c>
    </row>
    <row r="57" spans="2:7" ht="15">
      <c r="B57" s="256">
        <v>42919.524305555555</v>
      </c>
      <c r="C57" s="158">
        <v>50</v>
      </c>
      <c r="D57" s="152" t="s">
        <v>982</v>
      </c>
      <c r="E57" s="159"/>
      <c r="F57" s="128"/>
      <c r="G57" s="128" t="str">
        <f t="shared" si="0"/>
        <v/>
      </c>
    </row>
    <row r="58" spans="2:7" ht="15">
      <c r="B58" s="256">
        <v>42919.543761574074</v>
      </c>
      <c r="C58" s="158">
        <v>300</v>
      </c>
      <c r="D58" s="152" t="s">
        <v>981</v>
      </c>
      <c r="E58" s="159"/>
      <c r="F58" s="128"/>
      <c r="G58" s="128" t="str">
        <f t="shared" si="0"/>
        <v/>
      </c>
    </row>
    <row r="59" spans="2:7" ht="15">
      <c r="B59" s="256">
        <v>42919.55909722222</v>
      </c>
      <c r="C59" s="158">
        <v>400</v>
      </c>
      <c r="D59" s="152" t="s">
        <v>980</v>
      </c>
      <c r="E59" s="159"/>
      <c r="F59" s="128"/>
      <c r="G59" s="128" t="str">
        <f t="shared" si="0"/>
        <v/>
      </c>
    </row>
    <row r="60" spans="2:7" ht="15">
      <c r="B60" s="256">
        <v>42919.642372685186</v>
      </c>
      <c r="C60" s="158">
        <v>300</v>
      </c>
      <c r="D60" s="152" t="s">
        <v>979</v>
      </c>
      <c r="E60" s="159"/>
      <c r="F60" s="128"/>
      <c r="G60" s="128" t="str">
        <f t="shared" si="0"/>
        <v/>
      </c>
    </row>
    <row r="61" spans="2:7" ht="15">
      <c r="B61" s="256">
        <v>42919.712500000001</v>
      </c>
      <c r="C61" s="158">
        <v>10000</v>
      </c>
      <c r="D61" s="152" t="s">
        <v>912</v>
      </c>
      <c r="E61" s="159"/>
      <c r="F61" s="128"/>
      <c r="G61" s="128" t="str">
        <f t="shared" si="0"/>
        <v/>
      </c>
    </row>
    <row r="62" spans="2:7" ht="15">
      <c r="B62" s="256">
        <v>42919.722222222219</v>
      </c>
      <c r="C62" s="158">
        <v>5000</v>
      </c>
      <c r="D62" s="152" t="s">
        <v>978</v>
      </c>
      <c r="E62" s="159"/>
      <c r="F62" s="128"/>
      <c r="G62" s="128" t="str">
        <f t="shared" si="0"/>
        <v/>
      </c>
    </row>
    <row r="63" spans="2:7" ht="15">
      <c r="B63" s="256">
        <v>42919.736168981479</v>
      </c>
      <c r="C63" s="158">
        <v>1000</v>
      </c>
      <c r="D63" s="152" t="s">
        <v>977</v>
      </c>
      <c r="E63" s="159"/>
      <c r="F63" s="128"/>
      <c r="G63" s="128" t="str">
        <f t="shared" si="0"/>
        <v/>
      </c>
    </row>
    <row r="64" spans="2:7" ht="15">
      <c r="B64" s="256">
        <v>42919.738379629627</v>
      </c>
      <c r="C64" s="158">
        <v>400</v>
      </c>
      <c r="D64" s="152" t="s">
        <v>976</v>
      </c>
      <c r="E64" s="159"/>
      <c r="F64" s="128"/>
      <c r="G64" s="128" t="str">
        <f t="shared" si="0"/>
        <v/>
      </c>
    </row>
    <row r="65" spans="2:7" ht="15">
      <c r="B65" s="256">
        <v>42919.771111111113</v>
      </c>
      <c r="C65" s="158">
        <v>100</v>
      </c>
      <c r="D65" s="152" t="s">
        <v>975</v>
      </c>
      <c r="E65" s="159"/>
      <c r="F65" s="128"/>
      <c r="G65" s="128" t="str">
        <f t="shared" si="0"/>
        <v/>
      </c>
    </row>
    <row r="66" spans="2:7" ht="15">
      <c r="B66" s="256">
        <v>42919.800752314812</v>
      </c>
      <c r="C66" s="158">
        <v>1000</v>
      </c>
      <c r="D66" s="152" t="s">
        <v>745</v>
      </c>
      <c r="E66" s="159"/>
      <c r="F66" s="128"/>
      <c r="G66" s="128" t="str">
        <f t="shared" si="0"/>
        <v/>
      </c>
    </row>
    <row r="67" spans="2:7" ht="15">
      <c r="B67" s="256">
        <v>42919.816180555557</v>
      </c>
      <c r="C67" s="158">
        <v>3500</v>
      </c>
      <c r="D67" s="152" t="s">
        <v>974</v>
      </c>
      <c r="E67" s="159"/>
      <c r="F67" s="128"/>
      <c r="G67" s="128" t="str">
        <f t="shared" si="0"/>
        <v/>
      </c>
    </row>
    <row r="68" spans="2:7" ht="15">
      <c r="B68" s="256">
        <v>42919.840497685182</v>
      </c>
      <c r="C68" s="158">
        <v>500</v>
      </c>
      <c r="D68" s="152" t="s">
        <v>973</v>
      </c>
      <c r="E68" s="159"/>
      <c r="F68" s="128"/>
      <c r="G68" s="128" t="str">
        <f t="shared" si="0"/>
        <v/>
      </c>
    </row>
    <row r="69" spans="2:7" ht="15">
      <c r="B69" s="256">
        <v>42919.946793981479</v>
      </c>
      <c r="C69" s="158">
        <v>1000</v>
      </c>
      <c r="D69" s="152" t="s">
        <v>661</v>
      </c>
      <c r="E69" s="159"/>
      <c r="F69" s="128"/>
      <c r="G69" s="128" t="str">
        <f t="shared" si="0"/>
        <v/>
      </c>
    </row>
    <row r="70" spans="2:7" ht="15">
      <c r="B70" s="256">
        <v>42919.966620370367</v>
      </c>
      <c r="C70" s="158">
        <v>500</v>
      </c>
      <c r="D70" s="152" t="s">
        <v>972</v>
      </c>
      <c r="E70" s="159"/>
      <c r="F70" s="128"/>
      <c r="G70" s="128" t="str">
        <f t="shared" si="0"/>
        <v/>
      </c>
    </row>
    <row r="71" spans="2:7" ht="15">
      <c r="B71" s="256">
        <v>42919.994699074072</v>
      </c>
      <c r="C71" s="158">
        <v>100</v>
      </c>
      <c r="D71" s="152" t="s">
        <v>585</v>
      </c>
      <c r="E71" s="159"/>
      <c r="F71" s="128"/>
      <c r="G71" s="128" t="str">
        <f t="shared" ref="G71:G134" si="1">RIGHT(E71,4)</f>
        <v/>
      </c>
    </row>
    <row r="72" spans="2:7" ht="15">
      <c r="B72" s="256">
        <v>42919.996562499997</v>
      </c>
      <c r="C72" s="158">
        <v>3000</v>
      </c>
      <c r="D72" s="152" t="s">
        <v>971</v>
      </c>
      <c r="E72" s="159"/>
      <c r="F72" s="128"/>
      <c r="G72" s="128" t="str">
        <f t="shared" si="1"/>
        <v/>
      </c>
    </row>
    <row r="73" spans="2:7" ht="15">
      <c r="B73" s="256">
        <v>42920.027812499997</v>
      </c>
      <c r="C73" s="158">
        <v>300</v>
      </c>
      <c r="D73" s="152" t="s">
        <v>970</v>
      </c>
      <c r="E73" s="159"/>
      <c r="F73" s="128"/>
      <c r="G73" s="128" t="str">
        <f t="shared" si="1"/>
        <v/>
      </c>
    </row>
    <row r="74" spans="2:7" ht="15">
      <c r="B74" s="256">
        <v>42920.052199074074</v>
      </c>
      <c r="C74" s="158">
        <v>700</v>
      </c>
      <c r="D74" s="152" t="s">
        <v>969</v>
      </c>
      <c r="E74" s="159"/>
      <c r="F74" s="128"/>
      <c r="G74" s="128" t="str">
        <f t="shared" si="1"/>
        <v/>
      </c>
    </row>
    <row r="75" spans="2:7" ht="15">
      <c r="B75" s="256">
        <v>42920.100694444445</v>
      </c>
      <c r="C75" s="158">
        <v>100</v>
      </c>
      <c r="D75" s="152" t="s">
        <v>968</v>
      </c>
      <c r="E75" s="159"/>
      <c r="F75" s="128"/>
      <c r="G75" s="128" t="str">
        <f t="shared" si="1"/>
        <v/>
      </c>
    </row>
    <row r="76" spans="2:7" ht="15">
      <c r="B76" s="256">
        <v>42920.107638888891</v>
      </c>
      <c r="C76" s="158">
        <v>3000</v>
      </c>
      <c r="D76" s="152" t="s">
        <v>967</v>
      </c>
      <c r="E76" s="159"/>
      <c r="F76" s="128"/>
      <c r="G76" s="128" t="str">
        <f t="shared" si="1"/>
        <v/>
      </c>
    </row>
    <row r="77" spans="2:7" ht="15">
      <c r="B77" s="256">
        <v>42920.118055555555</v>
      </c>
      <c r="C77" s="158">
        <v>10000</v>
      </c>
      <c r="D77" s="152" t="s">
        <v>966</v>
      </c>
      <c r="E77" s="159"/>
      <c r="F77" s="128"/>
      <c r="G77" s="128" t="str">
        <f t="shared" si="1"/>
        <v/>
      </c>
    </row>
    <row r="78" spans="2:7" ht="15">
      <c r="B78" s="256">
        <v>42920.281817129631</v>
      </c>
      <c r="C78" s="158">
        <v>10000</v>
      </c>
      <c r="D78" s="152" t="s">
        <v>965</v>
      </c>
      <c r="E78" s="159"/>
      <c r="F78" s="128"/>
      <c r="G78" s="128" t="str">
        <f t="shared" si="1"/>
        <v/>
      </c>
    </row>
    <row r="79" spans="2:7" ht="15">
      <c r="B79" s="256">
        <v>42920.343726851854</v>
      </c>
      <c r="C79" s="158">
        <v>1000</v>
      </c>
      <c r="D79" s="152" t="s">
        <v>883</v>
      </c>
      <c r="E79" s="159"/>
      <c r="F79" s="128"/>
      <c r="G79" s="128" t="str">
        <f t="shared" si="1"/>
        <v/>
      </c>
    </row>
    <row r="80" spans="2:7" ht="15">
      <c r="B80" s="256">
        <v>42920.394733796296</v>
      </c>
      <c r="C80" s="158">
        <v>1000</v>
      </c>
      <c r="D80" s="152" t="s">
        <v>964</v>
      </c>
      <c r="E80" s="159"/>
      <c r="F80" s="128"/>
      <c r="G80" s="128" t="str">
        <f t="shared" si="1"/>
        <v/>
      </c>
    </row>
    <row r="81" spans="2:7" ht="15">
      <c r="B81" s="256">
        <v>42920.437592592592</v>
      </c>
      <c r="C81" s="158">
        <v>1</v>
      </c>
      <c r="D81" s="152" t="s">
        <v>848</v>
      </c>
      <c r="E81" s="159"/>
      <c r="F81" s="128"/>
      <c r="G81" s="128" t="str">
        <f t="shared" si="1"/>
        <v/>
      </c>
    </row>
    <row r="82" spans="2:7" ht="15">
      <c r="B82" s="256">
        <v>42920.437719907408</v>
      </c>
      <c r="C82" s="158">
        <v>1</v>
      </c>
      <c r="D82" s="152" t="s">
        <v>849</v>
      </c>
      <c r="E82" s="159"/>
      <c r="F82" s="128"/>
      <c r="G82" s="128" t="str">
        <f t="shared" si="1"/>
        <v/>
      </c>
    </row>
    <row r="83" spans="2:7" ht="15">
      <c r="B83" s="256">
        <v>42920.441192129627</v>
      </c>
      <c r="C83" s="158">
        <v>1</v>
      </c>
      <c r="D83" s="152" t="s">
        <v>847</v>
      </c>
      <c r="E83" s="159"/>
      <c r="F83" s="128"/>
      <c r="G83" s="128" t="str">
        <f t="shared" si="1"/>
        <v/>
      </c>
    </row>
    <row r="84" spans="2:7" ht="15">
      <c r="B84" s="256">
        <v>42920.441203703704</v>
      </c>
      <c r="C84" s="158">
        <v>1</v>
      </c>
      <c r="D84" s="152" t="s">
        <v>963</v>
      </c>
      <c r="E84" s="159"/>
      <c r="F84" s="128"/>
      <c r="G84" s="128" t="str">
        <f t="shared" si="1"/>
        <v/>
      </c>
    </row>
    <row r="85" spans="2:7" ht="15">
      <c r="B85" s="256">
        <v>42920.448113425926</v>
      </c>
      <c r="C85" s="158">
        <v>500</v>
      </c>
      <c r="D85" s="152" t="s">
        <v>962</v>
      </c>
      <c r="E85" s="159"/>
      <c r="F85" s="128"/>
      <c r="G85" s="128" t="str">
        <f t="shared" si="1"/>
        <v/>
      </c>
    </row>
    <row r="86" spans="2:7" ht="15">
      <c r="B86" s="256">
        <v>42920.481307870374</v>
      </c>
      <c r="C86" s="158">
        <v>500</v>
      </c>
      <c r="D86" s="152" t="s">
        <v>961</v>
      </c>
      <c r="E86" s="159"/>
      <c r="F86" s="128"/>
      <c r="G86" s="128" t="str">
        <f t="shared" si="1"/>
        <v/>
      </c>
    </row>
    <row r="87" spans="2:7" ht="15">
      <c r="B87" s="256">
        <v>42920.534826388888</v>
      </c>
      <c r="C87" s="158">
        <v>1</v>
      </c>
      <c r="D87" s="152" t="s">
        <v>846</v>
      </c>
      <c r="E87" s="159"/>
      <c r="F87" s="128"/>
      <c r="G87" s="128" t="str">
        <f t="shared" si="1"/>
        <v/>
      </c>
    </row>
    <row r="88" spans="2:7" ht="15">
      <c r="B88" s="256">
        <v>42920.551087962966</v>
      </c>
      <c r="C88" s="158">
        <v>300</v>
      </c>
      <c r="D88" s="152" t="s">
        <v>960</v>
      </c>
      <c r="E88" s="159"/>
      <c r="F88" s="128"/>
      <c r="G88" s="128" t="str">
        <f t="shared" si="1"/>
        <v/>
      </c>
    </row>
    <row r="89" spans="2:7" ht="15">
      <c r="B89" s="256">
        <v>42920.569444444445</v>
      </c>
      <c r="C89" s="158">
        <v>100</v>
      </c>
      <c r="D89" s="152" t="s">
        <v>959</v>
      </c>
      <c r="E89" s="159"/>
      <c r="F89" s="128"/>
      <c r="G89" s="128" t="str">
        <f t="shared" si="1"/>
        <v/>
      </c>
    </row>
    <row r="90" spans="2:7" ht="15">
      <c r="B90" s="256">
        <v>42920.645960648151</v>
      </c>
      <c r="C90" s="158">
        <v>500</v>
      </c>
      <c r="D90" s="152" t="s">
        <v>958</v>
      </c>
      <c r="E90" s="159"/>
      <c r="F90" s="128"/>
      <c r="G90" s="128" t="str">
        <f t="shared" si="1"/>
        <v/>
      </c>
    </row>
    <row r="91" spans="2:7" ht="15">
      <c r="B91" s="256">
        <v>42920.763888888891</v>
      </c>
      <c r="C91" s="158">
        <v>100</v>
      </c>
      <c r="D91" s="152" t="s">
        <v>584</v>
      </c>
      <c r="E91" s="159"/>
      <c r="F91" s="128"/>
      <c r="G91" s="128" t="str">
        <f t="shared" si="1"/>
        <v/>
      </c>
    </row>
    <row r="92" spans="2:7" ht="15">
      <c r="B92" s="256">
        <v>42920.765324074076</v>
      </c>
      <c r="C92" s="158">
        <v>300</v>
      </c>
      <c r="D92" s="152" t="s">
        <v>738</v>
      </c>
      <c r="E92" s="159"/>
      <c r="F92" s="128"/>
      <c r="G92" s="128" t="str">
        <f t="shared" si="1"/>
        <v/>
      </c>
    </row>
    <row r="93" spans="2:7" ht="15">
      <c r="B93" s="256">
        <v>42920.805555555555</v>
      </c>
      <c r="C93" s="158">
        <v>500</v>
      </c>
      <c r="D93" s="152" t="s">
        <v>957</v>
      </c>
      <c r="E93" s="159"/>
      <c r="F93" s="128"/>
      <c r="G93" s="128" t="str">
        <f t="shared" si="1"/>
        <v/>
      </c>
    </row>
    <row r="94" spans="2:7" ht="15">
      <c r="B94" s="256">
        <v>42920.819502314815</v>
      </c>
      <c r="C94" s="158">
        <v>100</v>
      </c>
      <c r="D94" s="152" t="s">
        <v>956</v>
      </c>
      <c r="E94" s="159"/>
      <c r="F94" s="128"/>
      <c r="G94" s="128" t="str">
        <f t="shared" si="1"/>
        <v/>
      </c>
    </row>
    <row r="95" spans="2:7" ht="15">
      <c r="B95" s="256">
        <v>42920.875138888892</v>
      </c>
      <c r="C95" s="158">
        <v>200</v>
      </c>
      <c r="D95" s="152" t="s">
        <v>955</v>
      </c>
      <c r="E95" s="159"/>
      <c r="F95" s="128"/>
      <c r="G95" s="128" t="str">
        <f t="shared" si="1"/>
        <v/>
      </c>
    </row>
    <row r="96" spans="2:7" ht="15">
      <c r="B96" s="256">
        <v>42920.884027777778</v>
      </c>
      <c r="C96" s="158">
        <v>1000</v>
      </c>
      <c r="D96" s="152" t="s">
        <v>954</v>
      </c>
      <c r="E96" s="159"/>
      <c r="F96" s="128"/>
      <c r="G96" s="128" t="str">
        <f t="shared" si="1"/>
        <v/>
      </c>
    </row>
    <row r="97" spans="2:7" ht="15">
      <c r="B97" s="256">
        <v>42920.937523148146</v>
      </c>
      <c r="C97" s="158">
        <v>1000</v>
      </c>
      <c r="D97" s="152" t="s">
        <v>953</v>
      </c>
      <c r="E97" s="159"/>
      <c r="F97" s="128"/>
      <c r="G97" s="128" t="str">
        <f t="shared" si="1"/>
        <v/>
      </c>
    </row>
    <row r="98" spans="2:7" ht="15">
      <c r="B98" s="256">
        <v>42920.949895833335</v>
      </c>
      <c r="C98" s="158">
        <v>150</v>
      </c>
      <c r="D98" s="152" t="s">
        <v>952</v>
      </c>
      <c r="E98" s="159"/>
      <c r="F98" s="128"/>
      <c r="G98" s="128" t="str">
        <f t="shared" si="1"/>
        <v/>
      </c>
    </row>
    <row r="99" spans="2:7" ht="15">
      <c r="B99" s="256">
        <v>42920.961851851855</v>
      </c>
      <c r="C99" s="158">
        <v>500</v>
      </c>
      <c r="D99" s="152" t="s">
        <v>951</v>
      </c>
      <c r="E99" s="159"/>
      <c r="F99" s="128"/>
      <c r="G99" s="128" t="str">
        <f t="shared" si="1"/>
        <v/>
      </c>
    </row>
    <row r="100" spans="2:7" ht="15">
      <c r="B100" s="256">
        <v>42920.993055555555</v>
      </c>
      <c r="C100" s="158">
        <v>100</v>
      </c>
      <c r="D100" s="152" t="s">
        <v>950</v>
      </c>
      <c r="E100" s="159"/>
      <c r="F100" s="128"/>
      <c r="G100" s="128" t="str">
        <f t="shared" si="1"/>
        <v/>
      </c>
    </row>
    <row r="101" spans="2:7" ht="15">
      <c r="B101" s="256">
        <v>42921.131944444445</v>
      </c>
      <c r="C101" s="158">
        <v>300</v>
      </c>
      <c r="D101" s="152" t="s">
        <v>949</v>
      </c>
      <c r="E101" s="159"/>
      <c r="F101" s="128"/>
      <c r="G101" s="128" t="str">
        <f t="shared" si="1"/>
        <v/>
      </c>
    </row>
    <row r="102" spans="2:7" ht="15">
      <c r="B102" s="256">
        <v>42921.430578703701</v>
      </c>
      <c r="C102" s="158">
        <v>500</v>
      </c>
      <c r="D102" s="152" t="s">
        <v>948</v>
      </c>
      <c r="E102" s="159"/>
      <c r="F102" s="128"/>
      <c r="G102" s="128" t="str">
        <f t="shared" si="1"/>
        <v/>
      </c>
    </row>
    <row r="103" spans="2:7" ht="15">
      <c r="B103" s="256">
        <v>42921.468553240738</v>
      </c>
      <c r="C103" s="158">
        <v>330</v>
      </c>
      <c r="D103" s="152" t="s">
        <v>947</v>
      </c>
      <c r="E103" s="159"/>
      <c r="F103" s="128"/>
      <c r="G103" s="128" t="str">
        <f t="shared" si="1"/>
        <v/>
      </c>
    </row>
    <row r="104" spans="2:7" ht="15">
      <c r="B104" s="256">
        <v>42921.482638888891</v>
      </c>
      <c r="C104" s="158">
        <v>100</v>
      </c>
      <c r="D104" s="152" t="s">
        <v>946</v>
      </c>
      <c r="E104" s="159"/>
      <c r="F104" s="128"/>
      <c r="G104" s="128" t="str">
        <f t="shared" si="1"/>
        <v/>
      </c>
    </row>
    <row r="105" spans="2:7" ht="15">
      <c r="B105" s="256">
        <v>42921.486296296294</v>
      </c>
      <c r="C105" s="158">
        <v>1000</v>
      </c>
      <c r="D105" s="152" t="s">
        <v>945</v>
      </c>
      <c r="E105" s="159"/>
      <c r="F105" s="128"/>
      <c r="G105" s="128" t="str">
        <f t="shared" si="1"/>
        <v/>
      </c>
    </row>
    <row r="106" spans="2:7" ht="15">
      <c r="B106" s="256">
        <v>42921.492523148147</v>
      </c>
      <c r="C106" s="158">
        <v>100</v>
      </c>
      <c r="D106" s="152" t="s">
        <v>425</v>
      </c>
      <c r="E106" s="159"/>
      <c r="F106" s="128"/>
      <c r="G106" s="128" t="str">
        <f t="shared" si="1"/>
        <v/>
      </c>
    </row>
    <row r="107" spans="2:7" ht="15">
      <c r="B107" s="256">
        <v>42921.493125000001</v>
      </c>
      <c r="C107" s="158">
        <v>400</v>
      </c>
      <c r="D107" s="152" t="s">
        <v>425</v>
      </c>
      <c r="E107" s="159"/>
      <c r="F107" s="128"/>
      <c r="G107" s="128" t="str">
        <f t="shared" si="1"/>
        <v/>
      </c>
    </row>
    <row r="108" spans="2:7" ht="15">
      <c r="B108" s="256">
        <v>42921.552847222221</v>
      </c>
      <c r="C108" s="158">
        <v>100</v>
      </c>
      <c r="D108" s="152" t="s">
        <v>944</v>
      </c>
      <c r="E108" s="159"/>
      <c r="F108" s="128"/>
      <c r="G108" s="128" t="str">
        <f t="shared" si="1"/>
        <v/>
      </c>
    </row>
    <row r="109" spans="2:7" ht="15">
      <c r="B109" s="256">
        <v>42921.579953703702</v>
      </c>
      <c r="C109" s="158">
        <v>1000</v>
      </c>
      <c r="D109" s="152" t="s">
        <v>943</v>
      </c>
      <c r="E109" s="159"/>
      <c r="F109" s="128"/>
      <c r="G109" s="128" t="str">
        <f t="shared" si="1"/>
        <v/>
      </c>
    </row>
    <row r="110" spans="2:7" ht="15">
      <c r="B110" s="256">
        <v>42921.639062499999</v>
      </c>
      <c r="C110" s="158">
        <v>500</v>
      </c>
      <c r="D110" s="152" t="s">
        <v>942</v>
      </c>
      <c r="E110" s="159"/>
      <c r="F110" s="128"/>
      <c r="G110" s="128" t="str">
        <f t="shared" si="1"/>
        <v/>
      </c>
    </row>
    <row r="111" spans="2:7" ht="15">
      <c r="B111" s="256">
        <v>42921.639155092591</v>
      </c>
      <c r="C111" s="158">
        <v>250</v>
      </c>
      <c r="D111" s="152" t="s">
        <v>941</v>
      </c>
      <c r="E111" s="159"/>
      <c r="F111" s="128"/>
      <c r="G111" s="128" t="str">
        <f t="shared" si="1"/>
        <v/>
      </c>
    </row>
    <row r="112" spans="2:7" ht="15">
      <c r="B112" s="256">
        <v>42921.642372685186</v>
      </c>
      <c r="C112" s="158">
        <v>100</v>
      </c>
      <c r="D112" s="152" t="s">
        <v>694</v>
      </c>
      <c r="E112" s="159"/>
      <c r="F112" s="128"/>
      <c r="G112" s="128" t="str">
        <f t="shared" si="1"/>
        <v/>
      </c>
    </row>
    <row r="113" spans="2:7" ht="15">
      <c r="B113" s="256">
        <v>42921.666203703702</v>
      </c>
      <c r="C113" s="158">
        <v>500</v>
      </c>
      <c r="D113" s="152" t="s">
        <v>565</v>
      </c>
      <c r="E113" s="159"/>
      <c r="F113" s="128"/>
      <c r="G113" s="128" t="str">
        <f t="shared" si="1"/>
        <v/>
      </c>
    </row>
    <row r="114" spans="2:7" ht="15">
      <c r="B114" s="256">
        <v>42921.670254629629</v>
      </c>
      <c r="C114" s="158">
        <v>300</v>
      </c>
      <c r="D114" s="152" t="s">
        <v>940</v>
      </c>
      <c r="E114" s="159"/>
      <c r="F114" s="128"/>
      <c r="G114" s="128" t="str">
        <f t="shared" si="1"/>
        <v/>
      </c>
    </row>
    <row r="115" spans="2:7" ht="15">
      <c r="B115" s="256">
        <v>42921.684166666666</v>
      </c>
      <c r="C115" s="158">
        <v>300</v>
      </c>
      <c r="D115" s="152" t="s">
        <v>939</v>
      </c>
      <c r="E115" s="159"/>
      <c r="F115" s="128"/>
      <c r="G115" s="128" t="str">
        <f t="shared" si="1"/>
        <v/>
      </c>
    </row>
    <row r="116" spans="2:7" ht="15">
      <c r="B116" s="256">
        <v>42921.698807870373</v>
      </c>
      <c r="C116" s="158">
        <v>1000</v>
      </c>
      <c r="D116" s="152" t="s">
        <v>938</v>
      </c>
      <c r="E116" s="159"/>
      <c r="F116" s="128"/>
      <c r="G116" s="128" t="str">
        <f t="shared" si="1"/>
        <v/>
      </c>
    </row>
    <row r="117" spans="2:7" ht="15">
      <c r="B117" s="256">
        <v>42921.704976851855</v>
      </c>
      <c r="C117" s="158">
        <v>100</v>
      </c>
      <c r="D117" s="152" t="s">
        <v>937</v>
      </c>
      <c r="E117" s="159"/>
      <c r="F117" s="128"/>
      <c r="G117" s="128" t="str">
        <f t="shared" si="1"/>
        <v/>
      </c>
    </row>
    <row r="118" spans="2:7" ht="15">
      <c r="B118" s="256">
        <v>42921.741261574076</v>
      </c>
      <c r="C118" s="158">
        <v>300</v>
      </c>
      <c r="D118" s="152" t="s">
        <v>936</v>
      </c>
      <c r="E118" s="159"/>
      <c r="F118" s="128"/>
      <c r="G118" s="128" t="str">
        <f t="shared" si="1"/>
        <v/>
      </c>
    </row>
    <row r="119" spans="2:7" ht="15">
      <c r="B119" s="256">
        <v>42921.767592592594</v>
      </c>
      <c r="C119" s="158">
        <v>300</v>
      </c>
      <c r="D119" s="152" t="s">
        <v>935</v>
      </c>
      <c r="E119" s="159"/>
      <c r="F119" s="128"/>
      <c r="G119" s="128" t="str">
        <f t="shared" si="1"/>
        <v/>
      </c>
    </row>
    <row r="120" spans="2:7" ht="15">
      <c r="B120" s="256">
        <v>42921.881944444445</v>
      </c>
      <c r="C120" s="158">
        <v>200</v>
      </c>
      <c r="D120" s="152" t="s">
        <v>747</v>
      </c>
      <c r="E120" s="159"/>
      <c r="F120" s="128"/>
      <c r="G120" s="128" t="str">
        <f t="shared" si="1"/>
        <v/>
      </c>
    </row>
    <row r="121" spans="2:7" ht="15">
      <c r="B121" s="256">
        <v>42921.908750000002</v>
      </c>
      <c r="C121" s="158">
        <v>100</v>
      </c>
      <c r="D121" s="152" t="s">
        <v>585</v>
      </c>
      <c r="E121" s="159"/>
      <c r="F121" s="128"/>
      <c r="G121" s="128" t="str">
        <f t="shared" si="1"/>
        <v/>
      </c>
    </row>
    <row r="122" spans="2:7" ht="15">
      <c r="B122" s="256">
        <v>42921.909722222219</v>
      </c>
      <c r="C122" s="158">
        <v>300</v>
      </c>
      <c r="D122" s="152" t="s">
        <v>934</v>
      </c>
      <c r="E122" s="159"/>
      <c r="F122" s="128"/>
      <c r="G122" s="128" t="str">
        <f t="shared" si="1"/>
        <v/>
      </c>
    </row>
    <row r="123" spans="2:7" ht="15">
      <c r="B123" s="256">
        <v>42921.944444444445</v>
      </c>
      <c r="C123" s="158">
        <v>200</v>
      </c>
      <c r="D123" s="152" t="s">
        <v>933</v>
      </c>
      <c r="E123" s="159"/>
      <c r="F123" s="128"/>
      <c r="G123" s="128" t="str">
        <f t="shared" si="1"/>
        <v/>
      </c>
    </row>
    <row r="124" spans="2:7" ht="15">
      <c r="B124" s="256">
        <v>42921.951585648145</v>
      </c>
      <c r="C124" s="158">
        <v>5000</v>
      </c>
      <c r="D124" s="152" t="s">
        <v>932</v>
      </c>
      <c r="E124" s="159"/>
      <c r="F124" s="128"/>
      <c r="G124" s="128" t="str">
        <f t="shared" si="1"/>
        <v/>
      </c>
    </row>
    <row r="125" spans="2:7" ht="15">
      <c r="B125" s="256">
        <v>42921.972222222219</v>
      </c>
      <c r="C125" s="158">
        <v>2000</v>
      </c>
      <c r="D125" s="152" t="s">
        <v>931</v>
      </c>
      <c r="E125" s="159"/>
      <c r="F125" s="128"/>
      <c r="G125" s="128" t="str">
        <f t="shared" si="1"/>
        <v/>
      </c>
    </row>
    <row r="126" spans="2:7" ht="15">
      <c r="B126" s="256">
        <v>42922.010439814818</v>
      </c>
      <c r="C126" s="158">
        <v>300</v>
      </c>
      <c r="D126" s="152" t="s">
        <v>930</v>
      </c>
      <c r="E126" s="159"/>
      <c r="F126" s="128"/>
      <c r="G126" s="128" t="str">
        <f t="shared" si="1"/>
        <v/>
      </c>
    </row>
    <row r="127" spans="2:7" ht="15">
      <c r="B127" s="256">
        <v>42922.013622685183</v>
      </c>
      <c r="C127" s="158">
        <v>500</v>
      </c>
      <c r="D127" s="152" t="s">
        <v>929</v>
      </c>
      <c r="E127" s="159"/>
      <c r="F127" s="128"/>
      <c r="G127" s="128" t="str">
        <f t="shared" si="1"/>
        <v/>
      </c>
    </row>
    <row r="128" spans="2:7" ht="15">
      <c r="B128" s="256">
        <v>42922.0625</v>
      </c>
      <c r="C128" s="158">
        <v>400</v>
      </c>
      <c r="D128" s="152" t="s">
        <v>928</v>
      </c>
      <c r="E128" s="159"/>
      <c r="F128" s="128"/>
      <c r="G128" s="128" t="str">
        <f t="shared" si="1"/>
        <v/>
      </c>
    </row>
    <row r="129" spans="2:7" ht="15">
      <c r="B129" s="256">
        <v>42922.072916666664</v>
      </c>
      <c r="C129" s="158">
        <v>1500</v>
      </c>
      <c r="D129" s="152" t="s">
        <v>927</v>
      </c>
      <c r="E129" s="159"/>
      <c r="F129" s="128"/>
      <c r="G129" s="128" t="str">
        <f t="shared" si="1"/>
        <v/>
      </c>
    </row>
    <row r="130" spans="2:7" ht="15">
      <c r="B130" s="256">
        <v>42922.283472222225</v>
      </c>
      <c r="C130" s="158">
        <v>5000</v>
      </c>
      <c r="D130" s="152" t="s">
        <v>926</v>
      </c>
      <c r="E130" s="159"/>
      <c r="F130" s="128"/>
      <c r="G130" s="128" t="str">
        <f t="shared" si="1"/>
        <v/>
      </c>
    </row>
    <row r="131" spans="2:7" ht="15">
      <c r="B131" s="256">
        <v>42922.325104166666</v>
      </c>
      <c r="C131" s="158">
        <v>300</v>
      </c>
      <c r="D131" s="152" t="s">
        <v>925</v>
      </c>
      <c r="E131" s="159"/>
      <c r="F131" s="128"/>
      <c r="G131" s="128" t="str">
        <f t="shared" si="1"/>
        <v/>
      </c>
    </row>
    <row r="132" spans="2:7" ht="15">
      <c r="B132" s="256">
        <v>42922.347326388888</v>
      </c>
      <c r="C132" s="158">
        <v>300</v>
      </c>
      <c r="D132" s="152" t="s">
        <v>924</v>
      </c>
      <c r="E132" s="159"/>
      <c r="F132" s="128"/>
      <c r="G132" s="128" t="str">
        <f t="shared" si="1"/>
        <v/>
      </c>
    </row>
    <row r="133" spans="2:7" ht="15">
      <c r="B133" s="256">
        <v>42922.389247685183</v>
      </c>
      <c r="C133" s="158">
        <v>7200</v>
      </c>
      <c r="D133" s="152" t="s">
        <v>494</v>
      </c>
      <c r="E133" s="159"/>
      <c r="F133" s="128"/>
      <c r="G133" s="128" t="str">
        <f t="shared" si="1"/>
        <v/>
      </c>
    </row>
    <row r="134" spans="2:7" ht="15">
      <c r="B134" s="256">
        <v>42922.392268518517</v>
      </c>
      <c r="C134" s="158">
        <v>10000</v>
      </c>
      <c r="D134" s="152" t="s">
        <v>494</v>
      </c>
      <c r="E134" s="159"/>
      <c r="F134" s="128"/>
      <c r="G134" s="128" t="str">
        <f t="shared" si="1"/>
        <v/>
      </c>
    </row>
    <row r="135" spans="2:7" ht="15">
      <c r="B135" s="256">
        <v>42922.394293981481</v>
      </c>
      <c r="C135" s="158">
        <v>530</v>
      </c>
      <c r="D135" s="152" t="s">
        <v>494</v>
      </c>
      <c r="E135" s="159"/>
      <c r="F135" s="128"/>
      <c r="G135" s="128" t="str">
        <f t="shared" ref="G135:G198" si="2">RIGHT(E135,4)</f>
        <v/>
      </c>
    </row>
    <row r="136" spans="2:7" ht="15">
      <c r="B136" s="256">
        <v>42922.402800925927</v>
      </c>
      <c r="C136" s="158">
        <v>300</v>
      </c>
      <c r="D136" s="152" t="s">
        <v>923</v>
      </c>
      <c r="E136" s="159"/>
      <c r="F136" s="128"/>
      <c r="G136" s="128" t="str">
        <f t="shared" si="2"/>
        <v/>
      </c>
    </row>
    <row r="137" spans="2:7" ht="15">
      <c r="B137" s="256">
        <v>42922.409722222219</v>
      </c>
      <c r="C137" s="158">
        <v>3000</v>
      </c>
      <c r="D137" s="152" t="s">
        <v>922</v>
      </c>
      <c r="E137" s="159"/>
      <c r="F137" s="128"/>
      <c r="G137" s="128" t="str">
        <f t="shared" si="2"/>
        <v/>
      </c>
    </row>
    <row r="138" spans="2:7" ht="15">
      <c r="B138" s="256">
        <v>42922.440995370373</v>
      </c>
      <c r="C138" s="158">
        <v>500</v>
      </c>
      <c r="D138" s="152" t="s">
        <v>921</v>
      </c>
      <c r="E138" s="159"/>
      <c r="F138" s="128"/>
      <c r="G138" s="128" t="str">
        <f t="shared" si="2"/>
        <v/>
      </c>
    </row>
    <row r="139" spans="2:7" ht="15">
      <c r="B139" s="256">
        <v>42922.453900462962</v>
      </c>
      <c r="C139" s="158">
        <v>300</v>
      </c>
      <c r="D139" s="152" t="s">
        <v>920</v>
      </c>
      <c r="E139" s="159"/>
      <c r="F139" s="128"/>
      <c r="G139" s="128" t="str">
        <f t="shared" si="2"/>
        <v/>
      </c>
    </row>
    <row r="140" spans="2:7" ht="15">
      <c r="B140" s="256">
        <v>42922.464999999997</v>
      </c>
      <c r="C140" s="158">
        <v>10000</v>
      </c>
      <c r="D140" s="152" t="s">
        <v>919</v>
      </c>
      <c r="E140" s="159"/>
      <c r="F140" s="128"/>
      <c r="G140" s="128" t="str">
        <f t="shared" si="2"/>
        <v/>
      </c>
    </row>
    <row r="141" spans="2:7" ht="15">
      <c r="B141" s="256">
        <v>42922.480983796297</v>
      </c>
      <c r="C141" s="158">
        <v>500</v>
      </c>
      <c r="D141" s="152" t="s">
        <v>918</v>
      </c>
      <c r="E141" s="159"/>
      <c r="F141" s="128"/>
      <c r="G141" s="128" t="str">
        <f t="shared" si="2"/>
        <v/>
      </c>
    </row>
    <row r="142" spans="2:7" ht="15">
      <c r="B142" s="256">
        <v>42922.486111111109</v>
      </c>
      <c r="C142" s="158">
        <v>600</v>
      </c>
      <c r="D142" s="152" t="s">
        <v>917</v>
      </c>
      <c r="E142" s="159"/>
      <c r="F142" s="128"/>
      <c r="G142" s="128" t="str">
        <f t="shared" si="2"/>
        <v/>
      </c>
    </row>
    <row r="143" spans="2:7" ht="15">
      <c r="B143" s="256">
        <v>42922.513981481483</v>
      </c>
      <c r="C143" s="158">
        <v>1</v>
      </c>
      <c r="D143" s="152" t="s">
        <v>916</v>
      </c>
      <c r="E143" s="159"/>
      <c r="F143" s="128"/>
      <c r="G143" s="128" t="str">
        <f t="shared" si="2"/>
        <v/>
      </c>
    </row>
    <row r="144" spans="2:7" ht="15">
      <c r="B144" s="256">
        <v>42922.517731481479</v>
      </c>
      <c r="C144" s="158">
        <v>1</v>
      </c>
      <c r="D144" s="152" t="s">
        <v>915</v>
      </c>
      <c r="E144" s="159"/>
      <c r="F144" s="128"/>
      <c r="G144" s="128" t="str">
        <f t="shared" si="2"/>
        <v/>
      </c>
    </row>
    <row r="145" spans="2:7" ht="15">
      <c r="B145" s="256">
        <v>42922.527881944443</v>
      </c>
      <c r="C145" s="158">
        <v>100</v>
      </c>
      <c r="D145" s="152" t="s">
        <v>914</v>
      </c>
      <c r="E145" s="159"/>
      <c r="F145" s="128"/>
      <c r="G145" s="128" t="str">
        <f t="shared" si="2"/>
        <v/>
      </c>
    </row>
    <row r="146" spans="2:7" ht="15">
      <c r="B146" s="256">
        <v>42922.531400462962</v>
      </c>
      <c r="C146" s="158">
        <v>300</v>
      </c>
      <c r="D146" s="152" t="s">
        <v>542</v>
      </c>
      <c r="E146" s="159"/>
      <c r="F146" s="128"/>
      <c r="G146" s="128" t="str">
        <f t="shared" si="2"/>
        <v/>
      </c>
    </row>
    <row r="147" spans="2:7" ht="15">
      <c r="B147" s="256">
        <v>42922.562719907408</v>
      </c>
      <c r="C147" s="158">
        <v>1500</v>
      </c>
      <c r="D147" s="152" t="s">
        <v>913</v>
      </c>
      <c r="E147" s="159"/>
      <c r="F147" s="128"/>
      <c r="G147" s="128" t="str">
        <f t="shared" si="2"/>
        <v/>
      </c>
    </row>
    <row r="148" spans="2:7" ht="15">
      <c r="B148" s="256">
        <v>42922.57230324074</v>
      </c>
      <c r="C148" s="158">
        <v>300</v>
      </c>
      <c r="D148" s="152" t="s">
        <v>912</v>
      </c>
      <c r="E148" s="159"/>
      <c r="F148" s="128"/>
      <c r="G148" s="128" t="str">
        <f t="shared" si="2"/>
        <v/>
      </c>
    </row>
    <row r="149" spans="2:7" ht="15">
      <c r="B149" s="256">
        <v>42922.574050925927</v>
      </c>
      <c r="C149" s="158">
        <v>1000</v>
      </c>
      <c r="D149" s="152" t="s">
        <v>911</v>
      </c>
      <c r="E149" s="159"/>
      <c r="F149" s="128"/>
      <c r="G149" s="128" t="str">
        <f t="shared" si="2"/>
        <v/>
      </c>
    </row>
    <row r="150" spans="2:7" ht="15">
      <c r="B150" s="256">
        <v>42922.578703703701</v>
      </c>
      <c r="C150" s="158">
        <v>3000</v>
      </c>
      <c r="D150" s="152" t="s">
        <v>910</v>
      </c>
      <c r="E150" s="159"/>
      <c r="F150" s="128"/>
      <c r="G150" s="128" t="str">
        <f t="shared" si="2"/>
        <v/>
      </c>
    </row>
    <row r="151" spans="2:7" ht="15">
      <c r="B151" s="256">
        <v>42922.60083333333</v>
      </c>
      <c r="C151" s="158">
        <v>1000</v>
      </c>
      <c r="D151" s="152" t="s">
        <v>909</v>
      </c>
      <c r="E151" s="159"/>
      <c r="F151" s="128"/>
      <c r="G151" s="128" t="str">
        <f t="shared" si="2"/>
        <v/>
      </c>
    </row>
    <row r="152" spans="2:7" ht="15">
      <c r="B152" s="256">
        <v>42922.642465277779</v>
      </c>
      <c r="C152" s="158">
        <v>1</v>
      </c>
      <c r="D152" s="152" t="s">
        <v>908</v>
      </c>
      <c r="E152" s="159"/>
      <c r="F152" s="128"/>
      <c r="G152" s="128" t="str">
        <f t="shared" si="2"/>
        <v/>
      </c>
    </row>
    <row r="153" spans="2:7" ht="15">
      <c r="B153" s="256">
        <v>42922.645914351851</v>
      </c>
      <c r="C153" s="158">
        <v>1</v>
      </c>
      <c r="D153" s="152" t="s">
        <v>907</v>
      </c>
      <c r="E153" s="159"/>
      <c r="F153" s="128"/>
      <c r="G153" s="128" t="str">
        <f t="shared" si="2"/>
        <v/>
      </c>
    </row>
    <row r="154" spans="2:7" ht="15">
      <c r="B154" s="256">
        <v>42922.649340277778</v>
      </c>
      <c r="C154" s="158">
        <v>500</v>
      </c>
      <c r="D154" s="152" t="s">
        <v>906</v>
      </c>
      <c r="E154" s="159"/>
      <c r="F154" s="128"/>
      <c r="G154" s="128" t="str">
        <f t="shared" si="2"/>
        <v/>
      </c>
    </row>
    <row r="155" spans="2:7" ht="15">
      <c r="B155" s="256">
        <v>42922.649710648147</v>
      </c>
      <c r="C155" s="158">
        <v>1</v>
      </c>
      <c r="D155" s="152" t="s">
        <v>905</v>
      </c>
      <c r="E155" s="159"/>
      <c r="F155" s="128"/>
      <c r="G155" s="128" t="str">
        <f t="shared" si="2"/>
        <v/>
      </c>
    </row>
    <row r="156" spans="2:7" ht="15">
      <c r="B156" s="256">
        <v>42922.691250000003</v>
      </c>
      <c r="C156" s="158">
        <v>1004</v>
      </c>
      <c r="D156" s="152" t="s">
        <v>904</v>
      </c>
      <c r="E156" s="159"/>
      <c r="F156" s="128"/>
      <c r="G156" s="128" t="str">
        <f t="shared" si="2"/>
        <v/>
      </c>
    </row>
    <row r="157" spans="2:7" ht="15">
      <c r="B157" s="256">
        <v>42922.699097222219</v>
      </c>
      <c r="C157" s="158">
        <v>250</v>
      </c>
      <c r="D157" s="152" t="s">
        <v>903</v>
      </c>
      <c r="E157" s="159"/>
      <c r="F157" s="128"/>
      <c r="G157" s="128" t="str">
        <f t="shared" si="2"/>
        <v/>
      </c>
    </row>
    <row r="158" spans="2:7" ht="15">
      <c r="B158" s="256">
        <v>42922.736342592594</v>
      </c>
      <c r="C158" s="158">
        <v>500</v>
      </c>
      <c r="D158" s="152" t="s">
        <v>902</v>
      </c>
      <c r="E158" s="159"/>
      <c r="F158" s="128"/>
      <c r="G158" s="128" t="str">
        <f t="shared" si="2"/>
        <v/>
      </c>
    </row>
    <row r="159" spans="2:7" ht="15">
      <c r="B159" s="256">
        <v>42922.757060185184</v>
      </c>
      <c r="C159" s="158">
        <v>500</v>
      </c>
      <c r="D159" s="152" t="s">
        <v>901</v>
      </c>
      <c r="E159" s="159"/>
      <c r="F159" s="128"/>
      <c r="G159" s="128" t="str">
        <f t="shared" si="2"/>
        <v/>
      </c>
    </row>
    <row r="160" spans="2:7" ht="15">
      <c r="B160" s="256">
        <v>42922.791689814818</v>
      </c>
      <c r="C160" s="158">
        <v>300</v>
      </c>
      <c r="D160" s="152" t="s">
        <v>900</v>
      </c>
      <c r="E160" s="159"/>
      <c r="F160" s="128"/>
      <c r="G160" s="128" t="str">
        <f t="shared" si="2"/>
        <v/>
      </c>
    </row>
    <row r="161" spans="2:7" ht="15">
      <c r="B161" s="256">
        <v>42922.806493055556</v>
      </c>
      <c r="C161" s="158">
        <v>10</v>
      </c>
      <c r="D161" s="152" t="s">
        <v>899</v>
      </c>
      <c r="E161" s="159"/>
      <c r="F161" s="128"/>
      <c r="G161" s="128" t="str">
        <f t="shared" si="2"/>
        <v/>
      </c>
    </row>
    <row r="162" spans="2:7" ht="15">
      <c r="B162" s="256">
        <v>42922.831574074073</v>
      </c>
      <c r="C162" s="158">
        <v>300</v>
      </c>
      <c r="D162" s="152" t="s">
        <v>898</v>
      </c>
      <c r="E162" s="159"/>
      <c r="F162" s="128"/>
      <c r="G162" s="128" t="str">
        <f t="shared" si="2"/>
        <v/>
      </c>
    </row>
    <row r="163" spans="2:7" ht="15">
      <c r="B163" s="256">
        <v>42922.854166666664</v>
      </c>
      <c r="C163" s="158">
        <v>300</v>
      </c>
      <c r="D163" s="152" t="s">
        <v>897</v>
      </c>
      <c r="E163" s="159"/>
      <c r="F163" s="128"/>
      <c r="G163" s="128" t="str">
        <f t="shared" si="2"/>
        <v/>
      </c>
    </row>
    <row r="164" spans="2:7" ht="15">
      <c r="B164" s="256">
        <v>42922.857638888891</v>
      </c>
      <c r="C164" s="158">
        <v>1000</v>
      </c>
      <c r="D164" s="152" t="s">
        <v>896</v>
      </c>
      <c r="E164" s="159"/>
      <c r="F164" s="128"/>
      <c r="G164" s="128" t="str">
        <f t="shared" si="2"/>
        <v/>
      </c>
    </row>
    <row r="165" spans="2:7" ht="15">
      <c r="B165" s="256">
        <v>42922.861111111109</v>
      </c>
      <c r="C165" s="158">
        <v>100</v>
      </c>
      <c r="D165" s="152" t="s">
        <v>895</v>
      </c>
      <c r="E165" s="159"/>
      <c r="F165" s="128"/>
      <c r="G165" s="128" t="str">
        <f t="shared" si="2"/>
        <v/>
      </c>
    </row>
    <row r="166" spans="2:7" ht="15">
      <c r="B166" s="256">
        <v>42922.902604166666</v>
      </c>
      <c r="C166" s="158">
        <v>1000</v>
      </c>
      <c r="D166" s="152" t="s">
        <v>894</v>
      </c>
      <c r="E166" s="159"/>
      <c r="F166" s="128"/>
      <c r="G166" s="128" t="str">
        <f t="shared" si="2"/>
        <v/>
      </c>
    </row>
    <row r="167" spans="2:7" ht="15">
      <c r="B167" s="256">
        <v>42922.911296296297</v>
      </c>
      <c r="C167" s="158">
        <v>2000</v>
      </c>
      <c r="D167" s="152" t="s">
        <v>893</v>
      </c>
      <c r="E167" s="159"/>
      <c r="F167" s="128"/>
      <c r="G167" s="128" t="str">
        <f t="shared" si="2"/>
        <v/>
      </c>
    </row>
    <row r="168" spans="2:7" ht="15">
      <c r="B168" s="256">
        <v>42922.927534722221</v>
      </c>
      <c r="C168" s="158">
        <v>100</v>
      </c>
      <c r="D168" s="152" t="s">
        <v>892</v>
      </c>
      <c r="E168" s="159"/>
      <c r="F168" s="128"/>
      <c r="G168" s="128" t="str">
        <f t="shared" si="2"/>
        <v/>
      </c>
    </row>
    <row r="169" spans="2:7" ht="15">
      <c r="B169" s="256">
        <v>42922.93986111111</v>
      </c>
      <c r="C169" s="158">
        <v>100</v>
      </c>
      <c r="D169" s="152" t="s">
        <v>585</v>
      </c>
      <c r="E169" s="159"/>
      <c r="F169" s="128"/>
      <c r="G169" s="128" t="str">
        <f t="shared" si="2"/>
        <v/>
      </c>
    </row>
    <row r="170" spans="2:7" ht="15">
      <c r="B170" s="256">
        <v>42923.21875</v>
      </c>
      <c r="C170" s="158">
        <v>1000</v>
      </c>
      <c r="D170" s="152" t="s">
        <v>891</v>
      </c>
      <c r="E170" s="159"/>
      <c r="F170" s="128"/>
      <c r="G170" s="128" t="str">
        <f t="shared" si="2"/>
        <v/>
      </c>
    </row>
    <row r="171" spans="2:7" ht="15">
      <c r="B171" s="256">
        <v>42923.311018518521</v>
      </c>
      <c r="C171" s="158">
        <v>1000</v>
      </c>
      <c r="D171" s="152" t="s">
        <v>890</v>
      </c>
      <c r="E171" s="159"/>
      <c r="F171" s="128"/>
      <c r="G171" s="128" t="str">
        <f t="shared" si="2"/>
        <v/>
      </c>
    </row>
    <row r="172" spans="2:7" ht="15">
      <c r="B172" s="256">
        <v>42923.388888888891</v>
      </c>
      <c r="C172" s="158">
        <v>300</v>
      </c>
      <c r="D172" s="152" t="s">
        <v>638</v>
      </c>
      <c r="E172" s="159"/>
      <c r="F172" s="128"/>
      <c r="G172" s="128" t="str">
        <f t="shared" si="2"/>
        <v/>
      </c>
    </row>
    <row r="173" spans="2:7" ht="15">
      <c r="B173" s="256">
        <v>42923.430833333332</v>
      </c>
      <c r="C173" s="158">
        <v>120</v>
      </c>
      <c r="D173" s="152" t="s">
        <v>889</v>
      </c>
      <c r="E173" s="159"/>
      <c r="F173" s="128"/>
      <c r="G173" s="128" t="str">
        <f t="shared" si="2"/>
        <v/>
      </c>
    </row>
    <row r="174" spans="2:7" ht="15">
      <c r="B174" s="256">
        <v>42923.458414351851</v>
      </c>
      <c r="C174" s="158">
        <v>500</v>
      </c>
      <c r="D174" s="152" t="s">
        <v>888</v>
      </c>
      <c r="E174" s="159"/>
      <c r="F174" s="128"/>
      <c r="G174" s="128" t="str">
        <f t="shared" si="2"/>
        <v/>
      </c>
    </row>
    <row r="175" spans="2:7" ht="15">
      <c r="B175" s="256">
        <v>42923.475706018522</v>
      </c>
      <c r="C175" s="158">
        <v>150</v>
      </c>
      <c r="D175" s="152" t="s">
        <v>887</v>
      </c>
      <c r="E175" s="159"/>
      <c r="F175" s="128"/>
      <c r="G175" s="128" t="str">
        <f t="shared" si="2"/>
        <v/>
      </c>
    </row>
    <row r="176" spans="2:7" ht="13.5" customHeight="1">
      <c r="B176" s="256">
        <v>42923.486134259256</v>
      </c>
      <c r="C176" s="158">
        <v>300</v>
      </c>
      <c r="D176" s="152" t="s">
        <v>886</v>
      </c>
      <c r="E176" s="159"/>
      <c r="F176" s="128"/>
      <c r="G176" s="128" t="str">
        <f t="shared" si="2"/>
        <v/>
      </c>
    </row>
    <row r="177" spans="2:7" ht="15">
      <c r="B177" s="256">
        <v>42923.529803240737</v>
      </c>
      <c r="C177" s="158">
        <v>300</v>
      </c>
      <c r="D177" s="152" t="s">
        <v>885</v>
      </c>
      <c r="E177" s="159"/>
      <c r="F177" s="128"/>
      <c r="G177" s="128" t="str">
        <f t="shared" si="2"/>
        <v/>
      </c>
    </row>
    <row r="178" spans="2:7" ht="15">
      <c r="B178" s="256">
        <v>42923.642361111109</v>
      </c>
      <c r="C178" s="158">
        <v>100</v>
      </c>
      <c r="D178" s="152" t="s">
        <v>884</v>
      </c>
      <c r="E178" s="159"/>
      <c r="F178" s="128"/>
      <c r="G178" s="128" t="str">
        <f t="shared" si="2"/>
        <v/>
      </c>
    </row>
    <row r="179" spans="2:7" ht="15">
      <c r="B179" s="256">
        <v>42923.668634259258</v>
      </c>
      <c r="C179" s="158">
        <v>500</v>
      </c>
      <c r="D179" s="152" t="s">
        <v>461</v>
      </c>
      <c r="E179" s="159"/>
      <c r="F179" s="128"/>
      <c r="G179" s="128" t="str">
        <f t="shared" si="2"/>
        <v/>
      </c>
    </row>
    <row r="180" spans="2:7" ht="15">
      <c r="B180" s="256">
        <v>42923.736701388887</v>
      </c>
      <c r="C180" s="158">
        <v>5000</v>
      </c>
      <c r="D180" s="152" t="s">
        <v>660</v>
      </c>
      <c r="E180" s="159"/>
      <c r="F180" s="128"/>
      <c r="G180" s="128" t="str">
        <f t="shared" si="2"/>
        <v/>
      </c>
    </row>
    <row r="181" spans="2:7" ht="15">
      <c r="B181" s="256">
        <v>42923.739583333336</v>
      </c>
      <c r="C181" s="158">
        <v>10000</v>
      </c>
      <c r="D181" s="152" t="s">
        <v>883</v>
      </c>
      <c r="E181" s="159"/>
      <c r="F181" s="128"/>
      <c r="G181" s="128" t="str">
        <f t="shared" si="2"/>
        <v/>
      </c>
    </row>
    <row r="182" spans="2:7" ht="15">
      <c r="B182" s="256">
        <v>42923.753472222219</v>
      </c>
      <c r="C182" s="158">
        <v>500</v>
      </c>
      <c r="D182" s="152" t="s">
        <v>882</v>
      </c>
      <c r="E182" s="159"/>
      <c r="F182" s="128"/>
      <c r="G182" s="128" t="str">
        <f t="shared" si="2"/>
        <v/>
      </c>
    </row>
    <row r="183" spans="2:7" ht="15">
      <c r="B183" s="256">
        <v>42923.767557870371</v>
      </c>
      <c r="C183" s="158">
        <v>1000</v>
      </c>
      <c r="D183" s="152" t="s">
        <v>881</v>
      </c>
      <c r="E183" s="159"/>
      <c r="F183" s="128"/>
      <c r="G183" s="128" t="str">
        <f t="shared" si="2"/>
        <v/>
      </c>
    </row>
    <row r="184" spans="2:7" ht="15">
      <c r="B184" s="256">
        <v>42923.80091435185</v>
      </c>
      <c r="C184" s="158">
        <v>500</v>
      </c>
      <c r="D184" s="152" t="s">
        <v>880</v>
      </c>
      <c r="E184" s="159"/>
      <c r="F184" s="128"/>
      <c r="G184" s="128" t="str">
        <f t="shared" si="2"/>
        <v/>
      </c>
    </row>
    <row r="185" spans="2:7" ht="15">
      <c r="B185" s="256">
        <v>42923.829965277779</v>
      </c>
      <c r="C185" s="158">
        <v>100</v>
      </c>
      <c r="D185" s="152" t="s">
        <v>879</v>
      </c>
      <c r="E185" s="159"/>
      <c r="F185" s="128"/>
      <c r="G185" s="128" t="str">
        <f t="shared" si="2"/>
        <v/>
      </c>
    </row>
    <row r="186" spans="2:7" ht="15.75" customHeight="1">
      <c r="B186" s="256">
        <v>42923.851817129631</v>
      </c>
      <c r="C186" s="158">
        <v>5000</v>
      </c>
      <c r="D186" s="152" t="s">
        <v>820</v>
      </c>
      <c r="E186" s="159"/>
      <c r="F186" s="128"/>
      <c r="G186" s="128" t="str">
        <f t="shared" si="2"/>
        <v/>
      </c>
    </row>
    <row r="187" spans="2:7" ht="15">
      <c r="B187" s="256">
        <v>42923.881944444445</v>
      </c>
      <c r="C187" s="158">
        <v>3000</v>
      </c>
      <c r="D187" s="152" t="s">
        <v>878</v>
      </c>
      <c r="E187" s="159"/>
      <c r="F187" s="128"/>
      <c r="G187" s="128" t="str">
        <f t="shared" si="2"/>
        <v/>
      </c>
    </row>
    <row r="188" spans="2:7" ht="15">
      <c r="B188" s="256">
        <v>42923.927083333336</v>
      </c>
      <c r="C188" s="158">
        <v>3000</v>
      </c>
      <c r="D188" s="152" t="s">
        <v>877</v>
      </c>
      <c r="E188" s="159"/>
      <c r="F188" s="128"/>
      <c r="G188" s="128" t="str">
        <f t="shared" si="2"/>
        <v/>
      </c>
    </row>
    <row r="189" spans="2:7" ht="15">
      <c r="B189" s="256">
        <v>42923.982638888891</v>
      </c>
      <c r="C189" s="158">
        <v>100</v>
      </c>
      <c r="D189" s="152" t="s">
        <v>876</v>
      </c>
      <c r="E189" s="159"/>
      <c r="F189" s="128"/>
      <c r="G189" s="128" t="str">
        <f t="shared" si="2"/>
        <v/>
      </c>
    </row>
    <row r="190" spans="2:7" ht="15">
      <c r="B190" s="256">
        <v>42924.034814814811</v>
      </c>
      <c r="C190" s="158">
        <v>2000</v>
      </c>
      <c r="D190" s="152" t="s">
        <v>875</v>
      </c>
      <c r="E190" s="159"/>
      <c r="F190" s="128"/>
      <c r="G190" s="128" t="str">
        <f t="shared" si="2"/>
        <v/>
      </c>
    </row>
    <row r="191" spans="2:7" ht="15">
      <c r="B191" s="256">
        <v>42924.474548611113</v>
      </c>
      <c r="C191" s="158">
        <v>500</v>
      </c>
      <c r="D191" s="152" t="s">
        <v>425</v>
      </c>
      <c r="E191" s="159"/>
      <c r="F191" s="128"/>
      <c r="G191" s="128" t="str">
        <f t="shared" si="2"/>
        <v/>
      </c>
    </row>
    <row r="192" spans="2:7" ht="15">
      <c r="B192" s="256">
        <v>42924.541666666664</v>
      </c>
      <c r="C192" s="158">
        <v>300</v>
      </c>
      <c r="D192" s="152" t="s">
        <v>874</v>
      </c>
      <c r="E192" s="159"/>
      <c r="F192" s="128"/>
      <c r="G192" s="128" t="str">
        <f t="shared" si="2"/>
        <v/>
      </c>
    </row>
    <row r="193" spans="2:7" ht="15">
      <c r="B193" s="256">
        <v>42924.555636574078</v>
      </c>
      <c r="C193" s="158">
        <v>5000</v>
      </c>
      <c r="D193" s="152" t="s">
        <v>873</v>
      </c>
      <c r="E193" s="159"/>
      <c r="F193" s="128"/>
      <c r="G193" s="128" t="str">
        <f t="shared" si="2"/>
        <v/>
      </c>
    </row>
    <row r="194" spans="2:7" ht="15">
      <c r="B194" s="256">
        <v>42924.579872685186</v>
      </c>
      <c r="C194" s="158">
        <v>500</v>
      </c>
      <c r="D194" s="152" t="s">
        <v>872</v>
      </c>
      <c r="E194" s="159"/>
      <c r="F194" s="128"/>
      <c r="G194" s="128" t="str">
        <f t="shared" si="2"/>
        <v/>
      </c>
    </row>
    <row r="195" spans="2:7" ht="15">
      <c r="B195" s="256">
        <v>42924.607071759259</v>
      </c>
      <c r="C195" s="158">
        <v>500</v>
      </c>
      <c r="D195" s="152" t="s">
        <v>871</v>
      </c>
      <c r="E195" s="159"/>
      <c r="F195" s="128"/>
      <c r="G195" s="128" t="str">
        <f t="shared" si="2"/>
        <v/>
      </c>
    </row>
    <row r="196" spans="2:7" ht="15">
      <c r="B196" s="256">
        <v>42924.620081018518</v>
      </c>
      <c r="C196" s="158">
        <v>300</v>
      </c>
      <c r="D196" s="152" t="s">
        <v>870</v>
      </c>
      <c r="E196" s="159"/>
      <c r="F196" s="128"/>
      <c r="G196" s="128" t="str">
        <f t="shared" si="2"/>
        <v/>
      </c>
    </row>
    <row r="197" spans="2:7" ht="15">
      <c r="B197" s="256">
        <v>42924.638888888891</v>
      </c>
      <c r="C197" s="158">
        <v>300</v>
      </c>
      <c r="D197" s="152" t="s">
        <v>869</v>
      </c>
      <c r="E197" s="159"/>
      <c r="F197" s="128"/>
      <c r="G197" s="128" t="str">
        <f t="shared" si="2"/>
        <v/>
      </c>
    </row>
    <row r="198" spans="2:7" ht="15">
      <c r="B198" s="256">
        <v>42924.698009259257</v>
      </c>
      <c r="C198" s="158">
        <v>1000</v>
      </c>
      <c r="D198" s="152" t="s">
        <v>868</v>
      </c>
      <c r="E198" s="159"/>
      <c r="F198" s="128"/>
      <c r="G198" s="128" t="str">
        <f t="shared" si="2"/>
        <v/>
      </c>
    </row>
    <row r="199" spans="2:7" ht="15">
      <c r="B199" s="256">
        <v>42924.715300925927</v>
      </c>
      <c r="C199" s="158">
        <v>500</v>
      </c>
      <c r="D199" s="152" t="s">
        <v>867</v>
      </c>
      <c r="E199" s="159"/>
      <c r="F199" s="128"/>
      <c r="G199" s="128" t="str">
        <f t="shared" ref="G199:G262" si="3">RIGHT(E199,4)</f>
        <v/>
      </c>
    </row>
    <row r="200" spans="2:7" ht="15">
      <c r="B200" s="256">
        <v>42924.772199074076</v>
      </c>
      <c r="C200" s="158">
        <v>500</v>
      </c>
      <c r="D200" s="152" t="s">
        <v>866</v>
      </c>
      <c r="E200" s="159"/>
      <c r="F200" s="128"/>
      <c r="G200" s="128" t="str">
        <f t="shared" si="3"/>
        <v/>
      </c>
    </row>
    <row r="201" spans="2:7" ht="15">
      <c r="B201" s="256">
        <v>42924.781331018516</v>
      </c>
      <c r="C201" s="158">
        <v>300</v>
      </c>
      <c r="D201" s="152" t="s">
        <v>838</v>
      </c>
      <c r="E201" s="159"/>
      <c r="F201" s="128"/>
      <c r="G201" s="128" t="str">
        <f t="shared" si="3"/>
        <v/>
      </c>
    </row>
    <row r="202" spans="2:7" ht="15">
      <c r="B202" s="256">
        <v>42924.846446759257</v>
      </c>
      <c r="C202" s="158">
        <v>200</v>
      </c>
      <c r="D202" s="152" t="s">
        <v>865</v>
      </c>
      <c r="E202" s="159"/>
      <c r="F202" s="128"/>
      <c r="G202" s="128" t="str">
        <f t="shared" si="3"/>
        <v/>
      </c>
    </row>
    <row r="203" spans="2:7" ht="15">
      <c r="B203" s="256">
        <v>42924.871562499997</v>
      </c>
      <c r="C203" s="158">
        <v>300</v>
      </c>
      <c r="D203" s="152" t="s">
        <v>864</v>
      </c>
      <c r="E203" s="159"/>
      <c r="F203" s="128"/>
      <c r="G203" s="128" t="str">
        <f t="shared" si="3"/>
        <v/>
      </c>
    </row>
    <row r="204" spans="2:7" ht="15">
      <c r="B204" s="256">
        <v>42924.931597222225</v>
      </c>
      <c r="C204" s="158">
        <v>1000</v>
      </c>
      <c r="D204" s="152" t="s">
        <v>863</v>
      </c>
      <c r="E204" s="159"/>
      <c r="F204" s="128"/>
      <c r="G204" s="128" t="str">
        <f t="shared" si="3"/>
        <v/>
      </c>
    </row>
    <row r="205" spans="2:7" ht="15">
      <c r="B205" s="256">
        <v>42924.96875</v>
      </c>
      <c r="C205" s="158">
        <v>300</v>
      </c>
      <c r="D205" s="152" t="s">
        <v>862</v>
      </c>
      <c r="E205" s="159"/>
      <c r="F205" s="128"/>
      <c r="G205" s="128" t="str">
        <f t="shared" si="3"/>
        <v/>
      </c>
    </row>
    <row r="206" spans="2:7" ht="15">
      <c r="B206" s="256">
        <v>42925.027777777781</v>
      </c>
      <c r="C206" s="158">
        <v>2000</v>
      </c>
      <c r="D206" s="152" t="s">
        <v>861</v>
      </c>
      <c r="E206" s="159"/>
      <c r="F206" s="128"/>
      <c r="G206" s="128" t="str">
        <f t="shared" si="3"/>
        <v/>
      </c>
    </row>
    <row r="207" spans="2:7" ht="15">
      <c r="B207" s="256">
        <v>42925.417812500003</v>
      </c>
      <c r="C207" s="158">
        <v>1500</v>
      </c>
      <c r="D207" s="152" t="s">
        <v>860</v>
      </c>
      <c r="E207" s="159"/>
      <c r="F207" s="128"/>
      <c r="G207" s="128" t="str">
        <f t="shared" si="3"/>
        <v/>
      </c>
    </row>
    <row r="208" spans="2:7" ht="14.25" customHeight="1">
      <c r="B208" s="256">
        <v>42925.430555555555</v>
      </c>
      <c r="C208" s="158">
        <v>1000</v>
      </c>
      <c r="D208" s="152" t="s">
        <v>859</v>
      </c>
      <c r="E208" s="159"/>
      <c r="F208" s="128"/>
      <c r="G208" s="128" t="str">
        <f t="shared" si="3"/>
        <v/>
      </c>
    </row>
    <row r="209" spans="2:7" ht="15">
      <c r="B209" s="256">
        <v>42925.45140046296</v>
      </c>
      <c r="C209" s="158">
        <v>500</v>
      </c>
      <c r="D209" s="152" t="s">
        <v>858</v>
      </c>
      <c r="E209" s="159"/>
      <c r="F209" s="128"/>
      <c r="G209" s="128" t="str">
        <f t="shared" si="3"/>
        <v/>
      </c>
    </row>
    <row r="210" spans="2:7" ht="15">
      <c r="B210" s="256">
        <v>42925.472326388888</v>
      </c>
      <c r="C210" s="158">
        <v>5000</v>
      </c>
      <c r="D210" s="152" t="s">
        <v>857</v>
      </c>
      <c r="E210" s="159"/>
      <c r="F210" s="128"/>
      <c r="G210" s="128" t="str">
        <f t="shared" si="3"/>
        <v/>
      </c>
    </row>
    <row r="211" spans="2:7" ht="15">
      <c r="B211" s="256">
        <v>42925.521006944444</v>
      </c>
      <c r="C211" s="158">
        <v>300</v>
      </c>
      <c r="D211" s="152" t="s">
        <v>856</v>
      </c>
      <c r="E211" s="159"/>
      <c r="F211" s="128"/>
      <c r="G211" s="128" t="str">
        <f t="shared" si="3"/>
        <v/>
      </c>
    </row>
    <row r="212" spans="2:7" ht="15">
      <c r="B212" s="256">
        <v>42925.555555555555</v>
      </c>
      <c r="C212" s="158">
        <v>500</v>
      </c>
      <c r="D212" s="152" t="s">
        <v>855</v>
      </c>
      <c r="E212" s="159"/>
      <c r="F212" s="128"/>
      <c r="G212" s="128" t="str">
        <f t="shared" si="3"/>
        <v/>
      </c>
    </row>
    <row r="213" spans="2:7" ht="15">
      <c r="B213" s="256">
        <v>42925.583379629628</v>
      </c>
      <c r="C213" s="158">
        <v>500</v>
      </c>
      <c r="D213" s="152" t="s">
        <v>854</v>
      </c>
      <c r="E213" s="159"/>
      <c r="F213" s="128"/>
      <c r="G213" s="128" t="str">
        <f t="shared" si="3"/>
        <v/>
      </c>
    </row>
    <row r="214" spans="2:7" ht="15">
      <c r="B214" s="256">
        <v>42925.625011574077</v>
      </c>
      <c r="C214" s="158">
        <v>500</v>
      </c>
      <c r="D214" s="152" t="s">
        <v>853</v>
      </c>
      <c r="E214" s="159"/>
      <c r="F214" s="128"/>
      <c r="G214" s="128" t="str">
        <f t="shared" si="3"/>
        <v/>
      </c>
    </row>
    <row r="215" spans="2:7" ht="15">
      <c r="B215" s="256">
        <v>42925.652777777781</v>
      </c>
      <c r="C215" s="158">
        <v>300</v>
      </c>
      <c r="D215" s="152" t="s">
        <v>852</v>
      </c>
      <c r="E215" s="159"/>
      <c r="F215" s="128"/>
      <c r="G215" s="128" t="str">
        <f t="shared" si="3"/>
        <v/>
      </c>
    </row>
    <row r="216" spans="2:7" ht="15">
      <c r="B216" s="256">
        <v>42925.736238425925</v>
      </c>
      <c r="C216" s="158">
        <v>200</v>
      </c>
      <c r="D216" s="152" t="s">
        <v>851</v>
      </c>
      <c r="E216" s="159"/>
      <c r="F216" s="128"/>
      <c r="G216" s="128" t="str">
        <f t="shared" si="3"/>
        <v/>
      </c>
    </row>
    <row r="217" spans="2:7" ht="15">
      <c r="B217" s="256">
        <v>42925.750023148146</v>
      </c>
      <c r="C217" s="158">
        <v>2000</v>
      </c>
      <c r="D217" s="152" t="s">
        <v>850</v>
      </c>
      <c r="E217" s="159"/>
      <c r="F217" s="128"/>
      <c r="G217" s="128" t="str">
        <f t="shared" si="3"/>
        <v/>
      </c>
    </row>
    <row r="218" spans="2:7" ht="15">
      <c r="B218" s="256">
        <v>42925.767407407409</v>
      </c>
      <c r="C218" s="158">
        <v>1</v>
      </c>
      <c r="D218" s="152" t="s">
        <v>521</v>
      </c>
      <c r="E218" s="159"/>
      <c r="F218" s="128"/>
      <c r="G218" s="128" t="str">
        <f t="shared" si="3"/>
        <v/>
      </c>
    </row>
    <row r="219" spans="2:7" ht="15">
      <c r="B219" s="256">
        <v>42925.770856481482</v>
      </c>
      <c r="C219" s="158">
        <v>1</v>
      </c>
      <c r="D219" s="152" t="s">
        <v>849</v>
      </c>
      <c r="E219" s="159"/>
      <c r="F219" s="128"/>
      <c r="G219" s="128" t="str">
        <f t="shared" si="3"/>
        <v/>
      </c>
    </row>
    <row r="220" spans="2:7" ht="15">
      <c r="B220" s="256">
        <v>42925.770879629628</v>
      </c>
      <c r="C220" s="158">
        <v>1</v>
      </c>
      <c r="D220" s="152" t="s">
        <v>848</v>
      </c>
      <c r="E220" s="159"/>
      <c r="F220" s="128"/>
      <c r="G220" s="128" t="str">
        <f t="shared" si="3"/>
        <v/>
      </c>
    </row>
    <row r="221" spans="2:7" ht="15">
      <c r="B221" s="256">
        <v>42925.774317129632</v>
      </c>
      <c r="C221" s="158">
        <v>1</v>
      </c>
      <c r="D221" s="152" t="s">
        <v>847</v>
      </c>
      <c r="E221" s="159"/>
      <c r="F221" s="128"/>
      <c r="G221" s="128" t="str">
        <f t="shared" si="3"/>
        <v/>
      </c>
    </row>
    <row r="222" spans="2:7" ht="15">
      <c r="B222" s="256">
        <v>42925.774386574078</v>
      </c>
      <c r="C222" s="158">
        <v>1</v>
      </c>
      <c r="D222" s="152" t="s">
        <v>846</v>
      </c>
      <c r="E222" s="159"/>
      <c r="F222" s="128"/>
      <c r="G222" s="128" t="str">
        <f t="shared" si="3"/>
        <v/>
      </c>
    </row>
    <row r="223" spans="2:7" ht="15">
      <c r="B223" s="256">
        <v>42925.798611111109</v>
      </c>
      <c r="C223" s="158">
        <v>700</v>
      </c>
      <c r="D223" s="152" t="s">
        <v>845</v>
      </c>
      <c r="E223" s="159"/>
      <c r="F223" s="128"/>
      <c r="G223" s="128" t="str">
        <f t="shared" si="3"/>
        <v/>
      </c>
    </row>
    <row r="224" spans="2:7" ht="15">
      <c r="B224" s="256">
        <v>42925.835810185185</v>
      </c>
      <c r="C224" s="158">
        <v>5000</v>
      </c>
      <c r="D224" s="152" t="s">
        <v>844</v>
      </c>
      <c r="E224" s="159"/>
      <c r="F224" s="128"/>
      <c r="G224" s="128" t="str">
        <f t="shared" si="3"/>
        <v/>
      </c>
    </row>
    <row r="225" spans="2:7" ht="15">
      <c r="B225" s="256">
        <v>42925.845439814817</v>
      </c>
      <c r="C225" s="158">
        <v>10000</v>
      </c>
      <c r="D225" s="152" t="s">
        <v>843</v>
      </c>
      <c r="E225" s="159"/>
      <c r="F225" s="128"/>
      <c r="G225" s="128" t="str">
        <f t="shared" si="3"/>
        <v/>
      </c>
    </row>
    <row r="226" spans="2:7" ht="15">
      <c r="B226" s="256">
        <v>42925.865972222222</v>
      </c>
      <c r="C226" s="158">
        <v>2000</v>
      </c>
      <c r="D226" s="152" t="s">
        <v>842</v>
      </c>
      <c r="E226" s="159"/>
      <c r="F226" s="128"/>
      <c r="G226" s="128" t="str">
        <f t="shared" si="3"/>
        <v/>
      </c>
    </row>
    <row r="227" spans="2:7" ht="15">
      <c r="B227" s="256">
        <v>42925.878472222219</v>
      </c>
      <c r="C227" s="158">
        <v>5000</v>
      </c>
      <c r="D227" s="152" t="s">
        <v>841</v>
      </c>
      <c r="E227" s="159"/>
      <c r="F227" s="128"/>
      <c r="G227" s="128" t="str">
        <f t="shared" si="3"/>
        <v/>
      </c>
    </row>
    <row r="228" spans="2:7" ht="15">
      <c r="B228" s="256">
        <v>42925.909791666665</v>
      </c>
      <c r="C228" s="158">
        <v>100</v>
      </c>
      <c r="D228" s="152" t="s">
        <v>840</v>
      </c>
      <c r="E228" s="159"/>
      <c r="F228" s="128"/>
      <c r="G228" s="128" t="str">
        <f t="shared" si="3"/>
        <v/>
      </c>
    </row>
    <row r="229" spans="2:7" ht="15">
      <c r="B229" s="256">
        <v>42925.930555555555</v>
      </c>
      <c r="C229" s="158">
        <v>300</v>
      </c>
      <c r="D229" s="152" t="s">
        <v>838</v>
      </c>
      <c r="E229" s="159"/>
      <c r="F229" s="128"/>
      <c r="G229" s="128" t="str">
        <f t="shared" si="3"/>
        <v/>
      </c>
    </row>
    <row r="230" spans="2:7" ht="15">
      <c r="B230" s="256">
        <v>42925.930555555555</v>
      </c>
      <c r="C230" s="158">
        <v>500</v>
      </c>
      <c r="D230" s="152" t="s">
        <v>839</v>
      </c>
      <c r="E230" s="159"/>
      <c r="F230" s="128"/>
      <c r="G230" s="128" t="str">
        <f t="shared" si="3"/>
        <v/>
      </c>
    </row>
    <row r="231" spans="2:7" ht="15">
      <c r="B231" s="256">
        <v>42925.972372685188</v>
      </c>
      <c r="C231" s="158">
        <v>2000</v>
      </c>
      <c r="D231" s="152" t="s">
        <v>791</v>
      </c>
      <c r="E231" s="159"/>
      <c r="F231" s="128"/>
      <c r="G231" s="128" t="str">
        <f t="shared" si="3"/>
        <v/>
      </c>
    </row>
    <row r="232" spans="2:7" ht="15">
      <c r="B232" s="256">
        <v>42926.350694444445</v>
      </c>
      <c r="C232" s="158">
        <v>300</v>
      </c>
      <c r="D232" s="152" t="s">
        <v>837</v>
      </c>
      <c r="E232" s="159"/>
      <c r="F232" s="128"/>
      <c r="G232" s="128" t="str">
        <f t="shared" si="3"/>
        <v/>
      </c>
    </row>
    <row r="233" spans="2:7" ht="15">
      <c r="B233" s="256">
        <v>42926.381793981483</v>
      </c>
      <c r="C233" s="158">
        <v>500</v>
      </c>
      <c r="D233" s="152" t="s">
        <v>836</v>
      </c>
      <c r="E233" s="159"/>
      <c r="F233" s="128"/>
      <c r="G233" s="128" t="str">
        <f t="shared" si="3"/>
        <v/>
      </c>
    </row>
    <row r="234" spans="2:7" ht="15">
      <c r="B234" s="256">
        <v>42926.413194444445</v>
      </c>
      <c r="C234" s="158">
        <v>1000</v>
      </c>
      <c r="D234" s="152" t="s">
        <v>835</v>
      </c>
      <c r="E234" s="159"/>
      <c r="F234" s="128"/>
      <c r="G234" s="128" t="str">
        <f t="shared" si="3"/>
        <v/>
      </c>
    </row>
    <row r="235" spans="2:7" ht="15">
      <c r="B235" s="256">
        <v>42926.423611111109</v>
      </c>
      <c r="C235" s="158">
        <v>200</v>
      </c>
      <c r="D235" s="152" t="s">
        <v>834</v>
      </c>
      <c r="E235" s="159"/>
      <c r="F235" s="128"/>
      <c r="G235" s="128" t="str">
        <f t="shared" si="3"/>
        <v/>
      </c>
    </row>
    <row r="236" spans="2:7" ht="15">
      <c r="B236" s="256">
        <v>42926.466377314813</v>
      </c>
      <c r="C236" s="158">
        <v>300</v>
      </c>
      <c r="D236" s="152" t="s">
        <v>833</v>
      </c>
      <c r="E236" s="159"/>
      <c r="F236" s="128"/>
      <c r="G236" s="128" t="str">
        <f t="shared" si="3"/>
        <v/>
      </c>
    </row>
    <row r="237" spans="2:7" ht="15">
      <c r="B237" s="256">
        <v>42926.496527777781</v>
      </c>
      <c r="C237" s="158">
        <v>300</v>
      </c>
      <c r="D237" s="152" t="s">
        <v>832</v>
      </c>
      <c r="E237" s="159"/>
      <c r="F237" s="128"/>
      <c r="G237" s="128" t="str">
        <f t="shared" si="3"/>
        <v/>
      </c>
    </row>
    <row r="238" spans="2:7" ht="15">
      <c r="B238" s="256">
        <v>42926.507094907407</v>
      </c>
      <c r="C238" s="158">
        <v>300</v>
      </c>
      <c r="D238" s="152" t="s">
        <v>831</v>
      </c>
      <c r="E238" s="159"/>
      <c r="F238" s="128"/>
      <c r="G238" s="128" t="str">
        <f t="shared" si="3"/>
        <v/>
      </c>
    </row>
    <row r="239" spans="2:7" ht="15">
      <c r="B239" s="256">
        <v>42926.510474537034</v>
      </c>
      <c r="C239" s="158">
        <v>1000</v>
      </c>
      <c r="D239" s="152" t="s">
        <v>830</v>
      </c>
      <c r="E239" s="159"/>
      <c r="F239" s="128"/>
      <c r="G239" s="128" t="str">
        <f t="shared" si="3"/>
        <v/>
      </c>
    </row>
    <row r="240" spans="2:7" ht="14.25" customHeight="1">
      <c r="B240" s="256">
        <v>42926.510810185187</v>
      </c>
      <c r="C240" s="158">
        <v>500</v>
      </c>
      <c r="D240" s="152" t="s">
        <v>540</v>
      </c>
      <c r="E240" s="159"/>
      <c r="F240" s="128"/>
      <c r="G240" s="128" t="str">
        <f t="shared" si="3"/>
        <v/>
      </c>
    </row>
    <row r="241" spans="2:7" ht="15">
      <c r="B241" s="256">
        <v>42926.53125</v>
      </c>
      <c r="C241" s="158">
        <v>1000</v>
      </c>
      <c r="D241" s="152" t="s">
        <v>829</v>
      </c>
      <c r="E241" s="159"/>
      <c r="F241" s="128"/>
      <c r="G241" s="128" t="str">
        <f t="shared" si="3"/>
        <v/>
      </c>
    </row>
    <row r="242" spans="2:7" ht="15">
      <c r="B242" s="256">
        <v>42926.583541666667</v>
      </c>
      <c r="C242" s="158">
        <v>2000</v>
      </c>
      <c r="D242" s="152" t="s">
        <v>507</v>
      </c>
      <c r="E242" s="159"/>
      <c r="F242" s="128"/>
      <c r="G242" s="128" t="str">
        <f t="shared" si="3"/>
        <v/>
      </c>
    </row>
    <row r="243" spans="2:7" ht="15">
      <c r="B243" s="256">
        <v>42926.590104166666</v>
      </c>
      <c r="C243" s="158">
        <v>100</v>
      </c>
      <c r="D243" s="152" t="s">
        <v>828</v>
      </c>
      <c r="E243" s="159"/>
      <c r="F243" s="128"/>
      <c r="G243" s="128" t="str">
        <f t="shared" si="3"/>
        <v/>
      </c>
    </row>
    <row r="244" spans="2:7" ht="15">
      <c r="B244" s="256">
        <v>42926.590277777781</v>
      </c>
      <c r="C244" s="158">
        <v>1000</v>
      </c>
      <c r="D244" s="152" t="s">
        <v>827</v>
      </c>
      <c r="E244" s="159"/>
      <c r="F244" s="128"/>
      <c r="G244" s="128" t="str">
        <f t="shared" si="3"/>
        <v/>
      </c>
    </row>
    <row r="245" spans="2:7" ht="15">
      <c r="B245" s="256">
        <v>42926.65625</v>
      </c>
      <c r="C245" s="158">
        <v>300</v>
      </c>
      <c r="D245" s="152" t="s">
        <v>826</v>
      </c>
      <c r="E245" s="159"/>
      <c r="F245" s="128"/>
      <c r="G245" s="128" t="str">
        <f t="shared" si="3"/>
        <v/>
      </c>
    </row>
    <row r="246" spans="2:7" ht="15">
      <c r="B246" s="256">
        <v>42926.65625</v>
      </c>
      <c r="C246" s="158">
        <v>10000</v>
      </c>
      <c r="D246" s="152" t="s">
        <v>374</v>
      </c>
      <c r="E246" s="159"/>
      <c r="F246" s="128"/>
      <c r="G246" s="128" t="str">
        <f t="shared" si="3"/>
        <v/>
      </c>
    </row>
    <row r="247" spans="2:7" ht="15">
      <c r="B247" s="256">
        <v>42926.669641203705</v>
      </c>
      <c r="C247" s="158">
        <v>100</v>
      </c>
      <c r="D247" s="152" t="s">
        <v>825</v>
      </c>
      <c r="E247" s="159"/>
      <c r="F247" s="128"/>
      <c r="G247" s="128" t="str">
        <f t="shared" si="3"/>
        <v/>
      </c>
    </row>
    <row r="248" spans="2:7" ht="15">
      <c r="B248" s="256">
        <v>42926.708784722221</v>
      </c>
      <c r="C248" s="158">
        <v>100</v>
      </c>
      <c r="D248" s="152" t="s">
        <v>824</v>
      </c>
      <c r="E248" s="159"/>
      <c r="F248" s="128"/>
      <c r="G248" s="128" t="str">
        <f t="shared" si="3"/>
        <v/>
      </c>
    </row>
    <row r="249" spans="2:7" ht="15">
      <c r="B249" s="256">
        <v>42926.763888888891</v>
      </c>
      <c r="C249" s="158">
        <v>1000</v>
      </c>
      <c r="D249" s="152" t="s">
        <v>823</v>
      </c>
      <c r="E249" s="159"/>
      <c r="F249" s="128"/>
      <c r="G249" s="128" t="str">
        <f t="shared" si="3"/>
        <v/>
      </c>
    </row>
    <row r="250" spans="2:7" ht="15">
      <c r="B250" s="256">
        <v>42926.791226851848</v>
      </c>
      <c r="C250" s="158">
        <v>1000</v>
      </c>
      <c r="D250" s="152" t="s">
        <v>822</v>
      </c>
      <c r="E250" s="159"/>
      <c r="F250" s="128"/>
      <c r="G250" s="128" t="str">
        <f t="shared" si="3"/>
        <v/>
      </c>
    </row>
    <row r="251" spans="2:7" ht="15">
      <c r="B251" s="256">
        <v>42926.857673611114</v>
      </c>
      <c r="C251" s="158">
        <v>1</v>
      </c>
      <c r="D251" s="152" t="s">
        <v>821</v>
      </c>
      <c r="E251" s="159"/>
      <c r="F251" s="128"/>
      <c r="G251" s="128" t="str">
        <f t="shared" si="3"/>
        <v/>
      </c>
    </row>
    <row r="252" spans="2:7" ht="15">
      <c r="B252" s="256">
        <v>42926.861111111109</v>
      </c>
      <c r="C252" s="158">
        <v>1</v>
      </c>
      <c r="D252" s="152" t="s">
        <v>521</v>
      </c>
      <c r="E252" s="159"/>
      <c r="F252" s="128"/>
      <c r="G252" s="128" t="str">
        <f t="shared" si="3"/>
        <v/>
      </c>
    </row>
    <row r="253" spans="2:7" ht="15">
      <c r="B253" s="256">
        <v>42926.866006944445</v>
      </c>
      <c r="C253" s="158">
        <v>4000</v>
      </c>
      <c r="D253" s="152" t="s">
        <v>820</v>
      </c>
      <c r="E253" s="159"/>
      <c r="F253" s="128"/>
      <c r="G253" s="128" t="str">
        <f t="shared" si="3"/>
        <v/>
      </c>
    </row>
    <row r="254" spans="2:7" ht="15">
      <c r="B254" s="256">
        <v>42926.882986111108</v>
      </c>
      <c r="C254" s="158">
        <v>1000</v>
      </c>
      <c r="D254" s="152" t="s">
        <v>680</v>
      </c>
      <c r="E254" s="159"/>
      <c r="F254" s="128"/>
      <c r="G254" s="128" t="str">
        <f t="shared" si="3"/>
        <v/>
      </c>
    </row>
    <row r="255" spans="2:7" ht="15">
      <c r="B255" s="256">
        <v>42926.901782407411</v>
      </c>
      <c r="C255" s="158">
        <v>1000</v>
      </c>
      <c r="D255" s="152" t="s">
        <v>819</v>
      </c>
      <c r="E255" s="159"/>
      <c r="F255" s="128"/>
      <c r="G255" s="128" t="str">
        <f t="shared" si="3"/>
        <v/>
      </c>
    </row>
    <row r="256" spans="2:7" ht="15">
      <c r="B256" s="256">
        <v>42926.906284722223</v>
      </c>
      <c r="C256" s="158">
        <v>450</v>
      </c>
      <c r="D256" s="152" t="s">
        <v>818</v>
      </c>
      <c r="E256" s="159"/>
      <c r="F256" s="128"/>
      <c r="G256" s="128" t="str">
        <f t="shared" si="3"/>
        <v/>
      </c>
    </row>
    <row r="257" spans="2:7" ht="15">
      <c r="B257" s="256">
        <v>42926.9296412037</v>
      </c>
      <c r="C257" s="158">
        <v>1000</v>
      </c>
      <c r="D257" s="152" t="s">
        <v>817</v>
      </c>
      <c r="E257" s="159"/>
      <c r="F257" s="128"/>
      <c r="G257" s="128" t="str">
        <f t="shared" si="3"/>
        <v/>
      </c>
    </row>
    <row r="258" spans="2:7" ht="15">
      <c r="B258" s="256">
        <v>42927.006956018522</v>
      </c>
      <c r="C258" s="158">
        <v>10000</v>
      </c>
      <c r="D258" s="152" t="s">
        <v>816</v>
      </c>
      <c r="E258" s="159"/>
      <c r="F258" s="128"/>
      <c r="G258" s="128" t="str">
        <f t="shared" si="3"/>
        <v/>
      </c>
    </row>
    <row r="259" spans="2:7" ht="15">
      <c r="B259" s="256">
        <v>42927.364583333336</v>
      </c>
      <c r="C259" s="158">
        <v>1000</v>
      </c>
      <c r="D259" s="152" t="s">
        <v>815</v>
      </c>
      <c r="E259" s="159"/>
      <c r="F259" s="128"/>
      <c r="G259" s="128" t="str">
        <f t="shared" si="3"/>
        <v/>
      </c>
    </row>
    <row r="260" spans="2:7" ht="15">
      <c r="B260" s="256">
        <v>42927.40625</v>
      </c>
      <c r="C260" s="158">
        <v>1000</v>
      </c>
      <c r="D260" s="152" t="s">
        <v>814</v>
      </c>
      <c r="E260" s="159"/>
      <c r="F260" s="128"/>
      <c r="G260" s="128" t="str">
        <f t="shared" si="3"/>
        <v/>
      </c>
    </row>
    <row r="261" spans="2:7" ht="15">
      <c r="B261" s="256">
        <v>42927.409050925926</v>
      </c>
      <c r="C261" s="158">
        <v>5000</v>
      </c>
      <c r="D261" s="152" t="s">
        <v>813</v>
      </c>
      <c r="E261" s="159"/>
      <c r="F261" s="128"/>
      <c r="G261" s="128" t="str">
        <f t="shared" si="3"/>
        <v/>
      </c>
    </row>
    <row r="262" spans="2:7" ht="15">
      <c r="B262" s="256">
        <v>42927.432847222219</v>
      </c>
      <c r="C262" s="158">
        <v>300</v>
      </c>
      <c r="D262" s="152" t="s">
        <v>812</v>
      </c>
      <c r="E262" s="159"/>
      <c r="F262" s="128"/>
      <c r="G262" s="128" t="str">
        <f t="shared" si="3"/>
        <v/>
      </c>
    </row>
    <row r="263" spans="2:7" ht="15">
      <c r="B263" s="256">
        <v>42927.447916666664</v>
      </c>
      <c r="C263" s="158">
        <v>100</v>
      </c>
      <c r="D263" s="152" t="s">
        <v>811</v>
      </c>
      <c r="E263" s="159"/>
      <c r="F263" s="128"/>
      <c r="G263" s="128" t="str">
        <f t="shared" ref="G263:G326" si="4">RIGHT(E263,4)</f>
        <v/>
      </c>
    </row>
    <row r="264" spans="2:7" ht="15">
      <c r="B264" s="256">
        <v>42927.448275462964</v>
      </c>
      <c r="C264" s="158">
        <v>500</v>
      </c>
      <c r="D264" s="152" t="s">
        <v>810</v>
      </c>
      <c r="E264" s="159"/>
      <c r="F264" s="128"/>
      <c r="G264" s="128" t="str">
        <f t="shared" si="4"/>
        <v/>
      </c>
    </row>
    <row r="265" spans="2:7" ht="15">
      <c r="B265" s="256">
        <v>42927.449699074074</v>
      </c>
      <c r="C265" s="158">
        <v>500</v>
      </c>
      <c r="D265" s="152" t="s">
        <v>809</v>
      </c>
      <c r="E265" s="159"/>
      <c r="F265" s="128"/>
      <c r="G265" s="128" t="str">
        <f t="shared" si="4"/>
        <v/>
      </c>
    </row>
    <row r="266" spans="2:7" ht="15">
      <c r="B266" s="256">
        <v>42927.503495370373</v>
      </c>
      <c r="C266" s="158">
        <v>500</v>
      </c>
      <c r="D266" s="152" t="s">
        <v>808</v>
      </c>
      <c r="E266" s="159"/>
      <c r="F266" s="128"/>
      <c r="G266" s="128" t="str">
        <f t="shared" si="4"/>
        <v/>
      </c>
    </row>
    <row r="267" spans="2:7" ht="15">
      <c r="B267" s="256">
        <v>42927.503530092596</v>
      </c>
      <c r="C267" s="158">
        <v>300</v>
      </c>
      <c r="D267" s="152" t="s">
        <v>807</v>
      </c>
      <c r="E267" s="159"/>
      <c r="F267" s="128"/>
      <c r="G267" s="128" t="str">
        <f t="shared" si="4"/>
        <v/>
      </c>
    </row>
    <row r="268" spans="2:7" ht="15">
      <c r="B268" s="256">
        <v>42927.520833333336</v>
      </c>
      <c r="C268" s="158">
        <v>500</v>
      </c>
      <c r="D268" s="152" t="s">
        <v>806</v>
      </c>
      <c r="E268" s="159"/>
      <c r="F268" s="128"/>
      <c r="G268" s="128" t="str">
        <f t="shared" si="4"/>
        <v/>
      </c>
    </row>
    <row r="269" spans="2:7" ht="15">
      <c r="B269" s="256">
        <v>42927.549108796295</v>
      </c>
      <c r="C269" s="158">
        <v>2000</v>
      </c>
      <c r="D269" s="152" t="s">
        <v>805</v>
      </c>
      <c r="E269" s="159"/>
      <c r="F269" s="128"/>
      <c r="G269" s="128" t="str">
        <f t="shared" si="4"/>
        <v/>
      </c>
    </row>
    <row r="270" spans="2:7" ht="15">
      <c r="B270" s="256">
        <v>42927.576423611114</v>
      </c>
      <c r="C270" s="158">
        <v>300</v>
      </c>
      <c r="D270" s="152" t="s">
        <v>804</v>
      </c>
      <c r="E270" s="159"/>
      <c r="F270" s="128"/>
      <c r="G270" s="128" t="str">
        <f t="shared" si="4"/>
        <v/>
      </c>
    </row>
    <row r="271" spans="2:7" ht="15">
      <c r="B271" s="256">
        <v>42927.607662037037</v>
      </c>
      <c r="C271" s="158">
        <v>1000</v>
      </c>
      <c r="D271" s="152" t="s">
        <v>803</v>
      </c>
      <c r="E271" s="159"/>
      <c r="F271" s="128"/>
      <c r="G271" s="128" t="str">
        <f t="shared" si="4"/>
        <v/>
      </c>
    </row>
    <row r="272" spans="2:7" ht="15">
      <c r="B272" s="256">
        <v>42927.637164351851</v>
      </c>
      <c r="C272" s="158">
        <v>1000</v>
      </c>
      <c r="D272" s="152" t="s">
        <v>802</v>
      </c>
      <c r="E272" s="159"/>
      <c r="F272" s="128"/>
      <c r="G272" s="128" t="str">
        <f t="shared" si="4"/>
        <v/>
      </c>
    </row>
    <row r="273" spans="2:7" ht="15">
      <c r="B273" s="256">
        <v>42927.690763888888</v>
      </c>
      <c r="C273" s="158">
        <v>1500</v>
      </c>
      <c r="D273" s="152" t="s">
        <v>801</v>
      </c>
      <c r="E273" s="159"/>
      <c r="F273" s="128"/>
      <c r="G273" s="128" t="str">
        <f t="shared" si="4"/>
        <v/>
      </c>
    </row>
    <row r="274" spans="2:7" ht="15">
      <c r="B274" s="256">
        <v>42927.691099537034</v>
      </c>
      <c r="C274" s="158">
        <v>1</v>
      </c>
      <c r="D274" s="152" t="s">
        <v>800</v>
      </c>
      <c r="E274" s="159"/>
      <c r="F274" s="128"/>
      <c r="G274" s="128" t="str">
        <f t="shared" si="4"/>
        <v/>
      </c>
    </row>
    <row r="275" spans="2:7" ht="15">
      <c r="B275" s="256">
        <v>42927.701412037037</v>
      </c>
      <c r="C275" s="158">
        <v>300</v>
      </c>
      <c r="D275" s="152" t="s">
        <v>799</v>
      </c>
      <c r="E275" s="159"/>
      <c r="F275" s="128"/>
      <c r="G275" s="128" t="str">
        <f t="shared" si="4"/>
        <v/>
      </c>
    </row>
    <row r="276" spans="2:7" ht="15">
      <c r="B276" s="256">
        <v>42927.711516203701</v>
      </c>
      <c r="C276" s="158">
        <v>300</v>
      </c>
      <c r="D276" s="152" t="s">
        <v>798</v>
      </c>
      <c r="E276" s="159"/>
      <c r="F276" s="128"/>
      <c r="G276" s="128" t="str">
        <f t="shared" si="4"/>
        <v/>
      </c>
    </row>
    <row r="277" spans="2:7" ht="15">
      <c r="B277" s="256">
        <v>42927.85119212963</v>
      </c>
      <c r="C277" s="158">
        <v>100</v>
      </c>
      <c r="D277" s="152" t="s">
        <v>493</v>
      </c>
      <c r="E277" s="159"/>
      <c r="F277" s="128"/>
      <c r="G277" s="128" t="str">
        <f t="shared" si="4"/>
        <v/>
      </c>
    </row>
    <row r="278" spans="2:7" ht="15">
      <c r="B278" s="256">
        <v>42927.852627314816</v>
      </c>
      <c r="C278" s="158">
        <v>5000</v>
      </c>
      <c r="D278" s="152" t="s">
        <v>797</v>
      </c>
      <c r="E278" s="159"/>
      <c r="F278" s="128"/>
      <c r="G278" s="128" t="str">
        <f t="shared" si="4"/>
        <v/>
      </c>
    </row>
    <row r="279" spans="2:7" ht="15">
      <c r="B279" s="256">
        <v>42927.871770833335</v>
      </c>
      <c r="C279" s="158">
        <v>200</v>
      </c>
      <c r="D279" s="152" t="s">
        <v>585</v>
      </c>
      <c r="E279" s="159"/>
      <c r="F279" s="128"/>
      <c r="G279" s="128" t="str">
        <f t="shared" si="4"/>
        <v/>
      </c>
    </row>
    <row r="280" spans="2:7" ht="15">
      <c r="B280" s="256">
        <v>42927.902789351851</v>
      </c>
      <c r="C280" s="158">
        <v>300</v>
      </c>
      <c r="D280" s="152" t="s">
        <v>796</v>
      </c>
      <c r="E280" s="159"/>
      <c r="F280" s="128"/>
      <c r="G280" s="128" t="str">
        <f t="shared" si="4"/>
        <v/>
      </c>
    </row>
    <row r="281" spans="2:7" ht="15">
      <c r="B281" s="256">
        <v>42927.929039351853</v>
      </c>
      <c r="C281" s="158">
        <v>500</v>
      </c>
      <c r="D281" s="152" t="s">
        <v>795</v>
      </c>
      <c r="E281" s="159"/>
      <c r="F281" s="128"/>
      <c r="G281" s="128" t="str">
        <f t="shared" si="4"/>
        <v/>
      </c>
    </row>
    <row r="282" spans="2:7" ht="15">
      <c r="B282" s="256">
        <v>42928.319467592592</v>
      </c>
      <c r="C282" s="158">
        <v>300</v>
      </c>
      <c r="D282" s="152" t="s">
        <v>794</v>
      </c>
      <c r="E282" s="159"/>
      <c r="F282" s="128"/>
      <c r="G282" s="128" t="str">
        <f t="shared" si="4"/>
        <v/>
      </c>
    </row>
    <row r="283" spans="2:7" ht="15">
      <c r="B283" s="256">
        <v>42928.319490740738</v>
      </c>
      <c r="C283" s="158">
        <v>300</v>
      </c>
      <c r="D283" s="152" t="s">
        <v>793</v>
      </c>
      <c r="E283" s="159"/>
      <c r="F283" s="128"/>
      <c r="G283" s="128" t="str">
        <f t="shared" si="4"/>
        <v/>
      </c>
    </row>
    <row r="284" spans="2:7" ht="15">
      <c r="B284" s="256">
        <v>42928.370752314811</v>
      </c>
      <c r="C284" s="158">
        <v>1000</v>
      </c>
      <c r="D284" s="152" t="s">
        <v>792</v>
      </c>
      <c r="E284" s="159"/>
      <c r="F284" s="128"/>
      <c r="G284" s="128" t="str">
        <f t="shared" si="4"/>
        <v/>
      </c>
    </row>
    <row r="285" spans="2:7" ht="15">
      <c r="B285" s="256">
        <v>42928.396099537036</v>
      </c>
      <c r="C285" s="158">
        <v>900</v>
      </c>
      <c r="D285" s="152" t="s">
        <v>425</v>
      </c>
      <c r="E285" s="159"/>
      <c r="F285" s="128"/>
      <c r="G285" s="128" t="str">
        <f t="shared" si="4"/>
        <v/>
      </c>
    </row>
    <row r="286" spans="2:7" ht="15">
      <c r="B286" s="256">
        <v>42928.398587962962</v>
      </c>
      <c r="C286" s="158">
        <v>50</v>
      </c>
      <c r="D286" s="152" t="s">
        <v>791</v>
      </c>
      <c r="E286" s="159"/>
      <c r="F286" s="128"/>
      <c r="G286" s="128" t="str">
        <f t="shared" si="4"/>
        <v/>
      </c>
    </row>
    <row r="287" spans="2:7" ht="15">
      <c r="B287" s="256">
        <v>42928.402974537035</v>
      </c>
      <c r="C287" s="158">
        <v>500</v>
      </c>
      <c r="D287" s="152" t="s">
        <v>790</v>
      </c>
      <c r="E287" s="159"/>
      <c r="F287" s="128"/>
      <c r="G287" s="128" t="str">
        <f t="shared" si="4"/>
        <v/>
      </c>
    </row>
    <row r="288" spans="2:7" ht="15">
      <c r="B288" s="256">
        <v>42928.420138888891</v>
      </c>
      <c r="C288" s="158">
        <v>300</v>
      </c>
      <c r="D288" s="152" t="s">
        <v>789</v>
      </c>
      <c r="E288" s="159"/>
      <c r="F288" s="128"/>
      <c r="G288" s="128" t="str">
        <f t="shared" si="4"/>
        <v/>
      </c>
    </row>
    <row r="289" spans="2:7" ht="15">
      <c r="B289" s="256">
        <v>42928.423541666663</v>
      </c>
      <c r="C289" s="158">
        <v>1000</v>
      </c>
      <c r="D289" s="152" t="s">
        <v>788</v>
      </c>
      <c r="E289" s="159"/>
      <c r="F289" s="128"/>
      <c r="G289" s="128" t="str">
        <f t="shared" si="4"/>
        <v/>
      </c>
    </row>
    <row r="290" spans="2:7" ht="15">
      <c r="B290" s="256">
        <v>42928.46539351852</v>
      </c>
      <c r="C290" s="158">
        <v>100</v>
      </c>
      <c r="D290" s="152" t="s">
        <v>787</v>
      </c>
      <c r="E290" s="159"/>
      <c r="F290" s="128"/>
      <c r="G290" s="128" t="str">
        <f t="shared" si="4"/>
        <v/>
      </c>
    </row>
    <row r="291" spans="2:7" ht="15">
      <c r="B291" s="256">
        <v>42928.46875</v>
      </c>
      <c r="C291" s="158">
        <v>1000</v>
      </c>
      <c r="D291" s="152" t="s">
        <v>786</v>
      </c>
      <c r="E291" s="159"/>
      <c r="F291" s="128"/>
      <c r="G291" s="128" t="str">
        <f t="shared" si="4"/>
        <v/>
      </c>
    </row>
    <row r="292" spans="2:7" ht="15">
      <c r="B292" s="256">
        <v>42928.486157407409</v>
      </c>
      <c r="C292" s="158">
        <v>2000</v>
      </c>
      <c r="D292" s="152" t="s">
        <v>727</v>
      </c>
      <c r="E292" s="159"/>
      <c r="F292" s="128"/>
      <c r="G292" s="128" t="str">
        <f t="shared" si="4"/>
        <v/>
      </c>
    </row>
    <row r="293" spans="2:7" ht="15">
      <c r="B293" s="256">
        <v>42928.579942129632</v>
      </c>
      <c r="C293" s="158">
        <v>1000</v>
      </c>
      <c r="D293" s="152" t="s">
        <v>785</v>
      </c>
      <c r="E293" s="159"/>
      <c r="F293" s="128"/>
      <c r="G293" s="128" t="str">
        <f t="shared" si="4"/>
        <v/>
      </c>
    </row>
    <row r="294" spans="2:7" ht="15">
      <c r="B294" s="256">
        <v>42928.59746527778</v>
      </c>
      <c r="C294" s="158">
        <v>1000</v>
      </c>
      <c r="D294" s="152" t="s">
        <v>784</v>
      </c>
      <c r="E294" s="159"/>
      <c r="F294" s="128"/>
      <c r="G294" s="128" t="str">
        <f t="shared" si="4"/>
        <v/>
      </c>
    </row>
    <row r="295" spans="2:7" ht="15">
      <c r="B295" s="256">
        <v>42928.600694444445</v>
      </c>
      <c r="C295" s="158">
        <v>500</v>
      </c>
      <c r="D295" s="152" t="s">
        <v>783</v>
      </c>
      <c r="E295" s="159"/>
      <c r="F295" s="128"/>
      <c r="G295" s="128" t="str">
        <f t="shared" si="4"/>
        <v/>
      </c>
    </row>
    <row r="296" spans="2:7" ht="15">
      <c r="B296" s="256">
        <v>42928.611134259256</v>
      </c>
      <c r="C296" s="158">
        <v>1000</v>
      </c>
      <c r="D296" s="152" t="s">
        <v>782</v>
      </c>
      <c r="E296" s="159"/>
      <c r="F296" s="128"/>
      <c r="G296" s="128" t="str">
        <f t="shared" si="4"/>
        <v/>
      </c>
    </row>
    <row r="297" spans="2:7" ht="15">
      <c r="B297" s="256">
        <v>42928.638888888891</v>
      </c>
      <c r="C297" s="158">
        <v>100</v>
      </c>
      <c r="D297" s="152" t="s">
        <v>781</v>
      </c>
      <c r="E297" s="159"/>
      <c r="F297" s="128"/>
      <c r="G297" s="128" t="str">
        <f t="shared" si="4"/>
        <v/>
      </c>
    </row>
    <row r="298" spans="2:7" ht="15">
      <c r="B298" s="256">
        <v>42928.663194444445</v>
      </c>
      <c r="C298" s="158">
        <v>100</v>
      </c>
      <c r="D298" s="152" t="s">
        <v>780</v>
      </c>
      <c r="E298" s="159"/>
      <c r="F298" s="128"/>
      <c r="G298" s="128" t="str">
        <f t="shared" si="4"/>
        <v/>
      </c>
    </row>
    <row r="299" spans="2:7" ht="15">
      <c r="B299" s="256">
        <v>42928.673634259256</v>
      </c>
      <c r="C299" s="158">
        <v>100</v>
      </c>
      <c r="D299" s="152" t="s">
        <v>779</v>
      </c>
      <c r="E299" s="159"/>
      <c r="F299" s="128"/>
      <c r="G299" s="128" t="str">
        <f t="shared" si="4"/>
        <v/>
      </c>
    </row>
    <row r="300" spans="2:7" ht="15">
      <c r="B300" s="256">
        <v>42928.690983796296</v>
      </c>
      <c r="C300" s="158">
        <v>300</v>
      </c>
      <c r="D300" s="152" t="s">
        <v>778</v>
      </c>
      <c r="E300" s="159"/>
      <c r="F300" s="128"/>
      <c r="G300" s="128" t="str">
        <f t="shared" si="4"/>
        <v/>
      </c>
    </row>
    <row r="301" spans="2:7" ht="15">
      <c r="B301" s="256">
        <v>42928.722256944442</v>
      </c>
      <c r="C301" s="158">
        <v>1000</v>
      </c>
      <c r="D301" s="152" t="s">
        <v>777</v>
      </c>
      <c r="E301" s="159"/>
      <c r="F301" s="128"/>
      <c r="G301" s="128" t="str">
        <f t="shared" si="4"/>
        <v/>
      </c>
    </row>
    <row r="302" spans="2:7" ht="15">
      <c r="B302" s="256">
        <v>42928.748252314814</v>
      </c>
      <c r="C302" s="158">
        <v>100</v>
      </c>
      <c r="D302" s="152" t="s">
        <v>776</v>
      </c>
      <c r="E302" s="159"/>
      <c r="F302" s="128"/>
      <c r="G302" s="128" t="str">
        <f t="shared" si="4"/>
        <v/>
      </c>
    </row>
    <row r="303" spans="2:7" ht="15">
      <c r="B303" s="256">
        <v>42928.78125</v>
      </c>
      <c r="C303" s="158">
        <v>100</v>
      </c>
      <c r="D303" s="152" t="s">
        <v>775</v>
      </c>
      <c r="E303" s="159"/>
      <c r="F303" s="128"/>
      <c r="G303" s="128" t="str">
        <f t="shared" si="4"/>
        <v/>
      </c>
    </row>
    <row r="304" spans="2:7" ht="15">
      <c r="B304" s="256">
        <v>42928.829861111109</v>
      </c>
      <c r="C304" s="158">
        <v>100</v>
      </c>
      <c r="D304" s="152" t="s">
        <v>774</v>
      </c>
      <c r="E304" s="159"/>
      <c r="F304" s="128"/>
      <c r="G304" s="128" t="str">
        <f t="shared" si="4"/>
        <v/>
      </c>
    </row>
    <row r="305" spans="2:7" ht="15">
      <c r="B305" s="256">
        <v>42928.850694444445</v>
      </c>
      <c r="C305" s="158">
        <v>300</v>
      </c>
      <c r="D305" s="152" t="s">
        <v>773</v>
      </c>
      <c r="E305" s="159"/>
      <c r="F305" s="128"/>
      <c r="G305" s="128" t="str">
        <f t="shared" si="4"/>
        <v/>
      </c>
    </row>
    <row r="306" spans="2:7" ht="15">
      <c r="B306" s="256">
        <v>42928.888912037037</v>
      </c>
      <c r="C306" s="158">
        <v>400</v>
      </c>
      <c r="D306" s="152" t="s">
        <v>542</v>
      </c>
      <c r="E306" s="159"/>
      <c r="F306" s="128"/>
      <c r="G306" s="128" t="str">
        <f t="shared" si="4"/>
        <v/>
      </c>
    </row>
    <row r="307" spans="2:7" ht="15">
      <c r="B307" s="256">
        <v>42928.94458333333</v>
      </c>
      <c r="C307" s="158">
        <v>100</v>
      </c>
      <c r="D307" s="152" t="s">
        <v>772</v>
      </c>
      <c r="E307" s="159"/>
      <c r="F307" s="128"/>
      <c r="G307" s="128" t="str">
        <f t="shared" si="4"/>
        <v/>
      </c>
    </row>
    <row r="308" spans="2:7" ht="15">
      <c r="B308" s="256">
        <v>42929.309027777781</v>
      </c>
      <c r="C308" s="158">
        <v>300</v>
      </c>
      <c r="D308" s="152" t="s">
        <v>771</v>
      </c>
      <c r="E308" s="159"/>
      <c r="F308" s="128"/>
      <c r="G308" s="128" t="str">
        <f t="shared" si="4"/>
        <v/>
      </c>
    </row>
    <row r="309" spans="2:7" ht="15">
      <c r="B309" s="256">
        <v>42929.430555555555</v>
      </c>
      <c r="C309" s="158">
        <v>100</v>
      </c>
      <c r="D309" s="152" t="s">
        <v>770</v>
      </c>
      <c r="E309" s="159"/>
      <c r="F309" s="128"/>
      <c r="G309" s="128" t="str">
        <f t="shared" si="4"/>
        <v/>
      </c>
    </row>
    <row r="310" spans="2:7" ht="15">
      <c r="B310" s="256">
        <v>42929.444571759261</v>
      </c>
      <c r="C310" s="158">
        <v>100</v>
      </c>
      <c r="D310" s="152" t="s">
        <v>769</v>
      </c>
      <c r="E310" s="159"/>
      <c r="F310" s="128"/>
      <c r="G310" s="128" t="str">
        <f t="shared" si="4"/>
        <v/>
      </c>
    </row>
    <row r="311" spans="2:7" ht="15">
      <c r="B311" s="256">
        <v>42929.475694444445</v>
      </c>
      <c r="C311" s="158">
        <v>1000</v>
      </c>
      <c r="D311" s="152" t="s">
        <v>768</v>
      </c>
      <c r="E311" s="159"/>
      <c r="F311" s="128"/>
      <c r="G311" s="128" t="str">
        <f t="shared" si="4"/>
        <v/>
      </c>
    </row>
    <row r="312" spans="2:7" ht="15">
      <c r="B312" s="256">
        <v>42929.477638888886</v>
      </c>
      <c r="C312" s="158">
        <v>3000</v>
      </c>
      <c r="D312" s="152" t="s">
        <v>577</v>
      </c>
      <c r="E312" s="159"/>
      <c r="F312" s="128"/>
      <c r="G312" s="128" t="str">
        <f t="shared" si="4"/>
        <v/>
      </c>
    </row>
    <row r="313" spans="2:7" ht="15">
      <c r="B313" s="256">
        <v>42929.487013888887</v>
      </c>
      <c r="C313" s="158">
        <v>150</v>
      </c>
      <c r="D313" s="152" t="s">
        <v>767</v>
      </c>
      <c r="E313" s="159"/>
      <c r="F313" s="128"/>
      <c r="G313" s="128" t="str">
        <f t="shared" si="4"/>
        <v/>
      </c>
    </row>
    <row r="314" spans="2:7" ht="15">
      <c r="B314" s="256">
        <v>42929.524305555555</v>
      </c>
      <c r="C314" s="158">
        <v>100</v>
      </c>
      <c r="D314" s="152" t="s">
        <v>766</v>
      </c>
      <c r="E314" s="159"/>
      <c r="F314" s="128"/>
      <c r="G314" s="128" t="str">
        <f t="shared" si="4"/>
        <v/>
      </c>
    </row>
    <row r="315" spans="2:7" ht="15">
      <c r="B315" s="256">
        <v>42929.527604166666</v>
      </c>
      <c r="C315" s="158">
        <v>2500</v>
      </c>
      <c r="D315" s="152" t="s">
        <v>765</v>
      </c>
      <c r="E315" s="159"/>
      <c r="F315" s="128"/>
      <c r="G315" s="128" t="str">
        <f t="shared" si="4"/>
        <v/>
      </c>
    </row>
    <row r="316" spans="2:7" ht="15">
      <c r="B316" s="256">
        <v>42929.538194444445</v>
      </c>
      <c r="C316" s="158">
        <v>200</v>
      </c>
      <c r="D316" s="152" t="s">
        <v>764</v>
      </c>
      <c r="E316" s="159"/>
      <c r="F316" s="128"/>
      <c r="G316" s="128" t="str">
        <f t="shared" si="4"/>
        <v/>
      </c>
    </row>
    <row r="317" spans="2:7" ht="15">
      <c r="B317" s="256">
        <v>42929.541712962964</v>
      </c>
      <c r="C317" s="158">
        <v>300</v>
      </c>
      <c r="D317" s="152" t="s">
        <v>763</v>
      </c>
      <c r="E317" s="159"/>
      <c r="F317" s="128"/>
      <c r="G317" s="128" t="str">
        <f t="shared" si="4"/>
        <v/>
      </c>
    </row>
    <row r="318" spans="2:7" ht="15">
      <c r="B318" s="256">
        <v>42929.545208333337</v>
      </c>
      <c r="C318" s="158">
        <v>200</v>
      </c>
      <c r="D318" s="152" t="s">
        <v>762</v>
      </c>
      <c r="E318" s="159"/>
      <c r="F318" s="128"/>
      <c r="G318" s="128" t="str">
        <f t="shared" si="4"/>
        <v/>
      </c>
    </row>
    <row r="319" spans="2:7" ht="15">
      <c r="B319" s="256">
        <v>42929.548611111109</v>
      </c>
      <c r="C319" s="158">
        <v>300</v>
      </c>
      <c r="D319" s="152" t="s">
        <v>761</v>
      </c>
      <c r="E319" s="159"/>
      <c r="F319" s="128"/>
      <c r="G319" s="128" t="str">
        <f t="shared" si="4"/>
        <v/>
      </c>
    </row>
    <row r="320" spans="2:7" ht="15">
      <c r="B320" s="256">
        <v>42929.600925925923</v>
      </c>
      <c r="C320" s="158">
        <v>300</v>
      </c>
      <c r="D320" s="152" t="s">
        <v>760</v>
      </c>
      <c r="E320" s="159"/>
      <c r="F320" s="128"/>
      <c r="G320" s="128" t="str">
        <f t="shared" si="4"/>
        <v/>
      </c>
    </row>
    <row r="321" spans="2:7" ht="15">
      <c r="B321" s="256">
        <v>42929.611111111109</v>
      </c>
      <c r="C321" s="158">
        <v>250</v>
      </c>
      <c r="D321" s="152" t="s">
        <v>759</v>
      </c>
      <c r="E321" s="159"/>
      <c r="F321" s="128"/>
      <c r="G321" s="128" t="str">
        <f t="shared" si="4"/>
        <v/>
      </c>
    </row>
    <row r="322" spans="2:7" ht="15">
      <c r="B322" s="256">
        <v>42929.684027777781</v>
      </c>
      <c r="C322" s="158">
        <v>300</v>
      </c>
      <c r="D322" s="152" t="s">
        <v>758</v>
      </c>
      <c r="E322" s="159"/>
      <c r="F322" s="128"/>
      <c r="G322" s="128" t="str">
        <f t="shared" si="4"/>
        <v/>
      </c>
    </row>
    <row r="323" spans="2:7" ht="15">
      <c r="B323" s="256">
        <v>42929.705150462964</v>
      </c>
      <c r="C323" s="158">
        <v>500</v>
      </c>
      <c r="D323" s="152" t="s">
        <v>757</v>
      </c>
      <c r="E323" s="159"/>
      <c r="F323" s="128"/>
      <c r="G323" s="128" t="str">
        <f t="shared" si="4"/>
        <v/>
      </c>
    </row>
    <row r="324" spans="2:7" ht="15">
      <c r="B324" s="256">
        <v>42929.708333333336</v>
      </c>
      <c r="C324" s="158">
        <v>300</v>
      </c>
      <c r="D324" s="152" t="s">
        <v>682</v>
      </c>
      <c r="E324" s="159"/>
      <c r="F324" s="128"/>
      <c r="G324" s="128" t="str">
        <f t="shared" si="4"/>
        <v/>
      </c>
    </row>
    <row r="325" spans="2:7" ht="15">
      <c r="B325" s="256">
        <v>42929.725717592592</v>
      </c>
      <c r="C325" s="158">
        <v>300</v>
      </c>
      <c r="D325" s="152" t="s">
        <v>756</v>
      </c>
      <c r="E325" s="159"/>
      <c r="F325" s="128"/>
      <c r="G325" s="128" t="str">
        <f t="shared" si="4"/>
        <v/>
      </c>
    </row>
    <row r="326" spans="2:7" ht="15">
      <c r="B326" s="256">
        <v>42929.725787037038</v>
      </c>
      <c r="C326" s="158">
        <v>200</v>
      </c>
      <c r="D326" s="152" t="s">
        <v>755</v>
      </c>
      <c r="E326" s="159"/>
      <c r="F326" s="128"/>
      <c r="G326" s="128" t="str">
        <f t="shared" si="4"/>
        <v/>
      </c>
    </row>
    <row r="327" spans="2:7" ht="15">
      <c r="B327" s="256">
        <v>42929.862685185188</v>
      </c>
      <c r="C327" s="158">
        <v>100</v>
      </c>
      <c r="D327" s="152" t="s">
        <v>680</v>
      </c>
      <c r="E327" s="159"/>
      <c r="F327" s="128"/>
      <c r="G327" s="128" t="str">
        <f t="shared" ref="G327:G390" si="5">RIGHT(E327,4)</f>
        <v/>
      </c>
    </row>
    <row r="328" spans="2:7" ht="15">
      <c r="B328" s="256">
        <v>42929.902777777781</v>
      </c>
      <c r="C328" s="158">
        <v>1000</v>
      </c>
      <c r="D328" s="152" t="s">
        <v>754</v>
      </c>
      <c r="E328" s="159"/>
      <c r="F328" s="128"/>
      <c r="G328" s="128" t="str">
        <f t="shared" si="5"/>
        <v/>
      </c>
    </row>
    <row r="329" spans="2:7" ht="15">
      <c r="B329" s="256">
        <v>42929.90625</v>
      </c>
      <c r="C329" s="158">
        <v>500</v>
      </c>
      <c r="D329" s="152" t="s">
        <v>753</v>
      </c>
      <c r="E329" s="159"/>
      <c r="F329" s="128"/>
      <c r="G329" s="128" t="str">
        <f t="shared" si="5"/>
        <v/>
      </c>
    </row>
    <row r="330" spans="2:7" ht="15">
      <c r="B330" s="256">
        <v>42929.920138888891</v>
      </c>
      <c r="C330" s="158">
        <v>5000</v>
      </c>
      <c r="D330" s="152" t="s">
        <v>752</v>
      </c>
      <c r="E330" s="159"/>
      <c r="F330" s="128"/>
      <c r="G330" s="128" t="str">
        <f t="shared" si="5"/>
        <v/>
      </c>
    </row>
    <row r="331" spans="2:7" ht="15">
      <c r="B331" s="256">
        <v>42929.944444444445</v>
      </c>
      <c r="C331" s="158">
        <v>1000</v>
      </c>
      <c r="D331" s="152" t="s">
        <v>751</v>
      </c>
      <c r="E331" s="159"/>
      <c r="F331" s="128"/>
      <c r="G331" s="128" t="str">
        <f t="shared" si="5"/>
        <v/>
      </c>
    </row>
    <row r="332" spans="2:7" ht="15">
      <c r="B332" s="256">
        <v>42929.975462962961</v>
      </c>
      <c r="C332" s="158">
        <v>500</v>
      </c>
      <c r="D332" s="152" t="s">
        <v>750</v>
      </c>
      <c r="E332" s="159"/>
      <c r="F332" s="128"/>
      <c r="G332" s="128" t="str">
        <f t="shared" si="5"/>
        <v/>
      </c>
    </row>
    <row r="333" spans="2:7" ht="15">
      <c r="B333" s="256">
        <v>42929.988009259258</v>
      </c>
      <c r="C333" s="158">
        <v>100</v>
      </c>
      <c r="D333" s="152" t="s">
        <v>585</v>
      </c>
      <c r="E333" s="159"/>
      <c r="F333" s="128"/>
      <c r="G333" s="128" t="str">
        <f t="shared" si="5"/>
        <v/>
      </c>
    </row>
    <row r="334" spans="2:7" ht="15">
      <c r="B334" s="256">
        <v>42930.20857638889</v>
      </c>
      <c r="C334" s="158">
        <v>300</v>
      </c>
      <c r="D334" s="152" t="s">
        <v>749</v>
      </c>
      <c r="E334" s="159"/>
      <c r="F334" s="128"/>
      <c r="G334" s="128" t="str">
        <f t="shared" si="5"/>
        <v/>
      </c>
    </row>
    <row r="335" spans="2:7" ht="15">
      <c r="B335" s="256">
        <v>42930.434178240743</v>
      </c>
      <c r="C335" s="158">
        <v>1000</v>
      </c>
      <c r="D335" s="152" t="s">
        <v>748</v>
      </c>
      <c r="E335" s="159"/>
      <c r="F335" s="128"/>
      <c r="G335" s="128" t="str">
        <f t="shared" si="5"/>
        <v/>
      </c>
    </row>
    <row r="336" spans="2:7" ht="15">
      <c r="B336" s="256">
        <v>42930.454016203701</v>
      </c>
      <c r="C336" s="158">
        <v>1000</v>
      </c>
      <c r="D336" s="152" t="s">
        <v>747</v>
      </c>
      <c r="E336" s="159"/>
      <c r="F336" s="128"/>
      <c r="G336" s="128" t="str">
        <f t="shared" si="5"/>
        <v/>
      </c>
    </row>
    <row r="337" spans="2:7" ht="15">
      <c r="B337" s="256">
        <v>42930.465277777781</v>
      </c>
      <c r="C337" s="158">
        <v>100</v>
      </c>
      <c r="D337" s="152" t="s">
        <v>746</v>
      </c>
      <c r="E337" s="159"/>
      <c r="F337" s="128"/>
      <c r="G337" s="128" t="str">
        <f t="shared" si="5"/>
        <v/>
      </c>
    </row>
    <row r="338" spans="2:7" ht="15">
      <c r="B338" s="256">
        <v>42930.472534722219</v>
      </c>
      <c r="C338" s="158">
        <v>5000</v>
      </c>
      <c r="D338" s="152" t="s">
        <v>745</v>
      </c>
      <c r="E338" s="159"/>
      <c r="F338" s="128"/>
      <c r="G338" s="128" t="str">
        <f t="shared" si="5"/>
        <v/>
      </c>
    </row>
    <row r="339" spans="2:7" ht="15">
      <c r="B339" s="256">
        <v>42930.524537037039</v>
      </c>
      <c r="C339" s="158">
        <v>1000</v>
      </c>
      <c r="D339" s="152" t="s">
        <v>744</v>
      </c>
      <c r="E339" s="159"/>
      <c r="F339" s="128"/>
      <c r="G339" s="128" t="str">
        <f t="shared" si="5"/>
        <v/>
      </c>
    </row>
    <row r="340" spans="2:7" ht="15">
      <c r="B340" s="256">
        <v>42930.565972222219</v>
      </c>
      <c r="C340" s="158">
        <v>300</v>
      </c>
      <c r="D340" s="152" t="s">
        <v>743</v>
      </c>
      <c r="E340" s="159"/>
      <c r="F340" s="128"/>
      <c r="G340" s="128" t="str">
        <f t="shared" si="5"/>
        <v/>
      </c>
    </row>
    <row r="341" spans="2:7" ht="15">
      <c r="B341" s="256">
        <v>42930.579976851855</v>
      </c>
      <c r="C341" s="158">
        <v>300</v>
      </c>
      <c r="D341" s="152" t="s">
        <v>742</v>
      </c>
      <c r="E341" s="159"/>
      <c r="F341" s="128"/>
      <c r="G341" s="128" t="str">
        <f t="shared" si="5"/>
        <v/>
      </c>
    </row>
    <row r="342" spans="2:7" ht="15">
      <c r="B342" s="256">
        <v>42930.598043981481</v>
      </c>
      <c r="C342" s="158">
        <v>250</v>
      </c>
      <c r="D342" s="152" t="s">
        <v>741</v>
      </c>
      <c r="E342" s="159"/>
      <c r="F342" s="128"/>
      <c r="G342" s="128" t="str">
        <f t="shared" si="5"/>
        <v/>
      </c>
    </row>
    <row r="343" spans="2:7" ht="15">
      <c r="B343" s="256">
        <v>42930.628472222219</v>
      </c>
      <c r="C343" s="158">
        <v>300</v>
      </c>
      <c r="D343" s="152" t="s">
        <v>740</v>
      </c>
      <c r="E343" s="159"/>
      <c r="F343" s="128"/>
      <c r="G343" s="128" t="str">
        <f t="shared" si="5"/>
        <v/>
      </c>
    </row>
    <row r="344" spans="2:7" ht="15">
      <c r="B344" s="256">
        <v>42930.635717592595</v>
      </c>
      <c r="C344" s="158">
        <v>3000</v>
      </c>
      <c r="D344" s="152" t="s">
        <v>739</v>
      </c>
      <c r="E344" s="159"/>
      <c r="F344" s="128"/>
      <c r="G344" s="128" t="str">
        <f t="shared" si="5"/>
        <v/>
      </c>
    </row>
    <row r="345" spans="2:7" ht="15">
      <c r="B345" s="256">
        <v>42930.687060185184</v>
      </c>
      <c r="C345" s="158">
        <v>300</v>
      </c>
      <c r="D345" s="152" t="s">
        <v>738</v>
      </c>
      <c r="E345" s="159"/>
      <c r="F345" s="128"/>
      <c r="G345" s="128" t="str">
        <f t="shared" si="5"/>
        <v/>
      </c>
    </row>
    <row r="346" spans="2:7" ht="15">
      <c r="B346" s="256">
        <v>42930.694444444445</v>
      </c>
      <c r="C346" s="158">
        <v>1000</v>
      </c>
      <c r="D346" s="152" t="s">
        <v>737</v>
      </c>
      <c r="E346" s="159"/>
      <c r="F346" s="128"/>
      <c r="G346" s="128" t="str">
        <f t="shared" si="5"/>
        <v/>
      </c>
    </row>
    <row r="347" spans="2:7" ht="15">
      <c r="B347" s="256">
        <v>42930.732523148145</v>
      </c>
      <c r="C347" s="158">
        <v>1000</v>
      </c>
      <c r="D347" s="152" t="s">
        <v>736</v>
      </c>
      <c r="E347" s="159"/>
      <c r="F347" s="128"/>
      <c r="G347" s="128" t="str">
        <f t="shared" si="5"/>
        <v/>
      </c>
    </row>
    <row r="348" spans="2:7" ht="15">
      <c r="B348" s="256">
        <v>42930.733472222222</v>
      </c>
      <c r="C348" s="158">
        <v>100</v>
      </c>
      <c r="D348" s="152" t="s">
        <v>736</v>
      </c>
      <c r="E348" s="159"/>
      <c r="F348" s="128"/>
      <c r="G348" s="128" t="str">
        <f t="shared" si="5"/>
        <v/>
      </c>
    </row>
    <row r="349" spans="2:7" ht="15">
      <c r="B349" s="256">
        <v>42930.798611111109</v>
      </c>
      <c r="C349" s="158">
        <v>1000</v>
      </c>
      <c r="D349" s="152" t="s">
        <v>735</v>
      </c>
      <c r="E349" s="159"/>
      <c r="F349" s="128"/>
      <c r="G349" s="128" t="str">
        <f t="shared" si="5"/>
        <v/>
      </c>
    </row>
    <row r="350" spans="2:7" ht="15">
      <c r="B350" s="256">
        <v>42930.82298611111</v>
      </c>
      <c r="C350" s="158">
        <v>300</v>
      </c>
      <c r="D350" s="152" t="s">
        <v>734</v>
      </c>
      <c r="E350" s="159"/>
      <c r="F350" s="128"/>
      <c r="G350" s="128" t="str">
        <f t="shared" si="5"/>
        <v/>
      </c>
    </row>
    <row r="351" spans="2:7" ht="15">
      <c r="B351" s="256">
        <v>42930.842245370368</v>
      </c>
      <c r="C351" s="158">
        <v>300</v>
      </c>
      <c r="D351" s="152" t="s">
        <v>733</v>
      </c>
      <c r="E351" s="159"/>
      <c r="F351" s="128"/>
      <c r="G351" s="128" t="str">
        <f t="shared" si="5"/>
        <v/>
      </c>
    </row>
    <row r="352" spans="2:7" ht="15">
      <c r="B352" s="256">
        <v>42930.861111111109</v>
      </c>
      <c r="C352" s="158">
        <v>300</v>
      </c>
      <c r="D352" s="152" t="s">
        <v>732</v>
      </c>
      <c r="E352" s="159"/>
      <c r="F352" s="128"/>
      <c r="G352" s="128" t="str">
        <f t="shared" si="5"/>
        <v/>
      </c>
    </row>
    <row r="353" spans="2:7" ht="15">
      <c r="B353" s="256">
        <v>42930.864606481482</v>
      </c>
      <c r="C353" s="158">
        <v>1000</v>
      </c>
      <c r="D353" s="152" t="s">
        <v>731</v>
      </c>
      <c r="E353" s="159"/>
      <c r="F353" s="128"/>
      <c r="G353" s="128" t="str">
        <f t="shared" si="5"/>
        <v/>
      </c>
    </row>
    <row r="354" spans="2:7" ht="15">
      <c r="B354" s="256">
        <v>42930.878530092596</v>
      </c>
      <c r="C354" s="158">
        <v>500</v>
      </c>
      <c r="D354" s="152" t="s">
        <v>730</v>
      </c>
      <c r="E354" s="159"/>
      <c r="F354" s="128"/>
      <c r="G354" s="128" t="str">
        <f t="shared" si="5"/>
        <v/>
      </c>
    </row>
    <row r="355" spans="2:7" ht="15">
      <c r="B355" s="256">
        <v>42930.940729166665</v>
      </c>
      <c r="C355" s="158">
        <v>500</v>
      </c>
      <c r="D355" s="152" t="s">
        <v>729</v>
      </c>
      <c r="E355" s="159"/>
      <c r="F355" s="128"/>
      <c r="G355" s="128" t="str">
        <f t="shared" si="5"/>
        <v/>
      </c>
    </row>
    <row r="356" spans="2:7" ht="15">
      <c r="B356" s="256">
        <v>42930.958379629628</v>
      </c>
      <c r="C356" s="158">
        <v>300</v>
      </c>
      <c r="D356" s="152" t="s">
        <v>728</v>
      </c>
      <c r="E356" s="159"/>
      <c r="F356" s="128"/>
      <c r="G356" s="128" t="str">
        <f t="shared" si="5"/>
        <v/>
      </c>
    </row>
    <row r="357" spans="2:7" ht="15">
      <c r="B357" s="256">
        <v>42930.959039351852</v>
      </c>
      <c r="C357" s="158">
        <v>300</v>
      </c>
      <c r="D357" s="152" t="s">
        <v>425</v>
      </c>
      <c r="E357" s="159"/>
      <c r="F357" s="128"/>
      <c r="G357" s="128" t="str">
        <f t="shared" si="5"/>
        <v/>
      </c>
    </row>
    <row r="358" spans="2:7" ht="15">
      <c r="B358" s="256">
        <v>42930.967060185183</v>
      </c>
      <c r="C358" s="158">
        <v>2000</v>
      </c>
      <c r="D358" s="152" t="s">
        <v>444</v>
      </c>
      <c r="E358" s="159"/>
      <c r="F358" s="128"/>
      <c r="G358" s="128" t="str">
        <f t="shared" si="5"/>
        <v/>
      </c>
    </row>
    <row r="359" spans="2:7" ht="15">
      <c r="B359" s="256">
        <v>42931.010416666664</v>
      </c>
      <c r="C359" s="158">
        <v>3000</v>
      </c>
      <c r="D359" s="152" t="s">
        <v>727</v>
      </c>
      <c r="E359" s="159"/>
      <c r="F359" s="128"/>
      <c r="G359" s="128" t="str">
        <f t="shared" si="5"/>
        <v/>
      </c>
    </row>
    <row r="360" spans="2:7" ht="15">
      <c r="B360" s="256">
        <v>42931.020891203705</v>
      </c>
      <c r="C360" s="158">
        <v>1000</v>
      </c>
      <c r="D360" s="152" t="s">
        <v>726</v>
      </c>
      <c r="E360" s="159"/>
      <c r="F360" s="128"/>
      <c r="G360" s="128" t="str">
        <f t="shared" si="5"/>
        <v/>
      </c>
    </row>
    <row r="361" spans="2:7" ht="15">
      <c r="B361" s="256">
        <v>42931.319444444445</v>
      </c>
      <c r="C361" s="158">
        <v>300</v>
      </c>
      <c r="D361" s="152" t="s">
        <v>725</v>
      </c>
      <c r="E361" s="159"/>
      <c r="F361" s="128"/>
      <c r="G361" s="128" t="str">
        <f t="shared" si="5"/>
        <v/>
      </c>
    </row>
    <row r="362" spans="2:7" ht="15">
      <c r="B362" s="256">
        <v>42931.399305555555</v>
      </c>
      <c r="C362" s="158">
        <v>100</v>
      </c>
      <c r="D362" s="152" t="s">
        <v>724</v>
      </c>
      <c r="E362" s="159"/>
      <c r="F362" s="128"/>
      <c r="G362" s="128" t="str">
        <f t="shared" si="5"/>
        <v/>
      </c>
    </row>
    <row r="363" spans="2:7" ht="15">
      <c r="B363" s="256">
        <v>42931.42564814815</v>
      </c>
      <c r="C363" s="158">
        <v>1000</v>
      </c>
      <c r="D363" s="152" t="s">
        <v>723</v>
      </c>
      <c r="E363" s="159"/>
      <c r="F363" s="128"/>
      <c r="G363" s="128" t="str">
        <f t="shared" si="5"/>
        <v/>
      </c>
    </row>
    <row r="364" spans="2:7" ht="15">
      <c r="B364" s="256">
        <v>42931.447916666664</v>
      </c>
      <c r="C364" s="158">
        <v>500</v>
      </c>
      <c r="D364" s="152" t="s">
        <v>722</v>
      </c>
      <c r="E364" s="159"/>
      <c r="F364" s="128"/>
      <c r="G364" s="128" t="str">
        <f t="shared" si="5"/>
        <v/>
      </c>
    </row>
    <row r="365" spans="2:7" ht="15">
      <c r="B365" s="256">
        <v>42931.471076388887</v>
      </c>
      <c r="C365" s="158">
        <v>200</v>
      </c>
      <c r="D365" s="152" t="s">
        <v>680</v>
      </c>
      <c r="E365" s="159"/>
      <c r="F365" s="128"/>
      <c r="G365" s="128" t="str">
        <f t="shared" si="5"/>
        <v/>
      </c>
    </row>
    <row r="366" spans="2:7" ht="15">
      <c r="B366" s="256">
        <v>42931.482638888891</v>
      </c>
      <c r="C366" s="158">
        <v>300</v>
      </c>
      <c r="D366" s="152" t="s">
        <v>721</v>
      </c>
      <c r="E366" s="159"/>
      <c r="F366" s="128"/>
      <c r="G366" s="128" t="str">
        <f t="shared" si="5"/>
        <v/>
      </c>
    </row>
    <row r="367" spans="2:7" ht="15">
      <c r="B367" s="256">
        <v>42931.531307870369</v>
      </c>
      <c r="C367" s="158">
        <v>1000</v>
      </c>
      <c r="D367" s="152" t="s">
        <v>720</v>
      </c>
      <c r="E367" s="159"/>
      <c r="F367" s="128"/>
      <c r="G367" s="128" t="str">
        <f t="shared" si="5"/>
        <v/>
      </c>
    </row>
    <row r="368" spans="2:7" ht="15">
      <c r="B368" s="256">
        <v>42931.555578703701</v>
      </c>
      <c r="C368" s="158">
        <v>300</v>
      </c>
      <c r="D368" s="152" t="s">
        <v>719</v>
      </c>
      <c r="E368" s="159"/>
      <c r="F368" s="128"/>
      <c r="G368" s="128" t="str">
        <f t="shared" si="5"/>
        <v/>
      </c>
    </row>
    <row r="369" spans="2:7" ht="15">
      <c r="B369" s="256">
        <v>42931.569444444445</v>
      </c>
      <c r="C369" s="158">
        <v>300</v>
      </c>
      <c r="D369" s="152" t="s">
        <v>718</v>
      </c>
      <c r="E369" s="159"/>
      <c r="F369" s="128"/>
      <c r="G369" s="128" t="str">
        <f t="shared" si="5"/>
        <v/>
      </c>
    </row>
    <row r="370" spans="2:7" ht="15">
      <c r="B370" s="256">
        <v>42931.649525462963</v>
      </c>
      <c r="C370" s="158">
        <v>300</v>
      </c>
      <c r="D370" s="152" t="s">
        <v>717</v>
      </c>
      <c r="E370" s="159"/>
      <c r="F370" s="128"/>
      <c r="G370" s="128" t="str">
        <f t="shared" si="5"/>
        <v/>
      </c>
    </row>
    <row r="371" spans="2:7" ht="15">
      <c r="B371" s="256">
        <v>42931.652928240743</v>
      </c>
      <c r="C371" s="158">
        <v>300</v>
      </c>
      <c r="D371" s="152" t="s">
        <v>716</v>
      </c>
      <c r="E371" s="159"/>
      <c r="F371" s="128"/>
      <c r="G371" s="128" t="str">
        <f t="shared" si="5"/>
        <v/>
      </c>
    </row>
    <row r="372" spans="2:7" ht="15">
      <c r="B372" s="256">
        <v>42931.694444444445</v>
      </c>
      <c r="C372" s="158">
        <v>100</v>
      </c>
      <c r="D372" s="152" t="s">
        <v>715</v>
      </c>
      <c r="E372" s="159"/>
      <c r="F372" s="128"/>
      <c r="G372" s="128" t="str">
        <f t="shared" si="5"/>
        <v/>
      </c>
    </row>
    <row r="373" spans="2:7" ht="15">
      <c r="B373" s="256">
        <v>42931.706956018519</v>
      </c>
      <c r="C373" s="158">
        <v>5000</v>
      </c>
      <c r="D373" s="152" t="s">
        <v>714</v>
      </c>
      <c r="E373" s="159"/>
      <c r="F373" s="128"/>
      <c r="G373" s="128" t="str">
        <f t="shared" si="5"/>
        <v/>
      </c>
    </row>
    <row r="374" spans="2:7" ht="15">
      <c r="B374" s="256">
        <v>42931.760439814818</v>
      </c>
      <c r="C374" s="158">
        <v>100</v>
      </c>
      <c r="D374" s="152" t="s">
        <v>591</v>
      </c>
      <c r="E374" s="159"/>
      <c r="F374" s="128"/>
      <c r="G374" s="128" t="str">
        <f t="shared" si="5"/>
        <v/>
      </c>
    </row>
    <row r="375" spans="2:7" ht="15">
      <c r="B375" s="256">
        <v>42931.795393518521</v>
      </c>
      <c r="C375" s="158">
        <v>200</v>
      </c>
      <c r="D375" s="152" t="s">
        <v>713</v>
      </c>
      <c r="E375" s="159"/>
      <c r="F375" s="128"/>
      <c r="G375" s="128" t="str">
        <f t="shared" si="5"/>
        <v/>
      </c>
    </row>
    <row r="376" spans="2:7" ht="15">
      <c r="B376" s="256">
        <v>42931.795636574076</v>
      </c>
      <c r="C376" s="158">
        <v>200</v>
      </c>
      <c r="D376" s="152" t="s">
        <v>712</v>
      </c>
      <c r="E376" s="159"/>
      <c r="F376" s="128"/>
      <c r="G376" s="128" t="str">
        <f t="shared" si="5"/>
        <v/>
      </c>
    </row>
    <row r="377" spans="2:7" ht="15">
      <c r="B377" s="256">
        <v>42931.805405092593</v>
      </c>
      <c r="C377" s="158">
        <v>100</v>
      </c>
      <c r="D377" s="152" t="s">
        <v>711</v>
      </c>
      <c r="E377" s="159"/>
      <c r="F377" s="128"/>
      <c r="G377" s="128" t="str">
        <f t="shared" si="5"/>
        <v/>
      </c>
    </row>
    <row r="378" spans="2:7" ht="15">
      <c r="B378" s="256">
        <v>42931.869768518518</v>
      </c>
      <c r="C378" s="158">
        <v>300</v>
      </c>
      <c r="D378" s="152" t="s">
        <v>710</v>
      </c>
      <c r="E378" s="159"/>
      <c r="F378" s="128"/>
      <c r="G378" s="128" t="str">
        <f t="shared" si="5"/>
        <v/>
      </c>
    </row>
    <row r="379" spans="2:7" ht="15">
      <c r="B379" s="256">
        <v>42931.940983796296</v>
      </c>
      <c r="C379" s="158">
        <v>300</v>
      </c>
      <c r="D379" s="152" t="s">
        <v>709</v>
      </c>
      <c r="E379" s="159"/>
      <c r="F379" s="128"/>
      <c r="G379" s="128" t="str">
        <f t="shared" si="5"/>
        <v/>
      </c>
    </row>
    <row r="380" spans="2:7" ht="15">
      <c r="B380" s="256">
        <v>42931.971215277779</v>
      </c>
      <c r="C380" s="158">
        <v>300</v>
      </c>
      <c r="D380" s="152" t="s">
        <v>708</v>
      </c>
      <c r="E380" s="159"/>
      <c r="F380" s="128"/>
      <c r="G380" s="128" t="str">
        <f t="shared" si="5"/>
        <v/>
      </c>
    </row>
    <row r="381" spans="2:7" ht="15">
      <c r="B381" s="256">
        <v>42931.972222222219</v>
      </c>
      <c r="C381" s="158">
        <v>100</v>
      </c>
      <c r="D381" s="152" t="s">
        <v>707</v>
      </c>
      <c r="E381" s="159"/>
      <c r="F381" s="128"/>
      <c r="G381" s="128" t="str">
        <f t="shared" si="5"/>
        <v/>
      </c>
    </row>
    <row r="382" spans="2:7" ht="15">
      <c r="B382" s="256">
        <v>42931.982766203706</v>
      </c>
      <c r="C382" s="158">
        <v>5000</v>
      </c>
      <c r="D382" s="152" t="s">
        <v>706</v>
      </c>
      <c r="E382" s="159"/>
      <c r="F382" s="128"/>
      <c r="G382" s="128" t="str">
        <f t="shared" si="5"/>
        <v/>
      </c>
    </row>
    <row r="383" spans="2:7" ht="15">
      <c r="B383" s="256">
        <v>42931.986111111109</v>
      </c>
      <c r="C383" s="158">
        <v>300</v>
      </c>
      <c r="D383" s="152" t="s">
        <v>705</v>
      </c>
      <c r="E383" s="159"/>
      <c r="F383" s="128"/>
      <c r="G383" s="128" t="str">
        <f t="shared" si="5"/>
        <v/>
      </c>
    </row>
    <row r="384" spans="2:7" ht="15">
      <c r="B384" s="256">
        <v>42932.010439814818</v>
      </c>
      <c r="C384" s="158">
        <v>300</v>
      </c>
      <c r="D384" s="152" t="s">
        <v>704</v>
      </c>
      <c r="E384" s="159"/>
      <c r="F384" s="128"/>
      <c r="G384" s="128" t="str">
        <f t="shared" si="5"/>
        <v/>
      </c>
    </row>
    <row r="385" spans="2:7" ht="15">
      <c r="B385" s="256">
        <v>42932.364699074074</v>
      </c>
      <c r="C385" s="158">
        <v>50</v>
      </c>
      <c r="D385" s="152" t="s">
        <v>703</v>
      </c>
      <c r="E385" s="159"/>
      <c r="F385" s="128"/>
      <c r="G385" s="128" t="str">
        <f t="shared" si="5"/>
        <v/>
      </c>
    </row>
    <row r="386" spans="2:7" ht="15">
      <c r="B386" s="256">
        <v>42932.40625</v>
      </c>
      <c r="C386" s="158">
        <v>30</v>
      </c>
      <c r="D386" s="152" t="s">
        <v>702</v>
      </c>
      <c r="E386" s="159"/>
      <c r="F386" s="128"/>
      <c r="G386" s="128" t="str">
        <f t="shared" si="5"/>
        <v/>
      </c>
    </row>
    <row r="387" spans="2:7" ht="15">
      <c r="B387" s="256">
        <v>42932.454942129632</v>
      </c>
      <c r="C387" s="158">
        <v>100</v>
      </c>
      <c r="D387" s="152" t="s">
        <v>701</v>
      </c>
      <c r="E387" s="159"/>
      <c r="F387" s="128"/>
      <c r="G387" s="128" t="str">
        <f t="shared" si="5"/>
        <v/>
      </c>
    </row>
    <row r="388" spans="2:7" ht="15">
      <c r="B388" s="256">
        <v>42932.538263888891</v>
      </c>
      <c r="C388" s="158">
        <v>2000</v>
      </c>
      <c r="D388" s="152" t="s">
        <v>700</v>
      </c>
      <c r="E388" s="159"/>
      <c r="F388" s="128"/>
      <c r="G388" s="128" t="str">
        <f t="shared" si="5"/>
        <v/>
      </c>
    </row>
    <row r="389" spans="2:7" ht="15">
      <c r="B389" s="256">
        <v>42932.645833333336</v>
      </c>
      <c r="C389" s="158">
        <v>300</v>
      </c>
      <c r="D389" s="152" t="s">
        <v>699</v>
      </c>
      <c r="E389" s="159"/>
      <c r="F389" s="128"/>
      <c r="G389" s="128" t="str">
        <f t="shared" si="5"/>
        <v/>
      </c>
    </row>
    <row r="390" spans="2:7" ht="15">
      <c r="B390" s="256">
        <v>42932.666689814818</v>
      </c>
      <c r="C390" s="158">
        <v>300</v>
      </c>
      <c r="D390" s="152" t="s">
        <v>698</v>
      </c>
      <c r="E390" s="159"/>
      <c r="F390" s="128"/>
      <c r="G390" s="128" t="str">
        <f t="shared" si="5"/>
        <v/>
      </c>
    </row>
    <row r="391" spans="2:7" ht="15">
      <c r="B391" s="256">
        <v>42932.708333333336</v>
      </c>
      <c r="C391" s="158">
        <v>500</v>
      </c>
      <c r="D391" s="152" t="s">
        <v>697</v>
      </c>
      <c r="E391" s="159"/>
      <c r="F391" s="128"/>
      <c r="G391" s="128" t="str">
        <f t="shared" ref="G391:G454" si="6">RIGHT(E391,4)</f>
        <v/>
      </c>
    </row>
    <row r="392" spans="2:7" ht="15">
      <c r="B392" s="256">
        <v>42932.736111111109</v>
      </c>
      <c r="C392" s="158">
        <v>2000</v>
      </c>
      <c r="D392" s="152" t="s">
        <v>696</v>
      </c>
      <c r="E392" s="159"/>
      <c r="F392" s="128"/>
      <c r="G392" s="128" t="str">
        <f t="shared" si="6"/>
        <v/>
      </c>
    </row>
    <row r="393" spans="2:7" ht="15">
      <c r="B393" s="256">
        <v>42932.850694444445</v>
      </c>
      <c r="C393" s="158">
        <v>100</v>
      </c>
      <c r="D393" s="152" t="s">
        <v>695</v>
      </c>
      <c r="E393" s="159"/>
      <c r="F393" s="128"/>
      <c r="G393" s="128" t="str">
        <f t="shared" si="6"/>
        <v/>
      </c>
    </row>
    <row r="394" spans="2:7" ht="15">
      <c r="B394" s="256">
        <v>42932.852465277778</v>
      </c>
      <c r="C394" s="158">
        <v>3000</v>
      </c>
      <c r="D394" s="152" t="s">
        <v>694</v>
      </c>
      <c r="E394" s="159"/>
      <c r="F394" s="128"/>
      <c r="G394" s="128" t="str">
        <f t="shared" si="6"/>
        <v/>
      </c>
    </row>
    <row r="395" spans="2:7" ht="15">
      <c r="B395" s="256">
        <v>42932.927083333336</v>
      </c>
      <c r="C395" s="158">
        <v>300</v>
      </c>
      <c r="D395" s="152" t="s">
        <v>693</v>
      </c>
      <c r="E395" s="159"/>
      <c r="F395" s="128"/>
      <c r="G395" s="128" t="str">
        <f t="shared" si="6"/>
        <v/>
      </c>
    </row>
    <row r="396" spans="2:7" ht="15">
      <c r="B396" s="256">
        <v>42932.945069444446</v>
      </c>
      <c r="C396" s="158">
        <v>15000</v>
      </c>
      <c r="D396" s="152" t="s">
        <v>692</v>
      </c>
      <c r="E396" s="159"/>
      <c r="F396" s="128"/>
      <c r="G396" s="128" t="str">
        <f t="shared" si="6"/>
        <v/>
      </c>
    </row>
    <row r="397" spans="2:7" ht="15">
      <c r="B397" s="256">
        <v>42932.977673611109</v>
      </c>
      <c r="C397" s="158">
        <v>100</v>
      </c>
      <c r="D397" s="152" t="s">
        <v>585</v>
      </c>
      <c r="E397" s="159"/>
      <c r="F397" s="128"/>
      <c r="G397" s="128" t="str">
        <f t="shared" si="6"/>
        <v/>
      </c>
    </row>
    <row r="398" spans="2:7" ht="15">
      <c r="B398" s="256">
        <v>42933.34375</v>
      </c>
      <c r="C398" s="158">
        <v>300</v>
      </c>
      <c r="D398" s="152" t="s">
        <v>691</v>
      </c>
      <c r="E398" s="159"/>
      <c r="F398" s="128"/>
      <c r="G398" s="128" t="str">
        <f t="shared" si="6"/>
        <v/>
      </c>
    </row>
    <row r="399" spans="2:7" ht="15">
      <c r="B399" s="256">
        <v>42933.361574074072</v>
      </c>
      <c r="C399" s="158">
        <v>500</v>
      </c>
      <c r="D399" s="152" t="s">
        <v>690</v>
      </c>
      <c r="E399" s="159"/>
      <c r="F399" s="128"/>
      <c r="G399" s="128" t="str">
        <f t="shared" si="6"/>
        <v/>
      </c>
    </row>
    <row r="400" spans="2:7" ht="15">
      <c r="B400" s="256">
        <v>42933.420208333337</v>
      </c>
      <c r="C400" s="158">
        <v>3000</v>
      </c>
      <c r="D400" s="152" t="s">
        <v>689</v>
      </c>
      <c r="E400" s="159"/>
      <c r="F400" s="128"/>
      <c r="G400" s="128" t="str">
        <f t="shared" si="6"/>
        <v/>
      </c>
    </row>
    <row r="401" spans="2:7" ht="15">
      <c r="B401" s="256">
        <v>42933.434050925927</v>
      </c>
      <c r="C401" s="158">
        <v>100</v>
      </c>
      <c r="D401" s="152" t="s">
        <v>688</v>
      </c>
      <c r="E401" s="159"/>
      <c r="F401" s="128"/>
      <c r="G401" s="128" t="str">
        <f t="shared" si="6"/>
        <v/>
      </c>
    </row>
    <row r="402" spans="2:7" ht="15">
      <c r="B402" s="256">
        <v>42933.454861111109</v>
      </c>
      <c r="C402" s="158">
        <v>2000</v>
      </c>
      <c r="D402" s="152" t="s">
        <v>687</v>
      </c>
      <c r="E402" s="159"/>
      <c r="F402" s="128"/>
      <c r="G402" s="128" t="str">
        <f t="shared" si="6"/>
        <v/>
      </c>
    </row>
    <row r="403" spans="2:7" ht="15">
      <c r="B403" s="256">
        <v>42933.480925925927</v>
      </c>
      <c r="C403" s="158">
        <v>1000</v>
      </c>
      <c r="D403" s="152" t="s">
        <v>686</v>
      </c>
      <c r="E403" s="159"/>
      <c r="F403" s="128"/>
      <c r="G403" s="128" t="str">
        <f t="shared" si="6"/>
        <v/>
      </c>
    </row>
    <row r="404" spans="2:7" ht="15">
      <c r="B404" s="256">
        <v>42933.546400462961</v>
      </c>
      <c r="C404" s="158">
        <v>150</v>
      </c>
      <c r="D404" s="152" t="s">
        <v>425</v>
      </c>
      <c r="E404" s="159"/>
      <c r="F404" s="128"/>
      <c r="G404" s="128" t="str">
        <f t="shared" si="6"/>
        <v/>
      </c>
    </row>
    <row r="405" spans="2:7" ht="15">
      <c r="B405" s="256">
        <v>42933.565995370373</v>
      </c>
      <c r="C405" s="158">
        <v>500</v>
      </c>
      <c r="D405" s="152" t="s">
        <v>685</v>
      </c>
      <c r="E405" s="159"/>
      <c r="F405" s="128"/>
      <c r="G405" s="128" t="str">
        <f t="shared" si="6"/>
        <v/>
      </c>
    </row>
    <row r="406" spans="2:7" ht="15">
      <c r="B406" s="256">
        <v>42933.728576388887</v>
      </c>
      <c r="C406" s="158">
        <v>300</v>
      </c>
      <c r="D406" s="152" t="s">
        <v>684</v>
      </c>
      <c r="E406" s="159"/>
      <c r="F406" s="128"/>
      <c r="G406" s="128" t="str">
        <f t="shared" si="6"/>
        <v/>
      </c>
    </row>
    <row r="407" spans="2:7" ht="15">
      <c r="B407" s="256">
        <v>42933.756956018522</v>
      </c>
      <c r="C407" s="158">
        <v>50</v>
      </c>
      <c r="D407" s="152" t="s">
        <v>683</v>
      </c>
      <c r="E407" s="159"/>
      <c r="F407" s="128"/>
      <c r="G407" s="128" t="str">
        <f t="shared" si="6"/>
        <v/>
      </c>
    </row>
    <row r="408" spans="2:7" ht="15">
      <c r="B408" s="256">
        <v>42933.764189814814</v>
      </c>
      <c r="C408" s="158">
        <v>500</v>
      </c>
      <c r="D408" s="152" t="s">
        <v>682</v>
      </c>
      <c r="E408" s="159"/>
      <c r="F408" s="128"/>
      <c r="G408" s="128" t="str">
        <f t="shared" si="6"/>
        <v/>
      </c>
    </row>
    <row r="409" spans="2:7" ht="15">
      <c r="B409" s="256">
        <v>42933.774305555555</v>
      </c>
      <c r="C409" s="158">
        <v>1000</v>
      </c>
      <c r="D409" s="152" t="s">
        <v>681</v>
      </c>
      <c r="E409" s="159"/>
      <c r="F409" s="128"/>
      <c r="G409" s="128" t="str">
        <f t="shared" si="6"/>
        <v/>
      </c>
    </row>
    <row r="410" spans="2:7" ht="15">
      <c r="B410" s="256">
        <v>42933.811412037037</v>
      </c>
      <c r="C410" s="158">
        <v>500</v>
      </c>
      <c r="D410" s="152" t="s">
        <v>680</v>
      </c>
      <c r="E410" s="159"/>
      <c r="F410" s="128"/>
      <c r="G410" s="128" t="str">
        <f t="shared" si="6"/>
        <v/>
      </c>
    </row>
    <row r="411" spans="2:7" ht="15">
      <c r="B411" s="256">
        <v>42933.834247685183</v>
      </c>
      <c r="C411" s="158">
        <v>500</v>
      </c>
      <c r="D411" s="152" t="s">
        <v>679</v>
      </c>
      <c r="E411" s="159"/>
      <c r="F411" s="128"/>
      <c r="G411" s="128" t="str">
        <f t="shared" si="6"/>
        <v/>
      </c>
    </row>
    <row r="412" spans="2:7" ht="15">
      <c r="B412" s="256">
        <v>42933.913194444445</v>
      </c>
      <c r="C412" s="158">
        <v>100</v>
      </c>
      <c r="D412" s="152" t="s">
        <v>678</v>
      </c>
      <c r="E412" s="159"/>
      <c r="F412" s="128"/>
      <c r="G412" s="128" t="str">
        <f t="shared" si="6"/>
        <v/>
      </c>
    </row>
    <row r="413" spans="2:7" ht="15">
      <c r="B413" s="256">
        <v>42933.946921296294</v>
      </c>
      <c r="C413" s="158">
        <v>2000</v>
      </c>
      <c r="D413" s="152" t="s">
        <v>556</v>
      </c>
      <c r="E413" s="159"/>
      <c r="F413" s="128"/>
      <c r="G413" s="128" t="str">
        <f t="shared" si="6"/>
        <v/>
      </c>
    </row>
    <row r="414" spans="2:7" ht="15">
      <c r="B414" s="256">
        <v>42933.96875</v>
      </c>
      <c r="C414" s="158">
        <v>300</v>
      </c>
      <c r="D414" s="152" t="s">
        <v>677</v>
      </c>
      <c r="E414" s="159"/>
      <c r="F414" s="128"/>
      <c r="G414" s="128" t="str">
        <f t="shared" si="6"/>
        <v/>
      </c>
    </row>
    <row r="415" spans="2:7" ht="15">
      <c r="B415" s="256">
        <v>42934.020856481482</v>
      </c>
      <c r="C415" s="158">
        <v>150</v>
      </c>
      <c r="D415" s="152" t="s">
        <v>676</v>
      </c>
      <c r="E415" s="159"/>
      <c r="F415" s="128"/>
      <c r="G415" s="128" t="str">
        <f t="shared" si="6"/>
        <v/>
      </c>
    </row>
    <row r="416" spans="2:7" ht="15">
      <c r="B416" s="256">
        <v>42934.277777777781</v>
      </c>
      <c r="C416" s="158">
        <v>100</v>
      </c>
      <c r="D416" s="152" t="s">
        <v>675</v>
      </c>
      <c r="E416" s="159"/>
      <c r="F416" s="128"/>
      <c r="G416" s="128" t="str">
        <f t="shared" si="6"/>
        <v/>
      </c>
    </row>
    <row r="417" spans="2:7" ht="15">
      <c r="B417" s="256">
        <v>42934.396932870368</v>
      </c>
      <c r="C417" s="158">
        <v>1000</v>
      </c>
      <c r="D417" s="152" t="s">
        <v>495</v>
      </c>
      <c r="E417" s="159"/>
      <c r="F417" s="128"/>
      <c r="G417" s="128" t="str">
        <f t="shared" si="6"/>
        <v/>
      </c>
    </row>
    <row r="418" spans="2:7" ht="15">
      <c r="B418" s="256">
        <v>42934.400555555556</v>
      </c>
      <c r="C418" s="158">
        <v>500</v>
      </c>
      <c r="D418" s="152" t="s">
        <v>674</v>
      </c>
      <c r="E418" s="159"/>
      <c r="F418" s="128"/>
      <c r="G418" s="128" t="str">
        <f t="shared" si="6"/>
        <v/>
      </c>
    </row>
    <row r="419" spans="2:7" ht="15">
      <c r="B419" s="256">
        <v>42934.463078703702</v>
      </c>
      <c r="C419" s="158">
        <v>300</v>
      </c>
      <c r="D419" s="152" t="s">
        <v>461</v>
      </c>
      <c r="E419" s="159"/>
      <c r="F419" s="128"/>
      <c r="G419" s="128" t="str">
        <f t="shared" si="6"/>
        <v/>
      </c>
    </row>
    <row r="420" spans="2:7" ht="15">
      <c r="B420" s="256">
        <v>42934.479166666664</v>
      </c>
      <c r="C420" s="158">
        <v>1000</v>
      </c>
      <c r="D420" s="152" t="s">
        <v>673</v>
      </c>
      <c r="E420" s="159"/>
      <c r="F420" s="128"/>
      <c r="G420" s="128" t="str">
        <f t="shared" si="6"/>
        <v/>
      </c>
    </row>
    <row r="421" spans="2:7" ht="15">
      <c r="B421" s="256">
        <v>42934.496527777781</v>
      </c>
      <c r="C421" s="158">
        <v>300</v>
      </c>
      <c r="D421" s="152" t="s">
        <v>672</v>
      </c>
      <c r="E421" s="159"/>
      <c r="F421" s="128"/>
      <c r="G421" s="128" t="str">
        <f t="shared" si="6"/>
        <v/>
      </c>
    </row>
    <row r="422" spans="2:7" ht="15">
      <c r="B422" s="256">
        <v>42934.56925925926</v>
      </c>
      <c r="C422" s="158">
        <v>5000</v>
      </c>
      <c r="D422" s="152" t="s">
        <v>671</v>
      </c>
      <c r="E422" s="159"/>
      <c r="F422" s="128"/>
      <c r="G422" s="128" t="str">
        <f t="shared" si="6"/>
        <v/>
      </c>
    </row>
    <row r="423" spans="2:7" ht="15">
      <c r="B423" s="256">
        <v>42934.569444444445</v>
      </c>
      <c r="C423" s="158">
        <v>300</v>
      </c>
      <c r="D423" s="152" t="s">
        <v>670</v>
      </c>
      <c r="E423" s="159"/>
      <c r="F423" s="128"/>
      <c r="G423" s="128" t="str">
        <f t="shared" si="6"/>
        <v/>
      </c>
    </row>
    <row r="424" spans="2:7" ht="15">
      <c r="B424" s="256">
        <v>42934.594131944446</v>
      </c>
      <c r="C424" s="158">
        <v>300</v>
      </c>
      <c r="D424" s="152" t="s">
        <v>669</v>
      </c>
      <c r="E424" s="159"/>
      <c r="F424" s="128"/>
      <c r="G424" s="128" t="str">
        <f t="shared" si="6"/>
        <v/>
      </c>
    </row>
    <row r="425" spans="2:7" ht="15">
      <c r="B425" s="256">
        <v>42934.597418981481</v>
      </c>
      <c r="C425" s="158">
        <v>3000</v>
      </c>
      <c r="D425" s="152" t="s">
        <v>385</v>
      </c>
      <c r="E425" s="159"/>
      <c r="F425" s="128"/>
      <c r="G425" s="128" t="str">
        <f t="shared" si="6"/>
        <v/>
      </c>
    </row>
    <row r="426" spans="2:7" ht="15">
      <c r="B426" s="256">
        <v>42934.614733796298</v>
      </c>
      <c r="C426" s="158">
        <v>500</v>
      </c>
      <c r="D426" s="152" t="s">
        <v>668</v>
      </c>
      <c r="E426" s="159"/>
      <c r="F426" s="128"/>
      <c r="G426" s="128" t="str">
        <f t="shared" si="6"/>
        <v/>
      </c>
    </row>
    <row r="427" spans="2:7" ht="15">
      <c r="B427" s="256">
        <v>42934.632210648146</v>
      </c>
      <c r="C427" s="158">
        <v>300</v>
      </c>
      <c r="D427" s="152" t="s">
        <v>667</v>
      </c>
      <c r="E427" s="159"/>
      <c r="F427" s="128"/>
      <c r="G427" s="128" t="str">
        <f t="shared" si="6"/>
        <v/>
      </c>
    </row>
    <row r="428" spans="2:7" ht="15">
      <c r="B428" s="256">
        <v>42934.635439814818</v>
      </c>
      <c r="C428" s="158">
        <v>250</v>
      </c>
      <c r="D428" s="152" t="s">
        <v>666</v>
      </c>
      <c r="E428" s="159"/>
      <c r="F428" s="128"/>
      <c r="G428" s="128" t="str">
        <f t="shared" si="6"/>
        <v/>
      </c>
    </row>
    <row r="429" spans="2:7" ht="15">
      <c r="B429" s="256">
        <v>42934.732638888891</v>
      </c>
      <c r="C429" s="158">
        <v>500</v>
      </c>
      <c r="D429" s="152" t="s">
        <v>665</v>
      </c>
      <c r="E429" s="159"/>
      <c r="F429" s="128"/>
      <c r="G429" s="128" t="str">
        <f t="shared" si="6"/>
        <v/>
      </c>
    </row>
    <row r="430" spans="2:7" ht="15">
      <c r="B430" s="256">
        <v>42934.78125</v>
      </c>
      <c r="C430" s="158">
        <v>1000</v>
      </c>
      <c r="D430" s="152" t="s">
        <v>664</v>
      </c>
      <c r="E430" s="159"/>
      <c r="F430" s="128"/>
      <c r="G430" s="128" t="str">
        <f t="shared" si="6"/>
        <v/>
      </c>
    </row>
    <row r="431" spans="2:7" ht="15">
      <c r="B431" s="256">
        <v>42934.786006944443</v>
      </c>
      <c r="C431" s="158">
        <v>1000</v>
      </c>
      <c r="D431" s="152" t="s">
        <v>663</v>
      </c>
      <c r="E431" s="159"/>
      <c r="F431" s="128"/>
      <c r="G431" s="128" t="str">
        <f t="shared" si="6"/>
        <v/>
      </c>
    </row>
    <row r="432" spans="2:7" ht="15">
      <c r="B432" s="256">
        <v>42934.86136574074</v>
      </c>
      <c r="C432" s="158">
        <v>200</v>
      </c>
      <c r="D432" s="152" t="s">
        <v>662</v>
      </c>
      <c r="E432" s="159"/>
      <c r="F432" s="128"/>
      <c r="G432" s="128" t="str">
        <f t="shared" si="6"/>
        <v/>
      </c>
    </row>
    <row r="433" spans="2:7" ht="15">
      <c r="B433" s="256">
        <v>42934.908634259256</v>
      </c>
      <c r="C433" s="158">
        <v>1000</v>
      </c>
      <c r="D433" s="152" t="s">
        <v>661</v>
      </c>
      <c r="E433" s="159"/>
      <c r="F433" s="128"/>
      <c r="G433" s="128" t="str">
        <f t="shared" si="6"/>
        <v/>
      </c>
    </row>
    <row r="434" spans="2:7" ht="15">
      <c r="B434" s="256">
        <v>42934.912893518522</v>
      </c>
      <c r="C434" s="158">
        <v>10000</v>
      </c>
      <c r="D434" s="152" t="s">
        <v>660</v>
      </c>
      <c r="E434" s="159"/>
      <c r="F434" s="128"/>
      <c r="G434" s="128" t="str">
        <f t="shared" si="6"/>
        <v/>
      </c>
    </row>
    <row r="435" spans="2:7" ht="15">
      <c r="B435" s="256">
        <v>42934.934027777781</v>
      </c>
      <c r="C435" s="158">
        <v>10</v>
      </c>
      <c r="D435" s="152" t="s">
        <v>659</v>
      </c>
      <c r="E435" s="159"/>
      <c r="F435" s="128"/>
      <c r="G435" s="128" t="str">
        <f t="shared" si="6"/>
        <v/>
      </c>
    </row>
    <row r="436" spans="2:7" ht="15">
      <c r="B436" s="256">
        <v>42934.965520833335</v>
      </c>
      <c r="C436" s="158">
        <v>300</v>
      </c>
      <c r="D436" s="152" t="s">
        <v>658</v>
      </c>
      <c r="E436" s="159"/>
      <c r="F436" s="128"/>
      <c r="G436" s="128" t="str">
        <f t="shared" si="6"/>
        <v/>
      </c>
    </row>
    <row r="437" spans="2:7" ht="15">
      <c r="B437" s="256">
        <v>42934.979166666664</v>
      </c>
      <c r="C437" s="158">
        <v>500</v>
      </c>
      <c r="D437" s="152" t="s">
        <v>657</v>
      </c>
      <c r="E437" s="159"/>
      <c r="F437" s="128"/>
      <c r="G437" s="128" t="str">
        <f t="shared" si="6"/>
        <v/>
      </c>
    </row>
    <row r="438" spans="2:7" ht="15">
      <c r="B438" s="256">
        <v>42934.981099537035</v>
      </c>
      <c r="C438" s="158">
        <v>1000</v>
      </c>
      <c r="D438" s="152" t="s">
        <v>656</v>
      </c>
      <c r="E438" s="159"/>
      <c r="F438" s="128"/>
      <c r="G438" s="128" t="str">
        <f t="shared" si="6"/>
        <v/>
      </c>
    </row>
    <row r="439" spans="2:7" ht="15">
      <c r="B439" s="256">
        <v>42935.447048611109</v>
      </c>
      <c r="C439" s="158">
        <v>1000</v>
      </c>
      <c r="D439" s="152" t="s">
        <v>655</v>
      </c>
      <c r="E439" s="159"/>
      <c r="F439" s="128"/>
      <c r="G439" s="128" t="str">
        <f t="shared" si="6"/>
        <v/>
      </c>
    </row>
    <row r="440" spans="2:7" ht="15">
      <c r="B440" s="256">
        <v>42935.475694444445</v>
      </c>
      <c r="C440" s="158">
        <v>250</v>
      </c>
      <c r="D440" s="152" t="s">
        <v>654</v>
      </c>
      <c r="E440" s="159"/>
      <c r="F440" s="128"/>
      <c r="G440" s="128" t="str">
        <f t="shared" si="6"/>
        <v/>
      </c>
    </row>
    <row r="441" spans="2:7" ht="15">
      <c r="B441" s="256">
        <v>42935.479166666664</v>
      </c>
      <c r="C441" s="158">
        <v>300</v>
      </c>
      <c r="D441" s="152" t="s">
        <v>653</v>
      </c>
      <c r="E441" s="159"/>
      <c r="F441" s="128"/>
      <c r="G441" s="128" t="str">
        <f t="shared" si="6"/>
        <v/>
      </c>
    </row>
    <row r="442" spans="2:7" ht="15">
      <c r="B442" s="256">
        <v>42935.491331018522</v>
      </c>
      <c r="C442" s="158">
        <v>1000</v>
      </c>
      <c r="D442" s="152" t="s">
        <v>652</v>
      </c>
      <c r="E442" s="159"/>
      <c r="F442" s="128"/>
      <c r="G442" s="128" t="str">
        <f t="shared" si="6"/>
        <v/>
      </c>
    </row>
    <row r="443" spans="2:7" ht="15">
      <c r="B443" s="256">
        <v>42935.496053240742</v>
      </c>
      <c r="C443" s="158">
        <v>1000</v>
      </c>
      <c r="D443" s="152" t="s">
        <v>651</v>
      </c>
      <c r="E443" s="159"/>
      <c r="F443" s="128"/>
      <c r="G443" s="128" t="str">
        <f t="shared" si="6"/>
        <v/>
      </c>
    </row>
    <row r="444" spans="2:7" ht="15">
      <c r="B444" s="256">
        <v>42935.540254629632</v>
      </c>
      <c r="C444" s="158">
        <v>300</v>
      </c>
      <c r="D444" s="152" t="s">
        <v>650</v>
      </c>
      <c r="E444" s="159"/>
      <c r="F444" s="128"/>
      <c r="G444" s="128" t="str">
        <f t="shared" si="6"/>
        <v/>
      </c>
    </row>
    <row r="445" spans="2:7" ht="15">
      <c r="B445" s="256">
        <v>42935.541678240741</v>
      </c>
      <c r="C445" s="158">
        <v>300</v>
      </c>
      <c r="D445" s="152" t="s">
        <v>649</v>
      </c>
      <c r="E445" s="159"/>
      <c r="F445" s="128"/>
      <c r="G445" s="128" t="str">
        <f t="shared" si="6"/>
        <v/>
      </c>
    </row>
    <row r="446" spans="2:7" ht="15">
      <c r="B446" s="256">
        <v>42935.552083333336</v>
      </c>
      <c r="C446" s="158">
        <v>1000</v>
      </c>
      <c r="D446" s="152" t="s">
        <v>648</v>
      </c>
      <c r="E446" s="159"/>
      <c r="F446" s="128"/>
      <c r="G446" s="128" t="str">
        <f t="shared" si="6"/>
        <v/>
      </c>
    </row>
    <row r="447" spans="2:7" ht="15">
      <c r="B447" s="256">
        <v>42935.555659722224</v>
      </c>
      <c r="C447" s="158">
        <v>1000</v>
      </c>
      <c r="D447" s="152" t="s">
        <v>647</v>
      </c>
      <c r="E447" s="159"/>
      <c r="F447" s="128"/>
      <c r="G447" s="128" t="str">
        <f t="shared" si="6"/>
        <v/>
      </c>
    </row>
    <row r="448" spans="2:7" ht="15">
      <c r="B448" s="256">
        <v>42935.5625</v>
      </c>
      <c r="C448" s="158">
        <v>1000</v>
      </c>
      <c r="D448" s="152" t="s">
        <v>598</v>
      </c>
      <c r="E448" s="159"/>
      <c r="F448" s="128"/>
      <c r="G448" s="128" t="str">
        <f t="shared" si="6"/>
        <v/>
      </c>
    </row>
    <row r="449" spans="2:7" ht="15">
      <c r="B449" s="256">
        <v>42935.569652777776</v>
      </c>
      <c r="C449" s="158">
        <v>10</v>
      </c>
      <c r="D449" s="152" t="s">
        <v>646</v>
      </c>
      <c r="E449" s="159"/>
      <c r="F449" s="128"/>
      <c r="G449" s="128" t="str">
        <f t="shared" si="6"/>
        <v/>
      </c>
    </row>
    <row r="450" spans="2:7" ht="15">
      <c r="B450" s="256">
        <v>42935.607662037037</v>
      </c>
      <c r="C450" s="158">
        <v>500</v>
      </c>
      <c r="D450" s="152" t="s">
        <v>645</v>
      </c>
      <c r="E450" s="159"/>
      <c r="F450" s="128"/>
      <c r="G450" s="128" t="str">
        <f t="shared" si="6"/>
        <v/>
      </c>
    </row>
    <row r="451" spans="2:7" ht="15">
      <c r="B451" s="256">
        <v>42935.659722222219</v>
      </c>
      <c r="C451" s="158">
        <v>1000</v>
      </c>
      <c r="D451" s="152" t="s">
        <v>644</v>
      </c>
      <c r="E451" s="159"/>
      <c r="F451" s="128"/>
      <c r="G451" s="128" t="str">
        <f t="shared" si="6"/>
        <v/>
      </c>
    </row>
    <row r="452" spans="2:7" ht="15">
      <c r="B452" s="256">
        <v>42935.69740740741</v>
      </c>
      <c r="C452" s="158">
        <v>10</v>
      </c>
      <c r="D452" s="152" t="s">
        <v>643</v>
      </c>
      <c r="E452" s="159"/>
      <c r="F452" s="128"/>
      <c r="G452" s="128" t="str">
        <f t="shared" si="6"/>
        <v/>
      </c>
    </row>
    <row r="453" spans="2:7" ht="15">
      <c r="B453" s="256">
        <v>42935.729166666664</v>
      </c>
      <c r="C453" s="158">
        <v>3000</v>
      </c>
      <c r="D453" s="152" t="s">
        <v>642</v>
      </c>
      <c r="E453" s="159"/>
      <c r="F453" s="128"/>
      <c r="G453" s="128" t="str">
        <f t="shared" si="6"/>
        <v/>
      </c>
    </row>
    <row r="454" spans="2:7" ht="15">
      <c r="B454" s="256">
        <v>42935.750810185185</v>
      </c>
      <c r="C454" s="158">
        <v>1000</v>
      </c>
      <c r="D454" s="152" t="s">
        <v>641</v>
      </c>
      <c r="E454" s="159"/>
      <c r="F454" s="128"/>
      <c r="G454" s="128" t="str">
        <f t="shared" si="6"/>
        <v/>
      </c>
    </row>
    <row r="455" spans="2:7" ht="15">
      <c r="B455" s="256">
        <v>42935.784722222219</v>
      </c>
      <c r="C455" s="158">
        <v>100</v>
      </c>
      <c r="D455" s="152" t="s">
        <v>640</v>
      </c>
      <c r="E455" s="159"/>
      <c r="F455" s="128"/>
      <c r="G455" s="128" t="str">
        <f t="shared" ref="G455:G518" si="7">RIGHT(E455,4)</f>
        <v/>
      </c>
    </row>
    <row r="456" spans="2:7" ht="15">
      <c r="B456" s="256">
        <v>42935.794849537036</v>
      </c>
      <c r="C456" s="158">
        <v>300000</v>
      </c>
      <c r="D456" s="152" t="s">
        <v>639</v>
      </c>
      <c r="E456" s="159"/>
      <c r="F456" s="128"/>
      <c r="G456" s="128" t="str">
        <f t="shared" si="7"/>
        <v/>
      </c>
    </row>
    <row r="457" spans="2:7" ht="15">
      <c r="B457" s="256">
        <v>42935.802083333336</v>
      </c>
      <c r="C457" s="158">
        <v>300</v>
      </c>
      <c r="D457" s="152" t="s">
        <v>638</v>
      </c>
      <c r="E457" s="159"/>
      <c r="F457" s="128"/>
      <c r="G457" s="128" t="str">
        <f t="shared" si="7"/>
        <v/>
      </c>
    </row>
    <row r="458" spans="2:7" ht="15">
      <c r="B458" s="256">
        <v>42935.826388888891</v>
      </c>
      <c r="C458" s="158">
        <v>100</v>
      </c>
      <c r="D458" s="152" t="s">
        <v>637</v>
      </c>
      <c r="E458" s="159"/>
      <c r="F458" s="128"/>
      <c r="G458" s="128" t="str">
        <f t="shared" si="7"/>
        <v/>
      </c>
    </row>
    <row r="459" spans="2:7" ht="15">
      <c r="B459" s="256">
        <v>42935.88994212963</v>
      </c>
      <c r="C459" s="158">
        <v>300</v>
      </c>
      <c r="D459" s="152" t="s">
        <v>636</v>
      </c>
      <c r="E459" s="159"/>
      <c r="F459" s="128"/>
      <c r="G459" s="128" t="str">
        <f t="shared" si="7"/>
        <v/>
      </c>
    </row>
    <row r="460" spans="2:7" ht="15">
      <c r="B460" s="256">
        <v>42935.944560185184</v>
      </c>
      <c r="C460" s="158">
        <v>1000</v>
      </c>
      <c r="D460" s="152" t="s">
        <v>635</v>
      </c>
      <c r="E460" s="159"/>
      <c r="F460" s="128"/>
      <c r="G460" s="128" t="str">
        <f t="shared" si="7"/>
        <v/>
      </c>
    </row>
    <row r="461" spans="2:7" ht="15">
      <c r="B461" s="256">
        <v>42935.954884259256</v>
      </c>
      <c r="C461" s="158">
        <v>1000</v>
      </c>
      <c r="D461" s="152" t="s">
        <v>634</v>
      </c>
      <c r="E461" s="159"/>
      <c r="F461" s="128"/>
      <c r="G461" s="128" t="str">
        <f t="shared" si="7"/>
        <v/>
      </c>
    </row>
    <row r="462" spans="2:7" ht="15">
      <c r="B462" s="256">
        <v>42936.034722222219</v>
      </c>
      <c r="C462" s="158">
        <v>15000</v>
      </c>
      <c r="D462" s="152" t="s">
        <v>633</v>
      </c>
      <c r="E462" s="159"/>
      <c r="F462" s="128"/>
      <c r="G462" s="128" t="str">
        <f t="shared" si="7"/>
        <v/>
      </c>
    </row>
    <row r="463" spans="2:7" ht="15">
      <c r="B463" s="256">
        <v>42936.347222222219</v>
      </c>
      <c r="C463" s="158">
        <v>200</v>
      </c>
      <c r="D463" s="152" t="s">
        <v>632</v>
      </c>
      <c r="E463" s="159"/>
      <c r="F463" s="128"/>
      <c r="G463" s="128" t="str">
        <f t="shared" si="7"/>
        <v/>
      </c>
    </row>
    <row r="464" spans="2:7" ht="15">
      <c r="B464" s="256">
        <v>42936.38548611111</v>
      </c>
      <c r="C464" s="158">
        <v>1000</v>
      </c>
      <c r="D464" s="152" t="s">
        <v>631</v>
      </c>
      <c r="E464" s="159"/>
      <c r="F464" s="128"/>
      <c r="G464" s="128" t="str">
        <f t="shared" si="7"/>
        <v/>
      </c>
    </row>
    <row r="465" spans="2:7" ht="15">
      <c r="B465" s="256">
        <v>42936.385520833333</v>
      </c>
      <c r="C465" s="158">
        <v>10000</v>
      </c>
      <c r="D465" s="152" t="s">
        <v>630</v>
      </c>
      <c r="E465" s="159"/>
      <c r="F465" s="128"/>
      <c r="G465" s="128" t="str">
        <f t="shared" si="7"/>
        <v/>
      </c>
    </row>
    <row r="466" spans="2:7" ht="15">
      <c r="B466" s="256">
        <v>42936.438321759262</v>
      </c>
      <c r="C466" s="158">
        <v>300</v>
      </c>
      <c r="D466" s="152" t="s">
        <v>629</v>
      </c>
      <c r="E466" s="159"/>
      <c r="F466" s="128"/>
      <c r="G466" s="128" t="str">
        <f t="shared" si="7"/>
        <v/>
      </c>
    </row>
    <row r="467" spans="2:7" ht="15">
      <c r="B467" s="256">
        <v>42936.464398148149</v>
      </c>
      <c r="C467" s="158">
        <v>1650</v>
      </c>
      <c r="D467" s="152" t="s">
        <v>628</v>
      </c>
      <c r="E467" s="159"/>
      <c r="F467" s="128"/>
      <c r="G467" s="128" t="str">
        <f t="shared" si="7"/>
        <v/>
      </c>
    </row>
    <row r="468" spans="2:7" ht="15">
      <c r="B468" s="256">
        <v>42936.471238425926</v>
      </c>
      <c r="C468" s="158">
        <v>1000</v>
      </c>
      <c r="D468" s="152" t="s">
        <v>627</v>
      </c>
      <c r="E468" s="159"/>
      <c r="F468" s="128"/>
      <c r="G468" s="128" t="str">
        <f t="shared" si="7"/>
        <v/>
      </c>
    </row>
    <row r="469" spans="2:7" ht="15">
      <c r="B469" s="256">
        <v>42936.479166666664</v>
      </c>
      <c r="C469" s="158">
        <v>300</v>
      </c>
      <c r="D469" s="152" t="s">
        <v>626</v>
      </c>
      <c r="E469" s="159"/>
      <c r="F469" s="128"/>
      <c r="G469" s="128" t="str">
        <f t="shared" si="7"/>
        <v/>
      </c>
    </row>
    <row r="470" spans="2:7" ht="15">
      <c r="B470" s="256">
        <v>42936.500393518516</v>
      </c>
      <c r="C470" s="158">
        <v>1000</v>
      </c>
      <c r="D470" s="152" t="s">
        <v>625</v>
      </c>
      <c r="E470" s="159"/>
      <c r="F470" s="128"/>
      <c r="G470" s="128" t="str">
        <f t="shared" si="7"/>
        <v/>
      </c>
    </row>
    <row r="471" spans="2:7" ht="15">
      <c r="B471" s="256">
        <v>42936.565995370373</v>
      </c>
      <c r="C471" s="158">
        <v>1000</v>
      </c>
      <c r="D471" s="152" t="s">
        <v>624</v>
      </c>
      <c r="E471" s="159"/>
      <c r="F471" s="128"/>
      <c r="G471" s="128" t="str">
        <f t="shared" si="7"/>
        <v/>
      </c>
    </row>
    <row r="472" spans="2:7" ht="15">
      <c r="B472" s="256">
        <v>42936.569571759261</v>
      </c>
      <c r="C472" s="158">
        <v>700</v>
      </c>
      <c r="D472" s="152" t="s">
        <v>623</v>
      </c>
      <c r="E472" s="159"/>
      <c r="F472" s="128"/>
      <c r="G472" s="128" t="str">
        <f t="shared" si="7"/>
        <v/>
      </c>
    </row>
    <row r="473" spans="2:7" ht="15">
      <c r="B473" s="256">
        <v>42936.635428240741</v>
      </c>
      <c r="C473" s="158">
        <v>300</v>
      </c>
      <c r="D473" s="152" t="s">
        <v>622</v>
      </c>
      <c r="E473" s="159"/>
      <c r="F473" s="128"/>
      <c r="G473" s="128" t="str">
        <f t="shared" si="7"/>
        <v/>
      </c>
    </row>
    <row r="474" spans="2:7" ht="15">
      <c r="B474" s="256">
        <v>42936.648622685185</v>
      </c>
      <c r="C474" s="158">
        <v>100</v>
      </c>
      <c r="D474" s="152" t="s">
        <v>621</v>
      </c>
      <c r="E474" s="159"/>
      <c r="F474" s="128"/>
      <c r="G474" s="128" t="str">
        <f t="shared" si="7"/>
        <v/>
      </c>
    </row>
    <row r="475" spans="2:7" ht="15">
      <c r="B475" s="256">
        <v>42936.65625</v>
      </c>
      <c r="C475" s="158">
        <v>500</v>
      </c>
      <c r="D475" s="152" t="s">
        <v>620</v>
      </c>
      <c r="E475" s="159"/>
      <c r="F475" s="128"/>
      <c r="G475" s="128" t="str">
        <f t="shared" si="7"/>
        <v/>
      </c>
    </row>
    <row r="476" spans="2:7" ht="15">
      <c r="B476" s="256">
        <v>42936.663298611114</v>
      </c>
      <c r="C476" s="158">
        <v>300</v>
      </c>
      <c r="D476" s="152" t="s">
        <v>619</v>
      </c>
      <c r="E476" s="159"/>
      <c r="F476" s="128"/>
      <c r="G476" s="128" t="str">
        <f t="shared" si="7"/>
        <v/>
      </c>
    </row>
    <row r="477" spans="2:7" ht="15">
      <c r="B477" s="256">
        <v>42936.673657407409</v>
      </c>
      <c r="C477" s="158">
        <v>500</v>
      </c>
      <c r="D477" s="152" t="s">
        <v>618</v>
      </c>
      <c r="E477" s="159"/>
      <c r="F477" s="128"/>
      <c r="G477" s="128" t="str">
        <f t="shared" si="7"/>
        <v/>
      </c>
    </row>
    <row r="478" spans="2:7" ht="15">
      <c r="B478" s="256">
        <v>42936.691203703704</v>
      </c>
      <c r="C478" s="158">
        <v>100</v>
      </c>
      <c r="D478" s="152" t="s">
        <v>617</v>
      </c>
      <c r="E478" s="159"/>
      <c r="F478" s="128"/>
      <c r="G478" s="128" t="str">
        <f t="shared" si="7"/>
        <v/>
      </c>
    </row>
    <row r="479" spans="2:7" ht="15">
      <c r="B479" s="256">
        <v>42936.699988425928</v>
      </c>
      <c r="C479" s="158">
        <v>200</v>
      </c>
      <c r="D479" s="152" t="s">
        <v>616</v>
      </c>
      <c r="E479" s="159"/>
      <c r="F479" s="128"/>
      <c r="G479" s="128" t="str">
        <f t="shared" si="7"/>
        <v/>
      </c>
    </row>
    <row r="480" spans="2:7" ht="15">
      <c r="B480" s="256">
        <v>42936.701388888891</v>
      </c>
      <c r="C480" s="158">
        <v>300</v>
      </c>
      <c r="D480" s="152" t="s">
        <v>615</v>
      </c>
      <c r="E480" s="159"/>
      <c r="F480" s="128"/>
      <c r="G480" s="128" t="str">
        <f t="shared" si="7"/>
        <v/>
      </c>
    </row>
    <row r="481" spans="2:7" ht="15">
      <c r="B481" s="256">
        <v>42936.729166666664</v>
      </c>
      <c r="C481" s="158">
        <v>3000</v>
      </c>
      <c r="D481" s="152" t="s">
        <v>614</v>
      </c>
      <c r="E481" s="159"/>
      <c r="F481" s="128"/>
      <c r="G481" s="128" t="str">
        <f t="shared" si="7"/>
        <v/>
      </c>
    </row>
    <row r="482" spans="2:7" ht="15">
      <c r="B482" s="256">
        <v>42936.729178240741</v>
      </c>
      <c r="C482" s="158">
        <v>100</v>
      </c>
      <c r="D482" s="152" t="s">
        <v>613</v>
      </c>
      <c r="E482" s="159"/>
      <c r="F482" s="128"/>
      <c r="G482" s="128" t="str">
        <f t="shared" si="7"/>
        <v/>
      </c>
    </row>
    <row r="483" spans="2:7" ht="15">
      <c r="B483" s="256">
        <v>42936.734305555554</v>
      </c>
      <c r="C483" s="158">
        <v>500</v>
      </c>
      <c r="D483" s="152" t="s">
        <v>612</v>
      </c>
      <c r="E483" s="159"/>
      <c r="F483" s="128"/>
      <c r="G483" s="128" t="str">
        <f t="shared" si="7"/>
        <v/>
      </c>
    </row>
    <row r="484" spans="2:7" ht="15">
      <c r="B484" s="256">
        <v>42936.739918981482</v>
      </c>
      <c r="C484" s="158">
        <v>100</v>
      </c>
      <c r="D484" s="152" t="s">
        <v>611</v>
      </c>
      <c r="E484" s="159"/>
      <c r="F484" s="128"/>
      <c r="G484" s="128" t="str">
        <f t="shared" si="7"/>
        <v/>
      </c>
    </row>
    <row r="485" spans="2:7" ht="15">
      <c r="B485" s="256">
        <v>42936.741342592592</v>
      </c>
      <c r="C485" s="158">
        <v>500</v>
      </c>
      <c r="D485" s="152" t="s">
        <v>610</v>
      </c>
      <c r="E485" s="159"/>
      <c r="F485" s="128"/>
      <c r="G485" s="128" t="str">
        <f t="shared" si="7"/>
        <v/>
      </c>
    </row>
    <row r="486" spans="2:7" ht="15">
      <c r="B486" s="256">
        <v>42936.74659722222</v>
      </c>
      <c r="C486" s="158">
        <v>300</v>
      </c>
      <c r="D486" s="152" t="s">
        <v>609</v>
      </c>
      <c r="E486" s="159"/>
      <c r="F486" s="128"/>
      <c r="G486" s="128" t="str">
        <f t="shared" si="7"/>
        <v/>
      </c>
    </row>
    <row r="487" spans="2:7" ht="15">
      <c r="B487" s="256">
        <v>42936.78125</v>
      </c>
      <c r="C487" s="158">
        <v>300</v>
      </c>
      <c r="D487" s="152" t="s">
        <v>608</v>
      </c>
      <c r="E487" s="159"/>
      <c r="F487" s="128"/>
      <c r="G487" s="128" t="str">
        <f t="shared" si="7"/>
        <v/>
      </c>
    </row>
    <row r="488" spans="2:7" ht="15">
      <c r="B488" s="256">
        <v>42936.788206018522</v>
      </c>
      <c r="C488" s="158">
        <v>1000</v>
      </c>
      <c r="D488" s="152" t="s">
        <v>607</v>
      </c>
      <c r="E488" s="159"/>
      <c r="F488" s="128"/>
      <c r="G488" s="128" t="str">
        <f t="shared" si="7"/>
        <v/>
      </c>
    </row>
    <row r="489" spans="2:7" ht="15">
      <c r="B489" s="256">
        <v>42936.8125</v>
      </c>
      <c r="C489" s="158">
        <v>300</v>
      </c>
      <c r="D489" s="152" t="s">
        <v>606</v>
      </c>
      <c r="E489" s="159"/>
      <c r="F489" s="128"/>
      <c r="G489" s="128" t="str">
        <f t="shared" si="7"/>
        <v/>
      </c>
    </row>
    <row r="490" spans="2:7" ht="15">
      <c r="B490" s="256">
        <v>42936.826435185183</v>
      </c>
      <c r="C490" s="158">
        <v>1000</v>
      </c>
      <c r="D490" s="152" t="s">
        <v>605</v>
      </c>
      <c r="E490" s="159"/>
      <c r="F490" s="128"/>
      <c r="G490" s="128" t="str">
        <f t="shared" si="7"/>
        <v/>
      </c>
    </row>
    <row r="491" spans="2:7" ht="15">
      <c r="B491" s="256">
        <v>42936.847326388888</v>
      </c>
      <c r="C491" s="158">
        <v>200</v>
      </c>
      <c r="D491" s="152" t="s">
        <v>604</v>
      </c>
      <c r="E491" s="159"/>
      <c r="F491" s="128"/>
      <c r="G491" s="128" t="str">
        <f t="shared" si="7"/>
        <v/>
      </c>
    </row>
    <row r="492" spans="2:7" ht="15">
      <c r="B492" s="256">
        <v>42936.911030092589</v>
      </c>
      <c r="C492" s="158">
        <v>500</v>
      </c>
      <c r="D492" s="152" t="s">
        <v>603</v>
      </c>
      <c r="E492" s="159"/>
      <c r="F492" s="128"/>
      <c r="G492" s="128" t="str">
        <f t="shared" si="7"/>
        <v/>
      </c>
    </row>
    <row r="493" spans="2:7" ht="15">
      <c r="B493" s="256">
        <v>42936.9215625</v>
      </c>
      <c r="C493" s="158">
        <v>100</v>
      </c>
      <c r="D493" s="152" t="s">
        <v>602</v>
      </c>
      <c r="E493" s="159"/>
      <c r="F493" s="128"/>
      <c r="G493" s="128" t="str">
        <f t="shared" si="7"/>
        <v/>
      </c>
    </row>
    <row r="494" spans="2:7" ht="15">
      <c r="B494" s="256">
        <v>42937.013067129628</v>
      </c>
      <c r="C494" s="158">
        <v>5200</v>
      </c>
      <c r="D494" s="152" t="s">
        <v>601</v>
      </c>
      <c r="E494" s="159"/>
      <c r="F494" s="128"/>
      <c r="G494" s="128" t="str">
        <f t="shared" si="7"/>
        <v/>
      </c>
    </row>
    <row r="495" spans="2:7" ht="15">
      <c r="B495" s="256">
        <v>42937.048611111109</v>
      </c>
      <c r="C495" s="158">
        <v>10000</v>
      </c>
      <c r="D495" s="152" t="s">
        <v>600</v>
      </c>
      <c r="E495" s="159"/>
      <c r="F495" s="128"/>
      <c r="G495" s="128" t="str">
        <f t="shared" si="7"/>
        <v/>
      </c>
    </row>
    <row r="496" spans="2:7" ht="15">
      <c r="B496" s="256">
        <v>42937.0625</v>
      </c>
      <c r="C496" s="158">
        <v>500</v>
      </c>
      <c r="D496" s="152" t="s">
        <v>599</v>
      </c>
      <c r="E496" s="159"/>
      <c r="F496" s="128"/>
      <c r="G496" s="128" t="str">
        <f t="shared" si="7"/>
        <v/>
      </c>
    </row>
    <row r="497" spans="2:7" ht="15">
      <c r="B497" s="256">
        <v>42937.072916666664</v>
      </c>
      <c r="C497" s="158">
        <v>500</v>
      </c>
      <c r="D497" s="152" t="s">
        <v>598</v>
      </c>
      <c r="E497" s="159"/>
      <c r="F497" s="128"/>
      <c r="G497" s="128" t="str">
        <f t="shared" si="7"/>
        <v/>
      </c>
    </row>
    <row r="498" spans="2:7" ht="15">
      <c r="B498" s="256">
        <v>42937.427106481482</v>
      </c>
      <c r="C498" s="158">
        <v>100</v>
      </c>
      <c r="D498" s="152" t="s">
        <v>597</v>
      </c>
      <c r="E498" s="159"/>
      <c r="F498" s="128"/>
      <c r="G498" s="128" t="str">
        <f t="shared" si="7"/>
        <v/>
      </c>
    </row>
    <row r="499" spans="2:7" ht="15">
      <c r="B499" s="256">
        <v>42937.447939814818</v>
      </c>
      <c r="C499" s="158">
        <v>500</v>
      </c>
      <c r="D499" s="152" t="s">
        <v>596</v>
      </c>
      <c r="E499" s="159"/>
      <c r="F499" s="128"/>
      <c r="G499" s="128" t="str">
        <f t="shared" si="7"/>
        <v/>
      </c>
    </row>
    <row r="500" spans="2:7" ht="15">
      <c r="B500" s="256">
        <v>42937.486157407409</v>
      </c>
      <c r="C500" s="158">
        <v>500</v>
      </c>
      <c r="D500" s="152" t="s">
        <v>595</v>
      </c>
      <c r="E500" s="159"/>
      <c r="F500" s="128"/>
      <c r="G500" s="128" t="str">
        <f t="shared" si="7"/>
        <v/>
      </c>
    </row>
    <row r="501" spans="2:7" ht="15">
      <c r="B501" s="256">
        <v>42937.499791666669</v>
      </c>
      <c r="C501" s="158">
        <v>600</v>
      </c>
      <c r="D501" s="152" t="s">
        <v>594</v>
      </c>
      <c r="E501" s="159"/>
      <c r="F501" s="128"/>
      <c r="G501" s="128" t="str">
        <f t="shared" si="7"/>
        <v/>
      </c>
    </row>
    <row r="502" spans="2:7" ht="15">
      <c r="B502" s="256">
        <v>42937.552118055559</v>
      </c>
      <c r="C502" s="158">
        <v>300</v>
      </c>
      <c r="D502" s="152" t="s">
        <v>593</v>
      </c>
      <c r="E502" s="159"/>
      <c r="F502" s="128"/>
      <c r="G502" s="128" t="str">
        <f t="shared" si="7"/>
        <v/>
      </c>
    </row>
    <row r="503" spans="2:7" ht="15">
      <c r="B503" s="256">
        <v>42937.562523148146</v>
      </c>
      <c r="C503" s="158">
        <v>300</v>
      </c>
      <c r="D503" s="152" t="s">
        <v>592</v>
      </c>
      <c r="E503" s="159"/>
      <c r="F503" s="128"/>
      <c r="G503" s="128" t="str">
        <f t="shared" si="7"/>
        <v/>
      </c>
    </row>
    <row r="504" spans="2:7" ht="15">
      <c r="B504" s="256">
        <v>42937.579861111109</v>
      </c>
      <c r="C504" s="158">
        <v>2000</v>
      </c>
      <c r="D504" s="152" t="s">
        <v>591</v>
      </c>
      <c r="E504" s="159"/>
      <c r="F504" s="128"/>
      <c r="G504" s="128" t="str">
        <f t="shared" si="7"/>
        <v/>
      </c>
    </row>
    <row r="505" spans="2:7" ht="15">
      <c r="B505" s="256">
        <v>42937.592187499999</v>
      </c>
      <c r="C505" s="158">
        <v>1000</v>
      </c>
      <c r="D505" s="152" t="s">
        <v>590</v>
      </c>
      <c r="E505" s="159"/>
      <c r="F505" s="128"/>
      <c r="G505" s="128" t="str">
        <f t="shared" si="7"/>
        <v/>
      </c>
    </row>
    <row r="506" spans="2:7" ht="15">
      <c r="B506" s="256">
        <v>42937.614618055559</v>
      </c>
      <c r="C506" s="158">
        <v>300</v>
      </c>
      <c r="D506" s="152" t="s">
        <v>455</v>
      </c>
      <c r="E506" s="159"/>
      <c r="F506" s="128"/>
      <c r="G506" s="128" t="str">
        <f t="shared" si="7"/>
        <v/>
      </c>
    </row>
    <row r="507" spans="2:7" ht="15">
      <c r="B507" s="256">
        <v>42937.614733796298</v>
      </c>
      <c r="C507" s="158">
        <v>333</v>
      </c>
      <c r="D507" s="152" t="s">
        <v>589</v>
      </c>
      <c r="E507" s="159"/>
      <c r="F507" s="128"/>
      <c r="G507" s="128" t="str">
        <f t="shared" si="7"/>
        <v/>
      </c>
    </row>
    <row r="508" spans="2:7" ht="15">
      <c r="B508" s="256">
        <v>42937.621296296296</v>
      </c>
      <c r="C508" s="158">
        <v>10</v>
      </c>
      <c r="D508" s="152" t="s">
        <v>588</v>
      </c>
      <c r="E508" s="159"/>
      <c r="F508" s="128"/>
      <c r="G508" s="128" t="str">
        <f t="shared" si="7"/>
        <v/>
      </c>
    </row>
    <row r="509" spans="2:7" ht="15">
      <c r="B509" s="256">
        <v>42937.621631944443</v>
      </c>
      <c r="C509" s="158">
        <v>100</v>
      </c>
      <c r="D509" s="152" t="s">
        <v>587</v>
      </c>
      <c r="E509" s="159"/>
      <c r="F509" s="128"/>
      <c r="G509" s="128" t="str">
        <f t="shared" si="7"/>
        <v/>
      </c>
    </row>
    <row r="510" spans="2:7" ht="15">
      <c r="B510" s="256">
        <v>42937.656041666669</v>
      </c>
      <c r="C510" s="158">
        <v>5000</v>
      </c>
      <c r="D510" s="152" t="s">
        <v>586</v>
      </c>
      <c r="E510" s="159"/>
      <c r="F510" s="128"/>
      <c r="G510" s="128" t="str">
        <f t="shared" si="7"/>
        <v/>
      </c>
    </row>
    <row r="511" spans="2:7" ht="15">
      <c r="B511" s="256">
        <v>42937.748773148145</v>
      </c>
      <c r="C511" s="158">
        <v>1000</v>
      </c>
      <c r="D511" s="152" t="s">
        <v>585</v>
      </c>
      <c r="E511" s="159"/>
      <c r="F511" s="128"/>
      <c r="G511" s="128" t="str">
        <f t="shared" si="7"/>
        <v/>
      </c>
    </row>
    <row r="512" spans="2:7" ht="15">
      <c r="B512" s="256">
        <v>42937.798611111109</v>
      </c>
      <c r="C512" s="158">
        <v>100</v>
      </c>
      <c r="D512" s="152" t="s">
        <v>584</v>
      </c>
      <c r="E512" s="159"/>
      <c r="F512" s="128"/>
      <c r="G512" s="128" t="str">
        <f t="shared" si="7"/>
        <v/>
      </c>
    </row>
    <row r="513" spans="2:7" ht="15">
      <c r="B513" s="256">
        <v>42937.827893518515</v>
      </c>
      <c r="C513" s="158">
        <v>300</v>
      </c>
      <c r="D513" s="152" t="s">
        <v>583</v>
      </c>
      <c r="E513" s="159"/>
      <c r="F513" s="128"/>
      <c r="G513" s="128" t="str">
        <f t="shared" si="7"/>
        <v/>
      </c>
    </row>
    <row r="514" spans="2:7" ht="15">
      <c r="B514" s="256">
        <v>42937.828738425924</v>
      </c>
      <c r="C514" s="158">
        <v>10</v>
      </c>
      <c r="D514" s="152" t="s">
        <v>582</v>
      </c>
      <c r="E514" s="159"/>
      <c r="F514" s="128"/>
      <c r="G514" s="128" t="str">
        <f t="shared" si="7"/>
        <v/>
      </c>
    </row>
    <row r="515" spans="2:7" ht="15">
      <c r="B515" s="256">
        <v>42937.881944444445</v>
      </c>
      <c r="C515" s="158">
        <v>300</v>
      </c>
      <c r="D515" s="152" t="s">
        <v>581</v>
      </c>
      <c r="E515" s="159"/>
      <c r="F515" s="128"/>
      <c r="G515" s="128" t="str">
        <f t="shared" si="7"/>
        <v/>
      </c>
    </row>
    <row r="516" spans="2:7" ht="15">
      <c r="B516" s="256">
        <v>42937.954861111109</v>
      </c>
      <c r="C516" s="158">
        <v>100</v>
      </c>
      <c r="D516" s="152" t="s">
        <v>374</v>
      </c>
      <c r="E516" s="159"/>
      <c r="F516" s="128"/>
      <c r="G516" s="128" t="str">
        <f t="shared" si="7"/>
        <v/>
      </c>
    </row>
    <row r="517" spans="2:7" ht="15">
      <c r="B517" s="256">
        <v>42937.999247685184</v>
      </c>
      <c r="C517" s="158">
        <v>1000</v>
      </c>
      <c r="D517" s="152" t="s">
        <v>580</v>
      </c>
      <c r="E517" s="159"/>
      <c r="F517" s="128"/>
      <c r="G517" s="128" t="str">
        <f t="shared" si="7"/>
        <v/>
      </c>
    </row>
    <row r="518" spans="2:7" ht="15">
      <c r="B518" s="256">
        <v>42938.013368055559</v>
      </c>
      <c r="C518" s="158">
        <v>200</v>
      </c>
      <c r="D518" s="152" t="s">
        <v>579</v>
      </c>
      <c r="E518" s="159"/>
      <c r="F518" s="128"/>
      <c r="G518" s="128" t="str">
        <f t="shared" si="7"/>
        <v/>
      </c>
    </row>
    <row r="519" spans="2:7" ht="15">
      <c r="B519" s="256">
        <v>42938.202106481483</v>
      </c>
      <c r="C519" s="158">
        <v>1250</v>
      </c>
      <c r="D519" s="152" t="s">
        <v>578</v>
      </c>
      <c r="E519" s="159"/>
      <c r="F519" s="128"/>
      <c r="G519" s="128" t="str">
        <f t="shared" ref="G519:G582" si="8">RIGHT(E519,4)</f>
        <v/>
      </c>
    </row>
    <row r="520" spans="2:7" ht="15">
      <c r="B520" s="256">
        <v>42938.41678240741</v>
      </c>
      <c r="C520" s="158">
        <v>150</v>
      </c>
      <c r="D520" s="152" t="s">
        <v>577</v>
      </c>
      <c r="E520" s="159"/>
      <c r="F520" s="128"/>
      <c r="G520" s="128" t="str">
        <f t="shared" si="8"/>
        <v/>
      </c>
    </row>
    <row r="521" spans="2:7" ht="15">
      <c r="B521" s="256">
        <v>42938.482638888891</v>
      </c>
      <c r="C521" s="158">
        <v>100</v>
      </c>
      <c r="D521" s="152" t="s">
        <v>576</v>
      </c>
      <c r="E521" s="159"/>
      <c r="F521" s="128"/>
      <c r="G521" s="128" t="str">
        <f t="shared" si="8"/>
        <v/>
      </c>
    </row>
    <row r="522" spans="2:7" ht="15">
      <c r="B522" s="256">
        <v>42938.510555555556</v>
      </c>
      <c r="C522" s="158">
        <v>500</v>
      </c>
      <c r="D522" s="152" t="s">
        <v>469</v>
      </c>
      <c r="E522" s="159"/>
      <c r="F522" s="128"/>
      <c r="G522" s="128" t="str">
        <f t="shared" si="8"/>
        <v/>
      </c>
    </row>
    <row r="523" spans="2:7" ht="15">
      <c r="B523" s="256">
        <v>42938.534756944442</v>
      </c>
      <c r="C523" s="158">
        <v>500</v>
      </c>
      <c r="D523" s="152" t="s">
        <v>575</v>
      </c>
      <c r="E523" s="159"/>
      <c r="F523" s="128"/>
      <c r="G523" s="128" t="str">
        <f t="shared" si="8"/>
        <v/>
      </c>
    </row>
    <row r="524" spans="2:7" ht="15">
      <c r="B524" s="256">
        <v>42938.607754629629</v>
      </c>
      <c r="C524" s="158">
        <v>300</v>
      </c>
      <c r="D524" s="152" t="s">
        <v>574</v>
      </c>
      <c r="E524" s="159"/>
      <c r="F524" s="128"/>
      <c r="G524" s="128" t="str">
        <f t="shared" si="8"/>
        <v/>
      </c>
    </row>
    <row r="525" spans="2:7" ht="15">
      <c r="B525" s="256">
        <v>42938.670416666668</v>
      </c>
      <c r="C525" s="158">
        <v>500</v>
      </c>
      <c r="D525" s="152" t="s">
        <v>573</v>
      </c>
      <c r="E525" s="159"/>
      <c r="F525" s="128"/>
      <c r="G525" s="128" t="str">
        <f t="shared" si="8"/>
        <v/>
      </c>
    </row>
    <row r="526" spans="2:7" ht="15">
      <c r="B526" s="256">
        <v>42938.680555555555</v>
      </c>
      <c r="C526" s="158">
        <v>2000</v>
      </c>
      <c r="D526" s="152" t="s">
        <v>572</v>
      </c>
      <c r="E526" s="159"/>
      <c r="F526" s="128"/>
      <c r="G526" s="128" t="str">
        <f t="shared" si="8"/>
        <v/>
      </c>
    </row>
    <row r="527" spans="2:7" ht="15">
      <c r="B527" s="256">
        <v>42938.684027777781</v>
      </c>
      <c r="C527" s="158">
        <v>200</v>
      </c>
      <c r="D527" s="152" t="s">
        <v>571</v>
      </c>
      <c r="E527" s="159"/>
      <c r="F527" s="128"/>
      <c r="G527" s="128" t="str">
        <f t="shared" si="8"/>
        <v/>
      </c>
    </row>
    <row r="528" spans="2:7" ht="15">
      <c r="B528" s="256">
        <v>42938.691145833334</v>
      </c>
      <c r="C528" s="158">
        <v>1000</v>
      </c>
      <c r="D528" s="152" t="s">
        <v>570</v>
      </c>
      <c r="E528" s="159"/>
      <c r="F528" s="128"/>
      <c r="G528" s="128" t="str">
        <f t="shared" si="8"/>
        <v/>
      </c>
    </row>
    <row r="529" spans="2:7" ht="15">
      <c r="B529" s="256">
        <v>42938.74291666667</v>
      </c>
      <c r="C529" s="158">
        <v>500</v>
      </c>
      <c r="D529" s="152" t="s">
        <v>569</v>
      </c>
      <c r="E529" s="159"/>
      <c r="F529" s="128"/>
      <c r="G529" s="128" t="str">
        <f t="shared" si="8"/>
        <v/>
      </c>
    </row>
    <row r="530" spans="2:7" ht="15">
      <c r="B530" s="256">
        <v>42938.809108796297</v>
      </c>
      <c r="C530" s="158">
        <v>300</v>
      </c>
      <c r="D530" s="152" t="s">
        <v>568</v>
      </c>
      <c r="E530" s="159"/>
      <c r="F530" s="128"/>
      <c r="G530" s="128" t="str">
        <f t="shared" si="8"/>
        <v/>
      </c>
    </row>
    <row r="531" spans="2:7" ht="15">
      <c r="B531" s="256">
        <v>42938.868067129632</v>
      </c>
      <c r="C531" s="158">
        <v>300</v>
      </c>
      <c r="D531" s="152" t="s">
        <v>550</v>
      </c>
      <c r="E531" s="159"/>
      <c r="F531" s="128"/>
      <c r="G531" s="128" t="str">
        <f t="shared" si="8"/>
        <v/>
      </c>
    </row>
    <row r="532" spans="2:7" ht="15">
      <c r="B532" s="256">
        <v>42938.878541666665</v>
      </c>
      <c r="C532" s="158">
        <v>300</v>
      </c>
      <c r="D532" s="152" t="s">
        <v>567</v>
      </c>
      <c r="E532" s="159"/>
      <c r="F532" s="128"/>
      <c r="G532" s="128" t="str">
        <f t="shared" si="8"/>
        <v/>
      </c>
    </row>
    <row r="533" spans="2:7" ht="15">
      <c r="B533" s="256">
        <v>42938.923761574071</v>
      </c>
      <c r="C533" s="158">
        <v>500</v>
      </c>
      <c r="D533" s="152" t="s">
        <v>566</v>
      </c>
      <c r="E533" s="159"/>
      <c r="F533" s="128"/>
      <c r="G533" s="128" t="str">
        <f t="shared" si="8"/>
        <v/>
      </c>
    </row>
    <row r="534" spans="2:7" ht="15">
      <c r="B534" s="256">
        <v>42938.986168981479</v>
      </c>
      <c r="C534" s="158">
        <v>500</v>
      </c>
      <c r="D534" s="152" t="s">
        <v>565</v>
      </c>
      <c r="E534" s="159"/>
      <c r="F534" s="128"/>
      <c r="G534" s="128" t="str">
        <f t="shared" si="8"/>
        <v/>
      </c>
    </row>
    <row r="535" spans="2:7" ht="15">
      <c r="B535" s="256">
        <v>42939.000127314815</v>
      </c>
      <c r="C535" s="158">
        <v>500</v>
      </c>
      <c r="D535" s="152" t="s">
        <v>564</v>
      </c>
      <c r="E535" s="159"/>
      <c r="F535" s="128"/>
      <c r="G535" s="128" t="str">
        <f t="shared" si="8"/>
        <v/>
      </c>
    </row>
    <row r="536" spans="2:7" ht="15">
      <c r="B536" s="256">
        <v>42939.118078703701</v>
      </c>
      <c r="C536" s="158">
        <v>500</v>
      </c>
      <c r="D536" s="152" t="s">
        <v>563</v>
      </c>
      <c r="E536" s="159"/>
      <c r="F536" s="128"/>
      <c r="G536" s="128" t="str">
        <f t="shared" si="8"/>
        <v/>
      </c>
    </row>
    <row r="537" spans="2:7" ht="15">
      <c r="B537" s="256">
        <v>42939.142361111109</v>
      </c>
      <c r="C537" s="158">
        <v>1000</v>
      </c>
      <c r="D537" s="152" t="s">
        <v>562</v>
      </c>
      <c r="E537" s="159"/>
      <c r="F537" s="128"/>
      <c r="G537" s="128" t="str">
        <f t="shared" si="8"/>
        <v/>
      </c>
    </row>
    <row r="538" spans="2:7" ht="15">
      <c r="B538" s="256">
        <v>42939.350694444445</v>
      </c>
      <c r="C538" s="158">
        <v>300</v>
      </c>
      <c r="D538" s="152" t="s">
        <v>561</v>
      </c>
      <c r="E538" s="159"/>
      <c r="F538" s="128"/>
      <c r="G538" s="128" t="str">
        <f t="shared" si="8"/>
        <v/>
      </c>
    </row>
    <row r="539" spans="2:7" ht="15">
      <c r="B539" s="256">
        <v>42939.368055555555</v>
      </c>
      <c r="C539" s="158">
        <v>5000</v>
      </c>
      <c r="D539" s="152" t="s">
        <v>560</v>
      </c>
      <c r="E539" s="159"/>
      <c r="F539" s="128"/>
      <c r="G539" s="128" t="str">
        <f t="shared" si="8"/>
        <v/>
      </c>
    </row>
    <row r="540" spans="2:7" ht="15">
      <c r="B540" s="256">
        <v>42939.409722222219</v>
      </c>
      <c r="C540" s="158">
        <v>2000</v>
      </c>
      <c r="D540" s="152" t="s">
        <v>559</v>
      </c>
      <c r="E540" s="159"/>
      <c r="F540" s="128"/>
      <c r="G540" s="128" t="str">
        <f t="shared" si="8"/>
        <v/>
      </c>
    </row>
    <row r="541" spans="2:7" ht="15">
      <c r="B541" s="256">
        <v>42939.461909722224</v>
      </c>
      <c r="C541" s="158">
        <v>2000</v>
      </c>
      <c r="D541" s="152" t="s">
        <v>558</v>
      </c>
      <c r="E541" s="159"/>
      <c r="F541" s="128"/>
      <c r="G541" s="128" t="str">
        <f t="shared" si="8"/>
        <v/>
      </c>
    </row>
    <row r="542" spans="2:7" ht="15">
      <c r="B542" s="256">
        <v>42939.468854166669</v>
      </c>
      <c r="C542" s="158">
        <v>700</v>
      </c>
      <c r="D542" s="152" t="s">
        <v>557</v>
      </c>
      <c r="E542" s="159"/>
      <c r="F542" s="128"/>
      <c r="G542" s="128" t="str">
        <f t="shared" si="8"/>
        <v/>
      </c>
    </row>
    <row r="543" spans="2:7" ht="15">
      <c r="B543" s="256">
        <v>42939.478379629632</v>
      </c>
      <c r="C543" s="158">
        <v>300</v>
      </c>
      <c r="D543" s="152" t="s">
        <v>425</v>
      </c>
      <c r="E543" s="159"/>
      <c r="F543" s="128"/>
      <c r="G543" s="128" t="str">
        <f t="shared" si="8"/>
        <v/>
      </c>
    </row>
    <row r="544" spans="2:7" ht="15">
      <c r="B544" s="256">
        <v>42939.49664351852</v>
      </c>
      <c r="C544" s="158">
        <v>300</v>
      </c>
      <c r="D544" s="152" t="s">
        <v>556</v>
      </c>
      <c r="E544" s="159"/>
      <c r="F544" s="128"/>
      <c r="G544" s="128" t="str">
        <f t="shared" si="8"/>
        <v/>
      </c>
    </row>
    <row r="545" spans="2:7" ht="15">
      <c r="B545" s="256">
        <v>42939.555671296293</v>
      </c>
      <c r="C545" s="158">
        <v>300</v>
      </c>
      <c r="D545" s="152" t="s">
        <v>555</v>
      </c>
      <c r="E545" s="159"/>
      <c r="F545" s="128"/>
      <c r="G545" s="128" t="str">
        <f t="shared" si="8"/>
        <v/>
      </c>
    </row>
    <row r="546" spans="2:7" ht="15">
      <c r="B546" s="256">
        <v>42939.618090277778</v>
      </c>
      <c r="C546" s="158">
        <v>100</v>
      </c>
      <c r="D546" s="152" t="s">
        <v>554</v>
      </c>
      <c r="E546" s="159"/>
      <c r="F546" s="128"/>
      <c r="G546" s="128" t="str">
        <f t="shared" si="8"/>
        <v/>
      </c>
    </row>
    <row r="547" spans="2:7" ht="15">
      <c r="B547" s="256">
        <v>42939.622118055559</v>
      </c>
      <c r="C547" s="158">
        <v>400</v>
      </c>
      <c r="D547" s="152" t="s">
        <v>553</v>
      </c>
      <c r="E547" s="159"/>
      <c r="F547" s="128"/>
      <c r="G547" s="128" t="str">
        <f t="shared" si="8"/>
        <v/>
      </c>
    </row>
    <row r="548" spans="2:7" ht="15">
      <c r="B548" s="256">
        <v>42939.687824074077</v>
      </c>
      <c r="C548" s="158">
        <v>300</v>
      </c>
      <c r="D548" s="152" t="s">
        <v>552</v>
      </c>
      <c r="E548" s="159"/>
      <c r="F548" s="128"/>
      <c r="G548" s="128" t="str">
        <f t="shared" si="8"/>
        <v/>
      </c>
    </row>
    <row r="549" spans="2:7" ht="15">
      <c r="B549" s="256">
        <v>42939.750034722223</v>
      </c>
      <c r="C549" s="158">
        <v>1000</v>
      </c>
      <c r="D549" s="152" t="s">
        <v>551</v>
      </c>
      <c r="E549" s="159"/>
      <c r="F549" s="128"/>
      <c r="G549" s="128" t="str">
        <f t="shared" si="8"/>
        <v/>
      </c>
    </row>
    <row r="550" spans="2:7" ht="15">
      <c r="B550" s="256">
        <v>42939.752916666665</v>
      </c>
      <c r="C550" s="158">
        <v>9</v>
      </c>
      <c r="D550" s="152" t="s">
        <v>550</v>
      </c>
      <c r="E550" s="159"/>
      <c r="F550" s="128"/>
      <c r="G550" s="128" t="str">
        <f t="shared" si="8"/>
        <v/>
      </c>
    </row>
    <row r="551" spans="2:7" ht="15">
      <c r="B551" s="256">
        <v>42939.767384259256</v>
      </c>
      <c r="C551" s="158">
        <v>121</v>
      </c>
      <c r="D551" s="152" t="s">
        <v>549</v>
      </c>
      <c r="E551" s="159"/>
      <c r="F551" s="128"/>
      <c r="G551" s="128" t="str">
        <f t="shared" si="8"/>
        <v/>
      </c>
    </row>
    <row r="552" spans="2:7" ht="15">
      <c r="B552" s="256">
        <v>42939.854143518518</v>
      </c>
      <c r="C552" s="158">
        <v>200</v>
      </c>
      <c r="D552" s="152" t="s">
        <v>548</v>
      </c>
      <c r="E552" s="159"/>
      <c r="F552" s="128"/>
      <c r="G552" s="128" t="str">
        <f t="shared" si="8"/>
        <v/>
      </c>
    </row>
    <row r="553" spans="2:7" ht="15">
      <c r="B553" s="256">
        <v>42939.875081018516</v>
      </c>
      <c r="C553" s="158">
        <v>500</v>
      </c>
      <c r="D553" s="152" t="s">
        <v>547</v>
      </c>
      <c r="E553" s="159"/>
      <c r="F553" s="128"/>
      <c r="G553" s="128" t="str">
        <f t="shared" si="8"/>
        <v/>
      </c>
    </row>
    <row r="554" spans="2:7" ht="15">
      <c r="B554" s="256">
        <v>42939.909236111111</v>
      </c>
      <c r="C554" s="158">
        <v>150</v>
      </c>
      <c r="D554" s="152" t="s">
        <v>546</v>
      </c>
      <c r="E554" s="159"/>
      <c r="F554" s="128"/>
      <c r="G554" s="128" t="str">
        <f t="shared" si="8"/>
        <v/>
      </c>
    </row>
    <row r="555" spans="2:7" ht="15">
      <c r="B555" s="256">
        <v>42939.923703703702</v>
      </c>
      <c r="C555" s="158">
        <v>500</v>
      </c>
      <c r="D555" s="152" t="s">
        <v>545</v>
      </c>
      <c r="E555" s="159"/>
      <c r="F555" s="128"/>
      <c r="G555" s="128" t="str">
        <f t="shared" si="8"/>
        <v/>
      </c>
    </row>
    <row r="556" spans="2:7" ht="15">
      <c r="B556" s="256">
        <v>42939.923715277779</v>
      </c>
      <c r="C556" s="158">
        <v>500</v>
      </c>
      <c r="D556" s="152" t="s">
        <v>544</v>
      </c>
      <c r="E556" s="159"/>
      <c r="F556" s="128"/>
      <c r="G556" s="128" t="str">
        <f t="shared" si="8"/>
        <v/>
      </c>
    </row>
    <row r="557" spans="2:7" ht="15">
      <c r="B557" s="256">
        <v>42939.927083333336</v>
      </c>
      <c r="C557" s="158">
        <v>500</v>
      </c>
      <c r="D557" s="152" t="s">
        <v>543</v>
      </c>
      <c r="E557" s="159"/>
      <c r="F557" s="128"/>
      <c r="G557" s="128" t="str">
        <f t="shared" si="8"/>
        <v/>
      </c>
    </row>
    <row r="558" spans="2:7" ht="15">
      <c r="B558" s="256">
        <v>42939.930659722224</v>
      </c>
      <c r="C558" s="158">
        <v>300</v>
      </c>
      <c r="D558" s="152" t="s">
        <v>542</v>
      </c>
      <c r="E558" s="159"/>
      <c r="F558" s="128"/>
      <c r="G558" s="128" t="str">
        <f t="shared" si="8"/>
        <v/>
      </c>
    </row>
    <row r="559" spans="2:7" ht="15">
      <c r="B559" s="256">
        <v>42939.937592592592</v>
      </c>
      <c r="C559" s="158">
        <v>200</v>
      </c>
      <c r="D559" s="152" t="s">
        <v>541</v>
      </c>
      <c r="E559" s="159"/>
      <c r="F559" s="128"/>
      <c r="G559" s="128" t="str">
        <f t="shared" si="8"/>
        <v/>
      </c>
    </row>
    <row r="560" spans="2:7" ht="15">
      <c r="B560" s="256">
        <v>42939.941770833335</v>
      </c>
      <c r="C560" s="158">
        <v>500</v>
      </c>
      <c r="D560" s="152" t="s">
        <v>540</v>
      </c>
      <c r="E560" s="159"/>
      <c r="F560" s="128"/>
      <c r="G560" s="128" t="str">
        <f t="shared" si="8"/>
        <v/>
      </c>
    </row>
    <row r="561" spans="2:7" ht="15">
      <c r="B561" s="256">
        <v>42939.94803240741</v>
      </c>
      <c r="C561" s="158">
        <v>200</v>
      </c>
      <c r="D561" s="152" t="s">
        <v>539</v>
      </c>
      <c r="E561" s="159"/>
      <c r="F561" s="128"/>
      <c r="G561" s="128" t="str">
        <f t="shared" si="8"/>
        <v/>
      </c>
    </row>
    <row r="562" spans="2:7" ht="15">
      <c r="B562" s="256">
        <v>42939.94804398148</v>
      </c>
      <c r="C562" s="158">
        <v>200</v>
      </c>
      <c r="D562" s="152" t="s">
        <v>538</v>
      </c>
      <c r="E562" s="159"/>
      <c r="F562" s="128"/>
      <c r="G562" s="128" t="str">
        <f t="shared" si="8"/>
        <v/>
      </c>
    </row>
    <row r="563" spans="2:7" ht="15">
      <c r="B563" s="256">
        <v>42939.96875</v>
      </c>
      <c r="C563" s="158">
        <v>300</v>
      </c>
      <c r="D563" s="152" t="s">
        <v>537</v>
      </c>
      <c r="E563" s="159"/>
      <c r="F563" s="128"/>
      <c r="G563" s="128" t="str">
        <f t="shared" si="8"/>
        <v/>
      </c>
    </row>
    <row r="564" spans="2:7" ht="15">
      <c r="B564" s="256">
        <v>42939.989583333336</v>
      </c>
      <c r="C564" s="158">
        <v>300</v>
      </c>
      <c r="D564" s="152" t="s">
        <v>536</v>
      </c>
      <c r="E564" s="159"/>
      <c r="F564" s="128"/>
      <c r="G564" s="128" t="str">
        <f t="shared" si="8"/>
        <v/>
      </c>
    </row>
    <row r="565" spans="2:7" ht="15">
      <c r="B565" s="256">
        <v>42940.17396990741</v>
      </c>
      <c r="C565" s="158">
        <v>200</v>
      </c>
      <c r="D565" s="152" t="s">
        <v>535</v>
      </c>
      <c r="E565" s="159"/>
      <c r="F565" s="128"/>
      <c r="G565" s="128" t="str">
        <f t="shared" si="8"/>
        <v/>
      </c>
    </row>
    <row r="566" spans="2:7" ht="15">
      <c r="B566" s="256">
        <v>42940.176736111112</v>
      </c>
      <c r="C566" s="158">
        <v>1000</v>
      </c>
      <c r="D566" s="152" t="s">
        <v>535</v>
      </c>
      <c r="E566" s="159"/>
      <c r="F566" s="128"/>
      <c r="G566" s="128" t="str">
        <f t="shared" si="8"/>
        <v/>
      </c>
    </row>
    <row r="567" spans="2:7" ht="15">
      <c r="B567" s="256">
        <v>42940.44263888889</v>
      </c>
      <c r="C567" s="158">
        <v>1000</v>
      </c>
      <c r="D567" s="152" t="s">
        <v>534</v>
      </c>
      <c r="E567" s="159"/>
      <c r="F567" s="128"/>
      <c r="G567" s="128" t="str">
        <f t="shared" si="8"/>
        <v/>
      </c>
    </row>
    <row r="568" spans="2:7" ht="15">
      <c r="B568" s="256">
        <v>42940.467245370368</v>
      </c>
      <c r="C568" s="158">
        <v>1500</v>
      </c>
      <c r="D568" s="152" t="s">
        <v>533</v>
      </c>
      <c r="E568" s="159"/>
      <c r="F568" s="128"/>
      <c r="G568" s="128" t="str">
        <f t="shared" si="8"/>
        <v/>
      </c>
    </row>
    <row r="569" spans="2:7" ht="15">
      <c r="B569" s="256">
        <v>42940.504548611112</v>
      </c>
      <c r="C569" s="158">
        <v>135</v>
      </c>
      <c r="D569" s="152" t="s">
        <v>532</v>
      </c>
      <c r="E569" s="159"/>
      <c r="F569" s="128"/>
      <c r="G569" s="128" t="str">
        <f t="shared" si="8"/>
        <v/>
      </c>
    </row>
    <row r="570" spans="2:7" ht="15">
      <c r="B570" s="256">
        <v>42940.538194444445</v>
      </c>
      <c r="C570" s="158">
        <v>500</v>
      </c>
      <c r="D570" s="152" t="s">
        <v>531</v>
      </c>
      <c r="E570" s="159"/>
      <c r="F570" s="128"/>
      <c r="G570" s="128" t="str">
        <f t="shared" si="8"/>
        <v/>
      </c>
    </row>
    <row r="571" spans="2:7" ht="15">
      <c r="B571" s="256">
        <v>42940.569618055553</v>
      </c>
      <c r="C571" s="158">
        <v>300</v>
      </c>
      <c r="D571" s="152" t="s">
        <v>482</v>
      </c>
      <c r="E571" s="159"/>
      <c r="F571" s="128"/>
      <c r="G571" s="128" t="str">
        <f t="shared" si="8"/>
        <v/>
      </c>
    </row>
    <row r="572" spans="2:7" ht="15">
      <c r="B572" s="256">
        <v>42940.575810185182</v>
      </c>
      <c r="C572" s="158">
        <v>5000</v>
      </c>
      <c r="D572" s="152" t="s">
        <v>530</v>
      </c>
      <c r="E572" s="159"/>
      <c r="F572" s="128"/>
      <c r="G572" s="128" t="str">
        <f t="shared" si="8"/>
        <v/>
      </c>
    </row>
    <row r="573" spans="2:7" ht="15">
      <c r="B573" s="256">
        <v>42940.600694444445</v>
      </c>
      <c r="C573" s="158">
        <v>5000</v>
      </c>
      <c r="D573" s="152" t="s">
        <v>529</v>
      </c>
      <c r="E573" s="159"/>
      <c r="F573" s="128"/>
      <c r="G573" s="128" t="str">
        <f t="shared" si="8"/>
        <v/>
      </c>
    </row>
    <row r="574" spans="2:7" ht="15">
      <c r="B574" s="256">
        <v>42940.698020833333</v>
      </c>
      <c r="C574" s="158">
        <v>300</v>
      </c>
      <c r="D574" s="152" t="s">
        <v>528</v>
      </c>
      <c r="E574" s="159"/>
      <c r="F574" s="128"/>
      <c r="G574" s="128" t="str">
        <f t="shared" si="8"/>
        <v/>
      </c>
    </row>
    <row r="575" spans="2:7" ht="15">
      <c r="B575" s="256">
        <v>42940.827349537038</v>
      </c>
      <c r="C575" s="158">
        <v>600</v>
      </c>
      <c r="D575" s="152" t="s">
        <v>527</v>
      </c>
      <c r="E575" s="159"/>
      <c r="F575" s="128"/>
      <c r="G575" s="128" t="str">
        <f t="shared" si="8"/>
        <v/>
      </c>
    </row>
    <row r="576" spans="2:7" ht="15">
      <c r="B576" s="256">
        <v>42940.83357638889</v>
      </c>
      <c r="C576" s="158">
        <v>300</v>
      </c>
      <c r="D576" s="152" t="s">
        <v>526</v>
      </c>
      <c r="E576" s="159"/>
      <c r="F576" s="128"/>
      <c r="G576" s="128" t="str">
        <f t="shared" si="8"/>
        <v/>
      </c>
    </row>
    <row r="577" spans="2:7" ht="15">
      <c r="B577" s="256">
        <v>42940.862268518518</v>
      </c>
      <c r="C577" s="158">
        <v>500</v>
      </c>
      <c r="D577" s="152" t="s">
        <v>525</v>
      </c>
      <c r="E577" s="159"/>
      <c r="F577" s="128"/>
      <c r="G577" s="128" t="str">
        <f t="shared" si="8"/>
        <v/>
      </c>
    </row>
    <row r="578" spans="2:7" ht="15">
      <c r="B578" s="256">
        <v>42940.864629629628</v>
      </c>
      <c r="C578" s="158">
        <v>1</v>
      </c>
      <c r="D578" s="152" t="s">
        <v>524</v>
      </c>
      <c r="E578" s="159"/>
      <c r="F578" s="128"/>
      <c r="G578" s="128" t="str">
        <f t="shared" si="8"/>
        <v/>
      </c>
    </row>
    <row r="579" spans="2:7" ht="15">
      <c r="B579" s="256">
        <v>42940.868055555555</v>
      </c>
      <c r="C579" s="158">
        <v>1</v>
      </c>
      <c r="D579" s="152" t="s">
        <v>522</v>
      </c>
      <c r="E579" s="159"/>
      <c r="F579" s="128"/>
      <c r="G579" s="128" t="str">
        <f t="shared" si="8"/>
        <v/>
      </c>
    </row>
    <row r="580" spans="2:7" ht="15">
      <c r="B580" s="256">
        <v>42940.868055555555</v>
      </c>
      <c r="C580" s="158">
        <v>1</v>
      </c>
      <c r="D580" s="152" t="s">
        <v>523</v>
      </c>
      <c r="E580" s="159"/>
      <c r="F580" s="128"/>
      <c r="G580" s="128" t="str">
        <f t="shared" si="8"/>
        <v/>
      </c>
    </row>
    <row r="581" spans="2:7" ht="15">
      <c r="B581" s="256">
        <v>42940.868078703701</v>
      </c>
      <c r="C581" s="158">
        <v>1</v>
      </c>
      <c r="D581" s="152" t="s">
        <v>521</v>
      </c>
      <c r="E581" s="159"/>
      <c r="F581" s="128"/>
      <c r="G581" s="128" t="str">
        <f t="shared" si="8"/>
        <v/>
      </c>
    </row>
    <row r="582" spans="2:7" ht="15">
      <c r="B582" s="256">
        <v>42940.868171296293</v>
      </c>
      <c r="C582" s="158">
        <v>1</v>
      </c>
      <c r="D582" s="152" t="s">
        <v>520</v>
      </c>
      <c r="E582" s="159"/>
      <c r="F582" s="128"/>
      <c r="G582" s="128" t="str">
        <f t="shared" si="8"/>
        <v/>
      </c>
    </row>
    <row r="583" spans="2:7" ht="15">
      <c r="B583" s="256">
        <v>42940.901273148149</v>
      </c>
      <c r="C583" s="158">
        <v>1000</v>
      </c>
      <c r="D583" s="152" t="s">
        <v>519</v>
      </c>
      <c r="E583" s="159"/>
      <c r="F583" s="128"/>
      <c r="G583" s="128" t="str">
        <f t="shared" ref="G583:G646" si="9">RIGHT(E583,4)</f>
        <v/>
      </c>
    </row>
    <row r="584" spans="2:7" ht="15">
      <c r="B584" s="256">
        <v>42940.930555555555</v>
      </c>
      <c r="C584" s="158">
        <v>100</v>
      </c>
      <c r="D584" s="152" t="s">
        <v>518</v>
      </c>
      <c r="E584" s="159"/>
      <c r="F584" s="128"/>
      <c r="G584" s="128" t="str">
        <f t="shared" si="9"/>
        <v/>
      </c>
    </row>
    <row r="585" spans="2:7" ht="15">
      <c r="B585" s="256">
        <v>42940.930578703701</v>
      </c>
      <c r="C585" s="158">
        <v>5000</v>
      </c>
      <c r="D585" s="152" t="s">
        <v>517</v>
      </c>
      <c r="E585" s="159"/>
      <c r="F585" s="128"/>
      <c r="G585" s="128" t="str">
        <f t="shared" si="9"/>
        <v/>
      </c>
    </row>
    <row r="586" spans="2:7" ht="15">
      <c r="B586" s="256">
        <v>42941.003483796296</v>
      </c>
      <c r="C586" s="158">
        <v>200</v>
      </c>
      <c r="D586" s="152" t="s">
        <v>516</v>
      </c>
      <c r="E586" s="159"/>
      <c r="F586" s="128"/>
      <c r="G586" s="128" t="str">
        <f t="shared" si="9"/>
        <v/>
      </c>
    </row>
    <row r="587" spans="2:7" ht="15">
      <c r="B587" s="256">
        <v>42941.013888888891</v>
      </c>
      <c r="C587" s="158">
        <v>100</v>
      </c>
      <c r="D587" s="152" t="s">
        <v>515</v>
      </c>
      <c r="E587" s="159"/>
      <c r="F587" s="128"/>
      <c r="G587" s="128" t="str">
        <f t="shared" si="9"/>
        <v/>
      </c>
    </row>
    <row r="588" spans="2:7" ht="15">
      <c r="B588" s="256">
        <v>42941.027777777781</v>
      </c>
      <c r="C588" s="158">
        <v>500</v>
      </c>
      <c r="D588" s="152" t="s">
        <v>514</v>
      </c>
      <c r="E588" s="159"/>
      <c r="F588" s="128"/>
      <c r="G588" s="128" t="str">
        <f t="shared" si="9"/>
        <v/>
      </c>
    </row>
    <row r="589" spans="2:7" ht="15">
      <c r="B589" s="256">
        <v>42941.180555555555</v>
      </c>
      <c r="C589" s="158">
        <v>300</v>
      </c>
      <c r="D589" s="152" t="s">
        <v>513</v>
      </c>
      <c r="E589" s="159"/>
      <c r="F589" s="128"/>
      <c r="G589" s="128" t="str">
        <f t="shared" si="9"/>
        <v/>
      </c>
    </row>
    <row r="590" spans="2:7" ht="15">
      <c r="B590" s="256">
        <v>42941.382465277777</v>
      </c>
      <c r="C590" s="158">
        <v>1000</v>
      </c>
      <c r="D590" s="152" t="s">
        <v>512</v>
      </c>
      <c r="E590" s="159"/>
      <c r="F590" s="128"/>
      <c r="G590" s="128" t="str">
        <f t="shared" si="9"/>
        <v/>
      </c>
    </row>
    <row r="591" spans="2:7" ht="15">
      <c r="B591" s="256">
        <v>42941.397152777776</v>
      </c>
      <c r="C591" s="158">
        <v>3000</v>
      </c>
      <c r="D591" s="152" t="s">
        <v>511</v>
      </c>
      <c r="E591" s="159"/>
      <c r="F591" s="128"/>
      <c r="G591" s="128" t="str">
        <f t="shared" si="9"/>
        <v/>
      </c>
    </row>
    <row r="592" spans="2:7" ht="15">
      <c r="B592" s="256">
        <v>42941.434027777781</v>
      </c>
      <c r="C592" s="158">
        <v>600</v>
      </c>
      <c r="D592" s="152" t="s">
        <v>510</v>
      </c>
      <c r="E592" s="159"/>
      <c r="F592" s="128"/>
      <c r="G592" s="128" t="str">
        <f t="shared" si="9"/>
        <v/>
      </c>
    </row>
    <row r="593" spans="2:7" ht="15">
      <c r="B593" s="256">
        <v>42941.489722222221</v>
      </c>
      <c r="C593" s="158">
        <v>300</v>
      </c>
      <c r="D593" s="152" t="s">
        <v>509</v>
      </c>
      <c r="E593" s="159"/>
      <c r="F593" s="128"/>
      <c r="G593" s="128" t="str">
        <f t="shared" si="9"/>
        <v/>
      </c>
    </row>
    <row r="594" spans="2:7" ht="15">
      <c r="B594" s="256">
        <v>42941.500358796293</v>
      </c>
      <c r="C594" s="158">
        <v>500</v>
      </c>
      <c r="D594" s="152" t="s">
        <v>509</v>
      </c>
      <c r="E594" s="159"/>
      <c r="F594" s="128"/>
      <c r="G594" s="128" t="str">
        <f t="shared" si="9"/>
        <v/>
      </c>
    </row>
    <row r="595" spans="2:7" ht="15">
      <c r="B595" s="256">
        <v>42941.500393518516</v>
      </c>
      <c r="C595" s="158">
        <v>300</v>
      </c>
      <c r="D595" s="152" t="s">
        <v>508</v>
      </c>
      <c r="E595" s="159"/>
      <c r="F595" s="128"/>
      <c r="G595" s="128" t="str">
        <f t="shared" si="9"/>
        <v/>
      </c>
    </row>
    <row r="596" spans="2:7" ht="15">
      <c r="B596" s="256">
        <v>42941.517361111109</v>
      </c>
      <c r="C596" s="158">
        <v>300</v>
      </c>
      <c r="D596" s="152" t="s">
        <v>507</v>
      </c>
      <c r="E596" s="159"/>
      <c r="F596" s="128"/>
      <c r="G596" s="128" t="str">
        <f t="shared" si="9"/>
        <v/>
      </c>
    </row>
    <row r="597" spans="2:7" ht="15">
      <c r="B597" s="256">
        <v>42941.528657407405</v>
      </c>
      <c r="C597" s="158">
        <v>400</v>
      </c>
      <c r="D597" s="152" t="s">
        <v>506</v>
      </c>
      <c r="E597" s="159"/>
      <c r="F597" s="128"/>
      <c r="G597" s="128" t="str">
        <f t="shared" si="9"/>
        <v/>
      </c>
    </row>
    <row r="598" spans="2:7" ht="15">
      <c r="B598" s="256">
        <v>42941.534722222219</v>
      </c>
      <c r="C598" s="158">
        <v>500</v>
      </c>
      <c r="D598" s="152" t="s">
        <v>505</v>
      </c>
      <c r="E598" s="159"/>
      <c r="F598" s="128"/>
      <c r="G598" s="128" t="str">
        <f t="shared" si="9"/>
        <v/>
      </c>
    </row>
    <row r="599" spans="2:7" ht="15">
      <c r="B599" s="256">
        <v>42941.562928240739</v>
      </c>
      <c r="C599" s="158">
        <v>800</v>
      </c>
      <c r="D599" s="152" t="s">
        <v>504</v>
      </c>
      <c r="E599" s="159"/>
      <c r="F599" s="128"/>
      <c r="G599" s="128" t="str">
        <f t="shared" si="9"/>
        <v/>
      </c>
    </row>
    <row r="600" spans="2:7" ht="15">
      <c r="B600" s="256">
        <v>42941.565972222219</v>
      </c>
      <c r="C600" s="158">
        <v>500</v>
      </c>
      <c r="D600" s="152" t="s">
        <v>503</v>
      </c>
      <c r="E600" s="159"/>
      <c r="F600" s="128"/>
      <c r="G600" s="128" t="str">
        <f t="shared" si="9"/>
        <v/>
      </c>
    </row>
    <row r="601" spans="2:7" ht="15">
      <c r="B601" s="256">
        <v>42941.569444444445</v>
      </c>
      <c r="C601" s="158">
        <v>500</v>
      </c>
      <c r="D601" s="152" t="s">
        <v>502</v>
      </c>
      <c r="E601" s="159"/>
      <c r="F601" s="128"/>
      <c r="G601" s="128" t="str">
        <f t="shared" si="9"/>
        <v/>
      </c>
    </row>
    <row r="602" spans="2:7" ht="15">
      <c r="B602" s="256">
        <v>42941.590277777781</v>
      </c>
      <c r="C602" s="158">
        <v>100</v>
      </c>
      <c r="D602" s="152" t="s">
        <v>501</v>
      </c>
      <c r="E602" s="159"/>
      <c r="F602" s="128"/>
      <c r="G602" s="128" t="str">
        <f t="shared" si="9"/>
        <v/>
      </c>
    </row>
    <row r="603" spans="2:7" ht="15">
      <c r="B603" s="256">
        <v>42941.59375</v>
      </c>
      <c r="C603" s="158">
        <v>100</v>
      </c>
      <c r="D603" s="152" t="s">
        <v>500</v>
      </c>
      <c r="E603" s="159"/>
      <c r="F603" s="128"/>
      <c r="G603" s="128" t="str">
        <f t="shared" si="9"/>
        <v/>
      </c>
    </row>
    <row r="604" spans="2:7" ht="15">
      <c r="B604" s="256">
        <v>42941.631956018522</v>
      </c>
      <c r="C604" s="158">
        <v>2000</v>
      </c>
      <c r="D604" s="152" t="s">
        <v>499</v>
      </c>
      <c r="E604" s="159"/>
      <c r="F604" s="128"/>
      <c r="G604" s="128" t="str">
        <f t="shared" si="9"/>
        <v/>
      </c>
    </row>
    <row r="605" spans="2:7" ht="15">
      <c r="B605" s="256">
        <v>42941.646956018521</v>
      </c>
      <c r="C605" s="158">
        <v>50</v>
      </c>
      <c r="D605" s="152" t="s">
        <v>498</v>
      </c>
      <c r="E605" s="159"/>
      <c r="F605" s="128"/>
      <c r="G605" s="128" t="str">
        <f t="shared" si="9"/>
        <v/>
      </c>
    </row>
    <row r="606" spans="2:7" ht="15">
      <c r="B606" s="256">
        <v>42941.659722222219</v>
      </c>
      <c r="C606" s="158">
        <v>3000</v>
      </c>
      <c r="D606" s="152" t="s">
        <v>497</v>
      </c>
      <c r="E606" s="159"/>
      <c r="F606" s="128"/>
      <c r="G606" s="128" t="str">
        <f t="shared" si="9"/>
        <v/>
      </c>
    </row>
    <row r="607" spans="2:7" ht="15">
      <c r="B607" s="256">
        <v>42941.672962962963</v>
      </c>
      <c r="C607" s="158">
        <v>200</v>
      </c>
      <c r="D607" s="152" t="s">
        <v>425</v>
      </c>
      <c r="E607" s="159"/>
      <c r="F607" s="128"/>
      <c r="G607" s="128" t="str">
        <f t="shared" si="9"/>
        <v/>
      </c>
    </row>
    <row r="608" spans="2:7" ht="15">
      <c r="B608" s="256">
        <v>42941.739675925928</v>
      </c>
      <c r="C608" s="158">
        <v>500</v>
      </c>
      <c r="D608" s="152" t="s">
        <v>496</v>
      </c>
      <c r="E608" s="159"/>
      <c r="F608" s="128"/>
      <c r="G608" s="128" t="str">
        <f t="shared" si="9"/>
        <v/>
      </c>
    </row>
    <row r="609" spans="2:7" ht="15">
      <c r="B609" s="256">
        <v>42941.77789351852</v>
      </c>
      <c r="C609" s="158">
        <v>2000</v>
      </c>
      <c r="D609" s="152" t="s">
        <v>495</v>
      </c>
      <c r="E609" s="159"/>
      <c r="F609" s="128"/>
      <c r="G609" s="128" t="str">
        <f t="shared" si="9"/>
        <v/>
      </c>
    </row>
    <row r="610" spans="2:7" ht="15">
      <c r="B610" s="256">
        <v>42941.783530092594</v>
      </c>
      <c r="C610" s="158">
        <v>1190</v>
      </c>
      <c r="D610" s="152" t="s">
        <v>494</v>
      </c>
      <c r="E610" s="159"/>
      <c r="F610" s="128"/>
      <c r="G610" s="128" t="str">
        <f t="shared" si="9"/>
        <v/>
      </c>
    </row>
    <row r="611" spans="2:7" ht="15">
      <c r="B611" s="256">
        <v>42941.855810185189</v>
      </c>
      <c r="C611" s="158">
        <v>100</v>
      </c>
      <c r="D611" s="152" t="s">
        <v>493</v>
      </c>
      <c r="E611" s="159"/>
      <c r="F611" s="128"/>
      <c r="G611" s="128" t="str">
        <f t="shared" si="9"/>
        <v/>
      </c>
    </row>
    <row r="612" spans="2:7" ht="15">
      <c r="B612" s="256">
        <v>42941.868055555555</v>
      </c>
      <c r="C612" s="158">
        <v>500</v>
      </c>
      <c r="D612" s="152" t="s">
        <v>492</v>
      </c>
      <c r="E612" s="159"/>
      <c r="F612" s="128"/>
      <c r="G612" s="128" t="str">
        <f t="shared" si="9"/>
        <v/>
      </c>
    </row>
    <row r="613" spans="2:7" ht="15">
      <c r="B613" s="256">
        <v>42941.986122685186</v>
      </c>
      <c r="C613" s="158">
        <v>500</v>
      </c>
      <c r="D613" s="152" t="s">
        <v>491</v>
      </c>
      <c r="E613" s="159"/>
      <c r="F613" s="128"/>
      <c r="G613" s="128" t="str">
        <f t="shared" si="9"/>
        <v/>
      </c>
    </row>
    <row r="614" spans="2:7" ht="15">
      <c r="B614" s="256">
        <v>42942.000138888892</v>
      </c>
      <c r="C614" s="158">
        <v>100</v>
      </c>
      <c r="D614" s="152" t="s">
        <v>490</v>
      </c>
      <c r="E614" s="159"/>
      <c r="F614" s="128"/>
      <c r="G614" s="128" t="str">
        <f t="shared" si="9"/>
        <v/>
      </c>
    </row>
    <row r="615" spans="2:7" ht="15">
      <c r="B615" s="256">
        <v>42942.0625</v>
      </c>
      <c r="C615" s="158">
        <v>300</v>
      </c>
      <c r="D615" s="152" t="s">
        <v>489</v>
      </c>
      <c r="E615" s="159"/>
      <c r="F615" s="128"/>
      <c r="G615" s="128" t="str">
        <f t="shared" si="9"/>
        <v/>
      </c>
    </row>
    <row r="616" spans="2:7" ht="15">
      <c r="B616" s="256">
        <v>42942.065983796296</v>
      </c>
      <c r="C616" s="158">
        <v>300</v>
      </c>
      <c r="D616" s="152" t="s">
        <v>489</v>
      </c>
      <c r="E616" s="159"/>
      <c r="F616" s="128"/>
      <c r="G616" s="128" t="str">
        <f t="shared" si="9"/>
        <v/>
      </c>
    </row>
    <row r="617" spans="2:7" ht="15">
      <c r="B617" s="256">
        <v>42942.288194444445</v>
      </c>
      <c r="C617" s="158">
        <v>300</v>
      </c>
      <c r="D617" s="152" t="s">
        <v>488</v>
      </c>
      <c r="E617" s="159"/>
      <c r="F617" s="128"/>
      <c r="G617" s="128" t="str">
        <f t="shared" si="9"/>
        <v/>
      </c>
    </row>
    <row r="618" spans="2:7" ht="15">
      <c r="B618" s="256">
        <v>42942.406886574077</v>
      </c>
      <c r="C618" s="158">
        <v>3000</v>
      </c>
      <c r="D618" s="152" t="s">
        <v>487</v>
      </c>
      <c r="E618" s="159"/>
      <c r="F618" s="128"/>
      <c r="G618" s="128" t="str">
        <f t="shared" si="9"/>
        <v/>
      </c>
    </row>
    <row r="619" spans="2:7" ht="15">
      <c r="B619" s="256">
        <v>42942.423611111109</v>
      </c>
      <c r="C619" s="158">
        <v>1000</v>
      </c>
      <c r="D619" s="152" t="s">
        <v>486</v>
      </c>
      <c r="E619" s="159"/>
      <c r="F619" s="128"/>
      <c r="G619" s="128" t="str">
        <f t="shared" si="9"/>
        <v/>
      </c>
    </row>
    <row r="620" spans="2:7" ht="15">
      <c r="B620" s="256">
        <v>42942.440983796296</v>
      </c>
      <c r="C620" s="158">
        <v>150</v>
      </c>
      <c r="D620" s="152" t="s">
        <v>485</v>
      </c>
      <c r="E620" s="159"/>
      <c r="F620" s="128"/>
      <c r="G620" s="128" t="str">
        <f t="shared" si="9"/>
        <v/>
      </c>
    </row>
    <row r="621" spans="2:7" ht="15">
      <c r="B621" s="256">
        <v>42942.457974537036</v>
      </c>
      <c r="C621" s="158">
        <v>5000</v>
      </c>
      <c r="D621" s="152" t="s">
        <v>484</v>
      </c>
      <c r="E621" s="159"/>
      <c r="F621" s="128"/>
      <c r="G621" s="128" t="str">
        <f t="shared" si="9"/>
        <v/>
      </c>
    </row>
    <row r="622" spans="2:7" ht="15">
      <c r="B622" s="256">
        <v>42942.488935185182</v>
      </c>
      <c r="C622" s="158">
        <v>100</v>
      </c>
      <c r="D622" s="152" t="s">
        <v>425</v>
      </c>
      <c r="E622" s="159"/>
      <c r="F622" s="128"/>
      <c r="G622" s="128" t="str">
        <f t="shared" si="9"/>
        <v/>
      </c>
    </row>
    <row r="623" spans="2:7" ht="15">
      <c r="B623" s="256">
        <v>42942.51152777778</v>
      </c>
      <c r="C623" s="158">
        <v>500</v>
      </c>
      <c r="D623" s="152" t="s">
        <v>483</v>
      </c>
      <c r="E623" s="159"/>
      <c r="F623" s="128"/>
      <c r="G623" s="128" t="str">
        <f t="shared" si="9"/>
        <v/>
      </c>
    </row>
    <row r="624" spans="2:7" ht="15">
      <c r="B624" s="256">
        <v>42942.534826388888</v>
      </c>
      <c r="C624" s="158">
        <v>300</v>
      </c>
      <c r="D624" s="152" t="s">
        <v>482</v>
      </c>
      <c r="E624" s="159"/>
      <c r="F624" s="128"/>
      <c r="G624" s="128" t="str">
        <f t="shared" si="9"/>
        <v/>
      </c>
    </row>
    <row r="625" spans="2:7" ht="15">
      <c r="B625" s="256">
        <v>42942.5625</v>
      </c>
      <c r="C625" s="158">
        <v>500</v>
      </c>
      <c r="D625" s="152" t="s">
        <v>481</v>
      </c>
      <c r="E625" s="159"/>
      <c r="F625" s="128"/>
      <c r="G625" s="128" t="str">
        <f t="shared" si="9"/>
        <v/>
      </c>
    </row>
    <row r="626" spans="2:7" ht="15">
      <c r="B626" s="256">
        <v>42942.583333333336</v>
      </c>
      <c r="C626" s="158">
        <v>500</v>
      </c>
      <c r="D626" s="152" t="s">
        <v>480</v>
      </c>
      <c r="E626" s="159"/>
      <c r="F626" s="128"/>
      <c r="G626" s="128" t="str">
        <f t="shared" si="9"/>
        <v/>
      </c>
    </row>
    <row r="627" spans="2:7" ht="15">
      <c r="B627" s="256">
        <v>42942.596851851849</v>
      </c>
      <c r="C627" s="158">
        <v>500</v>
      </c>
      <c r="D627" s="152" t="s">
        <v>479</v>
      </c>
      <c r="E627" s="159"/>
      <c r="F627" s="128"/>
      <c r="G627" s="128" t="str">
        <f t="shared" si="9"/>
        <v/>
      </c>
    </row>
    <row r="628" spans="2:7" ht="15">
      <c r="B628" s="256">
        <v>42942.618159722224</v>
      </c>
      <c r="C628" s="158">
        <v>1000</v>
      </c>
      <c r="D628" s="152" t="s">
        <v>478</v>
      </c>
      <c r="E628" s="159"/>
      <c r="F628" s="128"/>
      <c r="G628" s="128" t="str">
        <f t="shared" si="9"/>
        <v/>
      </c>
    </row>
    <row r="629" spans="2:7" ht="15">
      <c r="B629" s="256">
        <v>42942.635451388887</v>
      </c>
      <c r="C629" s="158">
        <v>300</v>
      </c>
      <c r="D629" s="152" t="s">
        <v>477</v>
      </c>
      <c r="E629" s="159"/>
      <c r="F629" s="128"/>
      <c r="G629" s="128" t="str">
        <f t="shared" si="9"/>
        <v/>
      </c>
    </row>
    <row r="630" spans="2:7" ht="15">
      <c r="B630" s="256">
        <v>42942.687534722223</v>
      </c>
      <c r="C630" s="158">
        <v>10</v>
      </c>
      <c r="D630" s="152" t="s">
        <v>476</v>
      </c>
      <c r="E630" s="159"/>
      <c r="F630" s="128"/>
      <c r="G630" s="128" t="str">
        <f t="shared" si="9"/>
        <v/>
      </c>
    </row>
    <row r="631" spans="2:7" ht="15">
      <c r="B631" s="256">
        <v>42942.697916666664</v>
      </c>
      <c r="C631" s="158">
        <v>50</v>
      </c>
      <c r="D631" s="152" t="s">
        <v>475</v>
      </c>
      <c r="E631" s="159"/>
      <c r="F631" s="128"/>
      <c r="G631" s="128" t="str">
        <f t="shared" si="9"/>
        <v/>
      </c>
    </row>
    <row r="632" spans="2:7" ht="15">
      <c r="B632" s="256">
        <v>42942.760416666664</v>
      </c>
      <c r="C632" s="158">
        <v>100</v>
      </c>
      <c r="D632" s="152" t="s">
        <v>474</v>
      </c>
      <c r="E632" s="159"/>
      <c r="F632" s="128"/>
      <c r="G632" s="128" t="str">
        <f t="shared" si="9"/>
        <v/>
      </c>
    </row>
    <row r="633" spans="2:7" ht="15">
      <c r="B633" s="256">
        <v>42942.778726851851</v>
      </c>
      <c r="C633" s="158">
        <v>100</v>
      </c>
      <c r="D633" s="152" t="s">
        <v>473</v>
      </c>
      <c r="E633" s="159"/>
      <c r="F633" s="128"/>
      <c r="G633" s="128" t="str">
        <f t="shared" si="9"/>
        <v/>
      </c>
    </row>
    <row r="634" spans="2:7" ht="15">
      <c r="B634" s="256">
        <v>42942.822939814818</v>
      </c>
      <c r="C634" s="158">
        <v>300</v>
      </c>
      <c r="D634" s="152" t="s">
        <v>472</v>
      </c>
      <c r="E634" s="159"/>
      <c r="G634" s="128" t="str">
        <f t="shared" si="9"/>
        <v/>
      </c>
    </row>
    <row r="635" spans="2:7" s="20" customFormat="1" ht="15">
      <c r="B635" s="256">
        <v>42942.892500000002</v>
      </c>
      <c r="C635" s="158">
        <v>100</v>
      </c>
      <c r="D635" s="152" t="s">
        <v>467</v>
      </c>
      <c r="E635" s="159"/>
      <c r="G635" s="128" t="str">
        <f t="shared" si="9"/>
        <v/>
      </c>
    </row>
    <row r="636" spans="2:7" ht="15">
      <c r="B636" s="256">
        <v>42942.930555555555</v>
      </c>
      <c r="C636" s="158">
        <v>300</v>
      </c>
      <c r="D636" s="152" t="s">
        <v>471</v>
      </c>
      <c r="E636" s="159"/>
      <c r="G636" s="128" t="str">
        <f t="shared" si="9"/>
        <v/>
      </c>
    </row>
    <row r="637" spans="2:7" ht="15">
      <c r="B637" s="256">
        <v>42943.000023148146</v>
      </c>
      <c r="C637" s="158">
        <v>100</v>
      </c>
      <c r="D637" s="152" t="s">
        <v>470</v>
      </c>
      <c r="E637" s="159"/>
      <c r="G637" s="128" t="str">
        <f t="shared" si="9"/>
        <v/>
      </c>
    </row>
    <row r="638" spans="2:7" ht="15">
      <c r="B638" s="256">
        <v>42943.079861111109</v>
      </c>
      <c r="C638" s="158">
        <v>300</v>
      </c>
      <c r="D638" s="152" t="s">
        <v>469</v>
      </c>
      <c r="E638" s="159"/>
      <c r="G638" s="128" t="str">
        <f t="shared" si="9"/>
        <v/>
      </c>
    </row>
    <row r="639" spans="2:7" ht="15">
      <c r="B639" s="256">
        <v>42943.142361111109</v>
      </c>
      <c r="C639" s="158">
        <v>100</v>
      </c>
      <c r="D639" s="152" t="s">
        <v>468</v>
      </c>
      <c r="E639" s="159"/>
      <c r="G639" s="128" t="str">
        <f t="shared" si="9"/>
        <v/>
      </c>
    </row>
    <row r="640" spans="2:7" ht="15">
      <c r="B640" s="256">
        <v>42943.323020833333</v>
      </c>
      <c r="C640" s="158">
        <v>300</v>
      </c>
      <c r="D640" s="152" t="s">
        <v>467</v>
      </c>
      <c r="E640" s="159"/>
      <c r="G640" s="128" t="str">
        <f t="shared" si="9"/>
        <v/>
      </c>
    </row>
    <row r="641" spans="2:7" ht="15">
      <c r="B641" s="256">
        <v>42943.465312499997</v>
      </c>
      <c r="C641" s="158">
        <v>300</v>
      </c>
      <c r="D641" s="152" t="s">
        <v>466</v>
      </c>
      <c r="E641" s="159"/>
      <c r="G641" s="128" t="str">
        <f t="shared" si="9"/>
        <v/>
      </c>
    </row>
    <row r="642" spans="2:7" s="20" customFormat="1" ht="15">
      <c r="B642" s="256">
        <v>42943.475694444445</v>
      </c>
      <c r="C642" s="158">
        <v>300</v>
      </c>
      <c r="D642" s="152" t="s">
        <v>465</v>
      </c>
      <c r="E642" s="159"/>
      <c r="G642" s="128" t="str">
        <f t="shared" si="9"/>
        <v/>
      </c>
    </row>
    <row r="643" spans="2:7" s="5" customFormat="1" ht="15">
      <c r="B643" s="256">
        <v>42943.493055555555</v>
      </c>
      <c r="C643" s="158">
        <v>500</v>
      </c>
      <c r="D643" s="152" t="s">
        <v>464</v>
      </c>
      <c r="E643" s="159"/>
      <c r="G643" s="128" t="str">
        <f t="shared" si="9"/>
        <v/>
      </c>
    </row>
    <row r="644" spans="2:7" s="5" customFormat="1" ht="15">
      <c r="B644" s="256">
        <v>42943.514016203706</v>
      </c>
      <c r="C644" s="158">
        <v>100</v>
      </c>
      <c r="D644" s="152" t="s">
        <v>463</v>
      </c>
      <c r="E644" s="159"/>
      <c r="G644" s="128" t="str">
        <f t="shared" si="9"/>
        <v/>
      </c>
    </row>
    <row r="645" spans="2:7" s="5" customFormat="1" ht="15">
      <c r="B645" s="256">
        <v>42943.524421296293</v>
      </c>
      <c r="C645" s="158">
        <v>500</v>
      </c>
      <c r="D645" s="152" t="s">
        <v>409</v>
      </c>
      <c r="E645" s="159"/>
      <c r="G645" s="128" t="str">
        <f t="shared" si="9"/>
        <v/>
      </c>
    </row>
    <row r="646" spans="2:7" s="5" customFormat="1" ht="15">
      <c r="B646" s="256">
        <v>42943.529652777775</v>
      </c>
      <c r="C646" s="158">
        <v>500</v>
      </c>
      <c r="D646" s="152" t="s">
        <v>462</v>
      </c>
      <c r="E646" s="159"/>
      <c r="G646" s="128" t="str">
        <f t="shared" si="9"/>
        <v/>
      </c>
    </row>
    <row r="647" spans="2:7" s="5" customFormat="1" ht="15">
      <c r="B647" s="256">
        <v>42943.593993055554</v>
      </c>
      <c r="C647" s="158">
        <v>200</v>
      </c>
      <c r="D647" s="152" t="s">
        <v>425</v>
      </c>
      <c r="E647" s="159"/>
      <c r="G647" s="128" t="str">
        <f t="shared" ref="G647:G710" si="10">RIGHT(E647,4)</f>
        <v/>
      </c>
    </row>
    <row r="648" spans="2:7" s="5" customFormat="1" ht="15">
      <c r="B648" s="256">
        <v>42943.603668981479</v>
      </c>
      <c r="C648" s="158">
        <v>300</v>
      </c>
      <c r="D648" s="152" t="s">
        <v>461</v>
      </c>
      <c r="E648" s="159"/>
      <c r="G648" s="128" t="str">
        <f t="shared" si="10"/>
        <v/>
      </c>
    </row>
    <row r="649" spans="2:7" s="5" customFormat="1" ht="15">
      <c r="B649" s="256">
        <v>42943.607638888891</v>
      </c>
      <c r="C649" s="158">
        <v>500</v>
      </c>
      <c r="D649" s="152" t="s">
        <v>460</v>
      </c>
      <c r="E649" s="159"/>
      <c r="G649" s="128" t="str">
        <f t="shared" si="10"/>
        <v/>
      </c>
    </row>
    <row r="650" spans="2:7" s="5" customFormat="1" ht="15">
      <c r="B650" s="256">
        <v>42943.614259259259</v>
      </c>
      <c r="C650" s="158">
        <v>300</v>
      </c>
      <c r="D650" s="152" t="s">
        <v>459</v>
      </c>
      <c r="E650" s="159"/>
      <c r="G650" s="128" t="str">
        <f t="shared" si="10"/>
        <v/>
      </c>
    </row>
    <row r="651" spans="2:7" s="5" customFormat="1" ht="15">
      <c r="B651" s="256">
        <v>42943.633981481478</v>
      </c>
      <c r="C651" s="158">
        <v>10</v>
      </c>
      <c r="D651" s="152" t="s">
        <v>458</v>
      </c>
      <c r="E651" s="159"/>
      <c r="G651" s="128" t="str">
        <f t="shared" si="10"/>
        <v/>
      </c>
    </row>
    <row r="652" spans="2:7" s="5" customFormat="1" ht="15">
      <c r="B652" s="256">
        <v>42943.648240740738</v>
      </c>
      <c r="C652" s="158">
        <v>6600</v>
      </c>
      <c r="D652" s="152" t="s">
        <v>457</v>
      </c>
      <c r="E652" s="159"/>
      <c r="G652" s="128" t="str">
        <f t="shared" si="10"/>
        <v/>
      </c>
    </row>
    <row r="653" spans="2:7" s="5" customFormat="1" ht="15">
      <c r="B653" s="256">
        <v>42943.681388888886</v>
      </c>
      <c r="C653" s="158">
        <v>3000</v>
      </c>
      <c r="D653" s="152" t="s">
        <v>456</v>
      </c>
      <c r="E653" s="159"/>
      <c r="G653" s="128" t="str">
        <f t="shared" si="10"/>
        <v/>
      </c>
    </row>
    <row r="654" spans="2:7" s="5" customFormat="1" ht="15">
      <c r="B654" s="256">
        <v>42943.684027777781</v>
      </c>
      <c r="C654" s="158">
        <v>300</v>
      </c>
      <c r="D654" s="152" t="s">
        <v>455</v>
      </c>
      <c r="E654" s="159"/>
      <c r="G654" s="128" t="str">
        <f t="shared" si="10"/>
        <v/>
      </c>
    </row>
    <row r="655" spans="2:7" s="5" customFormat="1" ht="15">
      <c r="B655" s="256">
        <v>42943.723611111112</v>
      </c>
      <c r="C655" s="158">
        <v>700</v>
      </c>
      <c r="D655" s="152" t="s">
        <v>454</v>
      </c>
      <c r="E655" s="159"/>
      <c r="G655" s="128" t="str">
        <f t="shared" si="10"/>
        <v/>
      </c>
    </row>
    <row r="656" spans="2:7" s="5" customFormat="1" ht="15">
      <c r="B656" s="256">
        <v>42943.750023148146</v>
      </c>
      <c r="C656" s="158">
        <v>1000</v>
      </c>
      <c r="D656" s="152" t="s">
        <v>453</v>
      </c>
      <c r="E656" s="159"/>
      <c r="G656" s="128" t="str">
        <f t="shared" si="10"/>
        <v/>
      </c>
    </row>
    <row r="657" spans="2:7" s="5" customFormat="1" ht="15">
      <c r="B657" s="256">
        <v>42943.760416666664</v>
      </c>
      <c r="C657" s="158">
        <v>1000</v>
      </c>
      <c r="D657" s="152" t="s">
        <v>452</v>
      </c>
      <c r="E657" s="159"/>
      <c r="G657" s="128" t="str">
        <f t="shared" si="10"/>
        <v/>
      </c>
    </row>
    <row r="658" spans="2:7" s="5" customFormat="1" ht="15">
      <c r="B658" s="256">
        <v>42943.78329861111</v>
      </c>
      <c r="C658" s="158">
        <v>1000</v>
      </c>
      <c r="D658" s="152" t="s">
        <v>451</v>
      </c>
      <c r="E658" s="159"/>
      <c r="G658" s="128" t="str">
        <f t="shared" si="10"/>
        <v/>
      </c>
    </row>
    <row r="659" spans="2:7" s="5" customFormat="1" ht="15">
      <c r="B659" s="256">
        <v>42943.8125</v>
      </c>
      <c r="C659" s="158">
        <v>100</v>
      </c>
      <c r="D659" s="152" t="s">
        <v>449</v>
      </c>
      <c r="E659" s="159"/>
      <c r="G659" s="128" t="str">
        <f t="shared" si="10"/>
        <v/>
      </c>
    </row>
    <row r="660" spans="2:7" s="5" customFormat="1" ht="15">
      <c r="B660" s="256">
        <v>42943.8125</v>
      </c>
      <c r="C660" s="158">
        <v>300</v>
      </c>
      <c r="D660" s="152" t="s">
        <v>450</v>
      </c>
      <c r="E660" s="159"/>
      <c r="G660" s="128" t="str">
        <f t="shared" si="10"/>
        <v/>
      </c>
    </row>
    <row r="661" spans="2:7" s="5" customFormat="1" ht="15">
      <c r="B661" s="256">
        <v>42943.875</v>
      </c>
      <c r="C661" s="158">
        <v>1000</v>
      </c>
      <c r="D661" s="152" t="s">
        <v>448</v>
      </c>
      <c r="E661" s="159"/>
      <c r="G661" s="128" t="str">
        <f t="shared" si="10"/>
        <v/>
      </c>
    </row>
    <row r="662" spans="2:7" s="5" customFormat="1" ht="15">
      <c r="B662" s="256">
        <v>42944.017500000002</v>
      </c>
      <c r="C662" s="158">
        <v>300</v>
      </c>
      <c r="D662" s="152" t="s">
        <v>447</v>
      </c>
      <c r="E662" s="159"/>
      <c r="G662" s="128" t="str">
        <f t="shared" si="10"/>
        <v/>
      </c>
    </row>
    <row r="663" spans="2:7" s="5" customFormat="1" ht="15">
      <c r="B663" s="256">
        <v>42944.166666666664</v>
      </c>
      <c r="C663" s="158">
        <v>500</v>
      </c>
      <c r="D663" s="152" t="s">
        <v>446</v>
      </c>
      <c r="E663" s="159"/>
      <c r="G663" s="128" t="str">
        <f t="shared" si="10"/>
        <v/>
      </c>
    </row>
    <row r="664" spans="2:7" s="5" customFormat="1" ht="15">
      <c r="B664" s="256">
        <v>42944.266689814816</v>
      </c>
      <c r="C664" s="158">
        <v>300</v>
      </c>
      <c r="D664" s="152" t="s">
        <v>445</v>
      </c>
      <c r="E664" s="159"/>
      <c r="G664" s="128" t="str">
        <f t="shared" si="10"/>
        <v/>
      </c>
    </row>
    <row r="665" spans="2:7" s="5" customFormat="1" ht="15">
      <c r="B665" s="256">
        <v>42944.280150462961</v>
      </c>
      <c r="C665" s="158">
        <v>1400</v>
      </c>
      <c r="D665" s="152" t="s">
        <v>444</v>
      </c>
      <c r="E665" s="159"/>
      <c r="G665" s="128" t="str">
        <f t="shared" si="10"/>
        <v/>
      </c>
    </row>
    <row r="666" spans="2:7" s="5" customFormat="1" ht="15">
      <c r="B666" s="256">
        <v>42944.451388888891</v>
      </c>
      <c r="C666" s="158">
        <v>500</v>
      </c>
      <c r="D666" s="152" t="s">
        <v>387</v>
      </c>
      <c r="E666" s="159"/>
      <c r="G666" s="128" t="str">
        <f t="shared" si="10"/>
        <v/>
      </c>
    </row>
    <row r="667" spans="2:7" s="5" customFormat="1" ht="15">
      <c r="B667" s="256">
        <v>42944.479178240741</v>
      </c>
      <c r="C667" s="158">
        <v>300</v>
      </c>
      <c r="D667" s="152" t="s">
        <v>443</v>
      </c>
      <c r="E667" s="159"/>
      <c r="G667" s="128" t="str">
        <f t="shared" si="10"/>
        <v/>
      </c>
    </row>
    <row r="668" spans="2:7" s="5" customFormat="1" ht="15">
      <c r="B668" s="256">
        <v>42944.565312500003</v>
      </c>
      <c r="C668" s="158">
        <v>300</v>
      </c>
      <c r="D668" s="152" t="s">
        <v>442</v>
      </c>
      <c r="E668" s="159"/>
      <c r="G668" s="128" t="str">
        <f t="shared" si="10"/>
        <v/>
      </c>
    </row>
    <row r="669" spans="2:7" s="5" customFormat="1" ht="15">
      <c r="B669" s="256">
        <v>42944.626840277779</v>
      </c>
      <c r="C669" s="158">
        <v>1000</v>
      </c>
      <c r="D669" s="152" t="s">
        <v>441</v>
      </c>
      <c r="E669" s="159"/>
      <c r="G669" s="128" t="str">
        <f t="shared" si="10"/>
        <v/>
      </c>
    </row>
    <row r="670" spans="2:7" s="5" customFormat="1" ht="15">
      <c r="B670" s="256">
        <v>42944.653124999997</v>
      </c>
      <c r="C670" s="158">
        <v>225</v>
      </c>
      <c r="D670" s="152" t="s">
        <v>440</v>
      </c>
      <c r="E670" s="159"/>
      <c r="G670" s="128" t="str">
        <f t="shared" si="10"/>
        <v/>
      </c>
    </row>
    <row r="671" spans="2:7" s="5" customFormat="1" ht="15">
      <c r="B671" s="256">
        <v>42944.653287037036</v>
      </c>
      <c r="C671" s="158">
        <v>1000</v>
      </c>
      <c r="D671" s="152" t="s">
        <v>439</v>
      </c>
      <c r="E671" s="159"/>
      <c r="G671" s="128" t="str">
        <f t="shared" si="10"/>
        <v/>
      </c>
    </row>
    <row r="672" spans="2:7" s="5" customFormat="1" ht="15">
      <c r="B672" s="256">
        <v>42944.663321759261</v>
      </c>
      <c r="C672" s="158">
        <v>500</v>
      </c>
      <c r="D672" s="152" t="s">
        <v>438</v>
      </c>
      <c r="E672" s="159"/>
      <c r="G672" s="128" t="str">
        <f t="shared" si="10"/>
        <v/>
      </c>
    </row>
    <row r="673" spans="2:7" s="5" customFormat="1" ht="15">
      <c r="B673" s="256">
        <v>42944.663726851853</v>
      </c>
      <c r="C673" s="158">
        <v>100</v>
      </c>
      <c r="D673" s="152" t="s">
        <v>437</v>
      </c>
      <c r="E673" s="159"/>
      <c r="G673" s="128" t="str">
        <f t="shared" si="10"/>
        <v/>
      </c>
    </row>
    <row r="674" spans="2:7" s="5" customFormat="1" ht="15">
      <c r="B674" s="256">
        <v>42944.6637962963</v>
      </c>
      <c r="C674" s="158">
        <v>300</v>
      </c>
      <c r="D674" s="152" t="s">
        <v>436</v>
      </c>
      <c r="E674" s="159"/>
      <c r="G674" s="128" t="str">
        <f t="shared" si="10"/>
        <v/>
      </c>
    </row>
    <row r="675" spans="2:7" s="5" customFormat="1" ht="15">
      <c r="B675" s="256">
        <v>42944.667233796295</v>
      </c>
      <c r="C675" s="158">
        <v>150</v>
      </c>
      <c r="D675" s="152" t="s">
        <v>435</v>
      </c>
      <c r="E675" s="159"/>
      <c r="G675" s="128" t="str">
        <f t="shared" si="10"/>
        <v/>
      </c>
    </row>
    <row r="676" spans="2:7" s="5" customFormat="1" ht="15">
      <c r="B676" s="256">
        <v>42944.66815972222</v>
      </c>
      <c r="C676" s="158">
        <v>200</v>
      </c>
      <c r="D676" s="152" t="s">
        <v>434</v>
      </c>
      <c r="E676" s="159"/>
      <c r="G676" s="128" t="str">
        <f t="shared" si="10"/>
        <v/>
      </c>
    </row>
    <row r="677" spans="2:7" s="5" customFormat="1" ht="15">
      <c r="B677" s="256">
        <v>42944.668287037035</v>
      </c>
      <c r="C677" s="158">
        <v>500</v>
      </c>
      <c r="D677" s="152" t="s">
        <v>433</v>
      </c>
      <c r="E677" s="159"/>
      <c r="G677" s="128" t="str">
        <f t="shared" si="10"/>
        <v/>
      </c>
    </row>
    <row r="678" spans="2:7" s="5" customFormat="1" ht="15">
      <c r="B678" s="256">
        <v>42944.704861111109</v>
      </c>
      <c r="C678" s="158">
        <v>100</v>
      </c>
      <c r="D678" s="152" t="s">
        <v>432</v>
      </c>
      <c r="E678" s="159"/>
      <c r="G678" s="128" t="str">
        <f t="shared" si="10"/>
        <v/>
      </c>
    </row>
    <row r="679" spans="2:7" s="5" customFormat="1" ht="15">
      <c r="B679" s="256">
        <v>42944.725694444445</v>
      </c>
      <c r="C679" s="158">
        <v>100</v>
      </c>
      <c r="D679" s="152" t="s">
        <v>431</v>
      </c>
      <c r="E679" s="159"/>
      <c r="G679" s="128" t="str">
        <f t="shared" si="10"/>
        <v/>
      </c>
    </row>
    <row r="680" spans="2:7" s="5" customFormat="1" ht="15">
      <c r="B680" s="256">
        <v>42944.757210648146</v>
      </c>
      <c r="C680" s="158">
        <v>10000</v>
      </c>
      <c r="D680" s="152" t="s">
        <v>430</v>
      </c>
      <c r="E680" s="159"/>
      <c r="G680" s="128" t="str">
        <f t="shared" si="10"/>
        <v/>
      </c>
    </row>
    <row r="681" spans="2:7" s="5" customFormat="1" ht="15">
      <c r="B681" s="256">
        <v>42944.764074074075</v>
      </c>
      <c r="C681" s="158">
        <v>500</v>
      </c>
      <c r="D681" s="152" t="s">
        <v>429</v>
      </c>
      <c r="E681" s="159"/>
      <c r="G681" s="128" t="str">
        <f t="shared" si="10"/>
        <v/>
      </c>
    </row>
    <row r="682" spans="2:7" s="5" customFormat="1" ht="15">
      <c r="B682" s="256">
        <v>42944.781585648147</v>
      </c>
      <c r="C682" s="158">
        <v>100</v>
      </c>
      <c r="D682" s="152" t="s">
        <v>428</v>
      </c>
      <c r="E682" s="159"/>
      <c r="G682" s="128" t="str">
        <f t="shared" si="10"/>
        <v/>
      </c>
    </row>
    <row r="683" spans="2:7" s="5" customFormat="1" ht="15">
      <c r="B683" s="256">
        <v>42944.781655092593</v>
      </c>
      <c r="C683" s="158">
        <v>500</v>
      </c>
      <c r="D683" s="152" t="s">
        <v>427</v>
      </c>
      <c r="E683" s="159"/>
      <c r="G683" s="128" t="str">
        <f t="shared" si="10"/>
        <v/>
      </c>
    </row>
    <row r="684" spans="2:7" s="5" customFormat="1" ht="15">
      <c r="B684" s="256">
        <v>42944.79515046296</v>
      </c>
      <c r="C684" s="158">
        <v>1000</v>
      </c>
      <c r="D684" s="152" t="s">
        <v>426</v>
      </c>
      <c r="E684" s="159"/>
      <c r="G684" s="128" t="str">
        <f t="shared" si="10"/>
        <v/>
      </c>
    </row>
    <row r="685" spans="2:7" s="5" customFormat="1" ht="15">
      <c r="B685" s="256">
        <v>42944.854444444441</v>
      </c>
      <c r="C685" s="158">
        <v>300</v>
      </c>
      <c r="D685" s="152" t="s">
        <v>425</v>
      </c>
      <c r="E685" s="159"/>
      <c r="G685" s="128" t="str">
        <f t="shared" si="10"/>
        <v/>
      </c>
    </row>
    <row r="686" spans="2:7" s="5" customFormat="1" ht="15">
      <c r="B686" s="256">
        <v>42944.912511574075</v>
      </c>
      <c r="C686" s="158">
        <v>1000</v>
      </c>
      <c r="D686" s="152" t="s">
        <v>424</v>
      </c>
      <c r="E686" s="159"/>
      <c r="G686" s="128" t="str">
        <f t="shared" si="10"/>
        <v/>
      </c>
    </row>
    <row r="687" spans="2:7" s="5" customFormat="1" ht="15">
      <c r="B687" s="256">
        <v>42944.94222222222</v>
      </c>
      <c r="C687" s="158">
        <v>300</v>
      </c>
      <c r="D687" s="152" t="s">
        <v>423</v>
      </c>
      <c r="E687" s="159"/>
      <c r="G687" s="128" t="str">
        <f t="shared" si="10"/>
        <v/>
      </c>
    </row>
    <row r="688" spans="2:7" s="5" customFormat="1" ht="15">
      <c r="B688" s="256">
        <v>42944.971331018518</v>
      </c>
      <c r="C688" s="158">
        <v>1000</v>
      </c>
      <c r="D688" s="152" t="s">
        <v>422</v>
      </c>
      <c r="E688" s="159"/>
      <c r="G688" s="128" t="str">
        <f t="shared" si="10"/>
        <v/>
      </c>
    </row>
    <row r="689" spans="2:7" s="5" customFormat="1" ht="15">
      <c r="B689" s="256">
        <v>42945.017384259256</v>
      </c>
      <c r="C689" s="158">
        <v>300</v>
      </c>
      <c r="D689" s="152" t="s">
        <v>421</v>
      </c>
      <c r="E689" s="159"/>
      <c r="G689" s="128" t="str">
        <f t="shared" si="10"/>
        <v/>
      </c>
    </row>
    <row r="690" spans="2:7" s="5" customFormat="1" ht="15">
      <c r="B690" s="256">
        <v>42945.093773148146</v>
      </c>
      <c r="C690" s="158">
        <v>500</v>
      </c>
      <c r="D690" s="152" t="s">
        <v>420</v>
      </c>
      <c r="E690" s="159"/>
      <c r="G690" s="128" t="str">
        <f t="shared" si="10"/>
        <v/>
      </c>
    </row>
    <row r="691" spans="2:7" s="5" customFormat="1" ht="15">
      <c r="B691" s="256">
        <v>42945.236111111109</v>
      </c>
      <c r="C691" s="158">
        <v>3000</v>
      </c>
      <c r="D691" s="152" t="s">
        <v>419</v>
      </c>
      <c r="E691" s="159"/>
      <c r="G691" s="128" t="str">
        <f t="shared" si="10"/>
        <v/>
      </c>
    </row>
    <row r="692" spans="2:7" s="5" customFormat="1" ht="15">
      <c r="B692" s="256">
        <v>42945.344143518516</v>
      </c>
      <c r="C692" s="158">
        <v>1000</v>
      </c>
      <c r="D692" s="152" t="s">
        <v>418</v>
      </c>
      <c r="E692" s="159"/>
      <c r="G692" s="128" t="str">
        <f t="shared" si="10"/>
        <v/>
      </c>
    </row>
    <row r="693" spans="2:7" s="5" customFormat="1" ht="15">
      <c r="B693" s="256">
        <v>42945.350694444445</v>
      </c>
      <c r="C693" s="158">
        <v>300</v>
      </c>
      <c r="D693" s="152" t="s">
        <v>417</v>
      </c>
      <c r="E693" s="159"/>
      <c r="G693" s="128" t="str">
        <f t="shared" si="10"/>
        <v/>
      </c>
    </row>
    <row r="694" spans="2:7" s="5" customFormat="1" ht="15">
      <c r="B694" s="256">
        <v>42945.370567129627</v>
      </c>
      <c r="C694" s="158">
        <v>1000</v>
      </c>
      <c r="D694" s="152" t="s">
        <v>416</v>
      </c>
      <c r="E694" s="159"/>
      <c r="G694" s="128" t="str">
        <f t="shared" si="10"/>
        <v/>
      </c>
    </row>
    <row r="695" spans="2:7" s="5" customFormat="1" ht="15">
      <c r="B695" s="256">
        <v>42945.392361111109</v>
      </c>
      <c r="C695" s="158">
        <v>100</v>
      </c>
      <c r="D695" s="152" t="s">
        <v>415</v>
      </c>
      <c r="E695" s="159"/>
      <c r="G695" s="128" t="str">
        <f t="shared" si="10"/>
        <v/>
      </c>
    </row>
    <row r="696" spans="2:7" s="5" customFormat="1" ht="15">
      <c r="B696" s="256">
        <v>42945.451516203706</v>
      </c>
      <c r="C696" s="158">
        <v>300</v>
      </c>
      <c r="D696" s="152" t="s">
        <v>414</v>
      </c>
      <c r="E696" s="159"/>
      <c r="G696" s="128" t="str">
        <f t="shared" si="10"/>
        <v/>
      </c>
    </row>
    <row r="697" spans="2:7" s="5" customFormat="1" ht="15">
      <c r="B697" s="256">
        <v>42945.489583333336</v>
      </c>
      <c r="C697" s="158">
        <v>300</v>
      </c>
      <c r="D697" s="152" t="s">
        <v>413</v>
      </c>
      <c r="E697" s="159"/>
      <c r="G697" s="128" t="str">
        <f t="shared" si="10"/>
        <v/>
      </c>
    </row>
    <row r="698" spans="2:7" s="5" customFormat="1" ht="15">
      <c r="B698" s="256">
        <v>42945.503692129627</v>
      </c>
      <c r="C698" s="158">
        <v>1000</v>
      </c>
      <c r="D698" s="152" t="s">
        <v>412</v>
      </c>
      <c r="E698" s="159"/>
      <c r="G698" s="128" t="str">
        <f t="shared" si="10"/>
        <v/>
      </c>
    </row>
    <row r="699" spans="2:7" s="5" customFormat="1" ht="15">
      <c r="B699" s="256">
        <v>42945.548611111109</v>
      </c>
      <c r="C699" s="158">
        <v>500</v>
      </c>
      <c r="D699" s="152" t="s">
        <v>411</v>
      </c>
      <c r="E699" s="159"/>
      <c r="G699" s="128" t="str">
        <f t="shared" si="10"/>
        <v/>
      </c>
    </row>
    <row r="700" spans="2:7" s="5" customFormat="1" ht="15">
      <c r="B700" s="256">
        <v>42945.716145833336</v>
      </c>
      <c r="C700" s="158">
        <v>300</v>
      </c>
      <c r="D700" s="152" t="s">
        <v>410</v>
      </c>
      <c r="E700" s="159"/>
      <c r="G700" s="128" t="str">
        <f t="shared" si="10"/>
        <v/>
      </c>
    </row>
    <row r="701" spans="2:7" s="5" customFormat="1" ht="15">
      <c r="B701" s="256">
        <v>42945.718831018516</v>
      </c>
      <c r="C701" s="158">
        <v>300</v>
      </c>
      <c r="D701" s="152" t="s">
        <v>409</v>
      </c>
      <c r="E701" s="159"/>
      <c r="G701" s="128" t="str">
        <f t="shared" si="10"/>
        <v/>
      </c>
    </row>
    <row r="702" spans="2:7" s="5" customFormat="1" ht="15">
      <c r="B702" s="256">
        <v>42945.718854166669</v>
      </c>
      <c r="C702" s="158">
        <v>300</v>
      </c>
      <c r="D702" s="152" t="s">
        <v>408</v>
      </c>
      <c r="E702" s="159"/>
      <c r="G702" s="128" t="str">
        <f t="shared" si="10"/>
        <v/>
      </c>
    </row>
    <row r="703" spans="2:7" s="5" customFormat="1" ht="15">
      <c r="B703" s="256">
        <v>42945.788310185184</v>
      </c>
      <c r="C703" s="158">
        <v>1000</v>
      </c>
      <c r="D703" s="152" t="s">
        <v>407</v>
      </c>
      <c r="E703" s="159"/>
      <c r="G703" s="128" t="str">
        <f t="shared" si="10"/>
        <v/>
      </c>
    </row>
    <row r="704" spans="2:7" s="5" customFormat="1" ht="15">
      <c r="B704" s="256">
        <v>42945.809027777781</v>
      </c>
      <c r="C704" s="158">
        <v>500</v>
      </c>
      <c r="D704" s="152" t="s">
        <v>406</v>
      </c>
      <c r="E704" s="159"/>
      <c r="G704" s="128" t="str">
        <f t="shared" si="10"/>
        <v/>
      </c>
    </row>
    <row r="705" spans="2:7" s="5" customFormat="1" ht="15">
      <c r="B705" s="256">
        <v>42945.83</v>
      </c>
      <c r="C705" s="158">
        <v>300</v>
      </c>
      <c r="D705" s="152" t="s">
        <v>405</v>
      </c>
      <c r="E705" s="159"/>
      <c r="G705" s="128" t="str">
        <f t="shared" si="10"/>
        <v/>
      </c>
    </row>
    <row r="706" spans="2:7" s="5" customFormat="1" ht="15">
      <c r="B706" s="256">
        <v>42945.871550925927</v>
      </c>
      <c r="C706" s="158">
        <v>200</v>
      </c>
      <c r="D706" s="152" t="s">
        <v>404</v>
      </c>
      <c r="E706" s="159"/>
      <c r="G706" s="128" t="str">
        <f t="shared" si="10"/>
        <v/>
      </c>
    </row>
    <row r="707" spans="2:7" s="5" customFormat="1" ht="15">
      <c r="B707" s="256">
        <v>42945.87872685185</v>
      </c>
      <c r="C707" s="158">
        <v>1000</v>
      </c>
      <c r="D707" s="152" t="s">
        <v>403</v>
      </c>
      <c r="E707" s="159"/>
      <c r="G707" s="128" t="str">
        <f t="shared" si="10"/>
        <v/>
      </c>
    </row>
    <row r="708" spans="2:7" s="5" customFormat="1" ht="15">
      <c r="B708" s="256">
        <v>42945.906307870369</v>
      </c>
      <c r="C708" s="158">
        <v>400</v>
      </c>
      <c r="D708" s="152" t="s">
        <v>402</v>
      </c>
      <c r="E708" s="159"/>
      <c r="G708" s="128" t="str">
        <f t="shared" si="10"/>
        <v/>
      </c>
    </row>
    <row r="709" spans="2:7" s="5" customFormat="1" ht="15">
      <c r="B709" s="256">
        <v>42945.909768518519</v>
      </c>
      <c r="C709" s="158">
        <v>500</v>
      </c>
      <c r="D709" s="152" t="s">
        <v>402</v>
      </c>
      <c r="E709" s="159"/>
      <c r="G709" s="128" t="str">
        <f t="shared" si="10"/>
        <v/>
      </c>
    </row>
    <row r="710" spans="2:7" s="5" customFormat="1" ht="15">
      <c r="B710" s="256">
        <v>42945.913194444445</v>
      </c>
      <c r="C710" s="158">
        <v>500</v>
      </c>
      <c r="D710" s="152" t="s">
        <v>401</v>
      </c>
      <c r="E710" s="159"/>
      <c r="G710" s="128" t="str">
        <f t="shared" si="10"/>
        <v/>
      </c>
    </row>
    <row r="711" spans="2:7" s="5" customFormat="1" ht="15">
      <c r="B711" s="256">
        <v>42946.052083333336</v>
      </c>
      <c r="C711" s="158">
        <v>100</v>
      </c>
      <c r="D711" s="152" t="s">
        <v>400</v>
      </c>
      <c r="E711" s="159"/>
      <c r="G711" s="128" t="str">
        <f t="shared" ref="G711:G750" si="11">RIGHT(E711,4)</f>
        <v/>
      </c>
    </row>
    <row r="712" spans="2:7" s="5" customFormat="1" ht="15">
      <c r="B712" s="256">
        <v>42946.059027777781</v>
      </c>
      <c r="C712" s="158">
        <v>300</v>
      </c>
      <c r="D712" s="152" t="s">
        <v>399</v>
      </c>
      <c r="E712" s="159"/>
      <c r="G712" s="128" t="str">
        <f t="shared" si="11"/>
        <v/>
      </c>
    </row>
    <row r="713" spans="2:7" s="5" customFormat="1" ht="15">
      <c r="B713" s="256">
        <v>42946.137199074074</v>
      </c>
      <c r="C713" s="158">
        <v>300</v>
      </c>
      <c r="D713" s="152" t="s">
        <v>398</v>
      </c>
      <c r="E713" s="159"/>
      <c r="G713" s="128" t="str">
        <f t="shared" si="11"/>
        <v/>
      </c>
    </row>
    <row r="714" spans="2:7" s="5" customFormat="1" ht="15">
      <c r="B714" s="256">
        <v>42946.278437499997</v>
      </c>
      <c r="C714" s="158">
        <v>1000</v>
      </c>
      <c r="D714" s="152" t="s">
        <v>397</v>
      </c>
      <c r="E714" s="159"/>
      <c r="G714" s="128" t="str">
        <f t="shared" si="11"/>
        <v/>
      </c>
    </row>
    <row r="715" spans="2:7" s="5" customFormat="1" ht="15">
      <c r="B715" s="256">
        <v>42946.34375</v>
      </c>
      <c r="C715" s="158">
        <v>500</v>
      </c>
      <c r="D715" s="152" t="s">
        <v>396</v>
      </c>
      <c r="E715" s="159"/>
      <c r="G715" s="128" t="str">
        <f t="shared" si="11"/>
        <v/>
      </c>
    </row>
    <row r="716" spans="2:7" s="5" customFormat="1" ht="15">
      <c r="B716" s="256">
        <v>42946.350694444445</v>
      </c>
      <c r="C716" s="158">
        <v>500</v>
      </c>
      <c r="D716" s="152" t="s">
        <v>395</v>
      </c>
      <c r="E716" s="159"/>
      <c r="G716" s="128" t="str">
        <f t="shared" si="11"/>
        <v/>
      </c>
    </row>
    <row r="717" spans="2:7" s="5" customFormat="1" ht="15">
      <c r="B717" s="256">
        <v>42946.354166666664</v>
      </c>
      <c r="C717" s="158">
        <v>300</v>
      </c>
      <c r="D717" s="152" t="s">
        <v>394</v>
      </c>
      <c r="E717" s="159"/>
      <c r="G717" s="128" t="str">
        <f t="shared" si="11"/>
        <v/>
      </c>
    </row>
    <row r="718" spans="2:7" s="5" customFormat="1" ht="15">
      <c r="B718" s="256">
        <v>42946.382048611114</v>
      </c>
      <c r="C718" s="158">
        <v>1000</v>
      </c>
      <c r="D718" s="152" t="s">
        <v>393</v>
      </c>
      <c r="E718" s="159"/>
      <c r="G718" s="128" t="str">
        <f t="shared" si="11"/>
        <v/>
      </c>
    </row>
    <row r="719" spans="2:7" s="5" customFormat="1" ht="15">
      <c r="B719" s="256">
        <v>42946.395856481482</v>
      </c>
      <c r="C719" s="158">
        <v>2000</v>
      </c>
      <c r="D719" s="152" t="s">
        <v>392</v>
      </c>
      <c r="E719" s="159"/>
      <c r="G719" s="128" t="str">
        <f t="shared" si="11"/>
        <v/>
      </c>
    </row>
    <row r="720" spans="2:7" s="5" customFormat="1" ht="15">
      <c r="B720" s="256">
        <v>42946.416666666664</v>
      </c>
      <c r="C720" s="158">
        <v>500</v>
      </c>
      <c r="D720" s="152" t="s">
        <v>391</v>
      </c>
      <c r="E720" s="159"/>
      <c r="G720" s="128" t="str">
        <f t="shared" si="11"/>
        <v/>
      </c>
    </row>
    <row r="721" spans="2:7" s="5" customFormat="1" ht="15">
      <c r="B721" s="256">
        <v>42946.434027777781</v>
      </c>
      <c r="C721" s="158">
        <v>100</v>
      </c>
      <c r="D721" s="152" t="s">
        <v>390</v>
      </c>
      <c r="E721" s="159"/>
      <c r="G721" s="128" t="str">
        <f t="shared" si="11"/>
        <v/>
      </c>
    </row>
    <row r="722" spans="2:7" s="5" customFormat="1" ht="15">
      <c r="B722" s="256">
        <v>42946.454884259256</v>
      </c>
      <c r="C722" s="158">
        <v>300</v>
      </c>
      <c r="D722" s="152" t="s">
        <v>389</v>
      </c>
      <c r="E722" s="159"/>
      <c r="G722" s="128" t="str">
        <f t="shared" si="11"/>
        <v/>
      </c>
    </row>
    <row r="723" spans="2:7" s="5" customFormat="1" ht="15">
      <c r="B723" s="256">
        <v>42946.458460648151</v>
      </c>
      <c r="C723" s="158">
        <v>200</v>
      </c>
      <c r="D723" s="152" t="s">
        <v>388</v>
      </c>
      <c r="E723" s="159"/>
      <c r="G723" s="128" t="str">
        <f t="shared" si="11"/>
        <v/>
      </c>
    </row>
    <row r="724" spans="2:7" s="5" customFormat="1" ht="15">
      <c r="B724" s="256">
        <v>42946.524305555555</v>
      </c>
      <c r="C724" s="158">
        <v>500</v>
      </c>
      <c r="D724" s="152" t="s">
        <v>387</v>
      </c>
      <c r="E724" s="159"/>
      <c r="G724" s="128" t="str">
        <f t="shared" si="11"/>
        <v/>
      </c>
    </row>
    <row r="725" spans="2:7" s="5" customFormat="1" ht="15">
      <c r="B725" s="256">
        <v>42946.57640046296</v>
      </c>
      <c r="C725" s="158">
        <v>200</v>
      </c>
      <c r="D725" s="152" t="s">
        <v>386</v>
      </c>
      <c r="E725" s="159"/>
      <c r="G725" s="128" t="str">
        <f t="shared" si="11"/>
        <v/>
      </c>
    </row>
    <row r="726" spans="2:7" s="5" customFormat="1" ht="15">
      <c r="B726" s="256">
        <v>42946.607638888891</v>
      </c>
      <c r="C726" s="158">
        <v>1000</v>
      </c>
      <c r="D726" s="152" t="s">
        <v>385</v>
      </c>
      <c r="E726" s="159"/>
      <c r="G726" s="128" t="str">
        <f t="shared" si="11"/>
        <v/>
      </c>
    </row>
    <row r="727" spans="2:7" s="5" customFormat="1" ht="15">
      <c r="B727" s="256">
        <v>42946.680648148147</v>
      </c>
      <c r="C727" s="158">
        <v>300</v>
      </c>
      <c r="D727" s="152" t="s">
        <v>384</v>
      </c>
      <c r="E727" s="159"/>
      <c r="G727" s="128" t="str">
        <f t="shared" si="11"/>
        <v/>
      </c>
    </row>
    <row r="728" spans="2:7" s="5" customFormat="1" ht="15">
      <c r="B728" s="256">
        <v>42946.732638888891</v>
      </c>
      <c r="C728" s="158">
        <v>1000</v>
      </c>
      <c r="D728" s="152" t="s">
        <v>383</v>
      </c>
      <c r="E728" s="159"/>
      <c r="G728" s="128" t="str">
        <f t="shared" si="11"/>
        <v/>
      </c>
    </row>
    <row r="729" spans="2:7" s="5" customFormat="1" ht="15">
      <c r="B729" s="256">
        <v>42946.881967592592</v>
      </c>
      <c r="C729" s="158">
        <v>200</v>
      </c>
      <c r="D729" s="152" t="s">
        <v>382</v>
      </c>
      <c r="E729" s="159"/>
      <c r="G729" s="128" t="str">
        <f t="shared" si="11"/>
        <v/>
      </c>
    </row>
    <row r="730" spans="2:7" s="5" customFormat="1" ht="15">
      <c r="B730" s="256">
        <v>42946.892395833333</v>
      </c>
      <c r="C730" s="158">
        <v>300</v>
      </c>
      <c r="D730" s="152" t="s">
        <v>381</v>
      </c>
      <c r="E730" s="159"/>
      <c r="G730" s="128" t="str">
        <f t="shared" si="11"/>
        <v/>
      </c>
    </row>
    <row r="731" spans="2:7" s="5" customFormat="1" ht="15">
      <c r="B731" s="256">
        <v>42947.12195601852</v>
      </c>
      <c r="C731" s="158">
        <v>1000</v>
      </c>
      <c r="D731" s="152" t="s">
        <v>380</v>
      </c>
      <c r="E731" s="159"/>
      <c r="G731" s="128" t="str">
        <f t="shared" si="11"/>
        <v/>
      </c>
    </row>
    <row r="732" spans="2:7" s="5" customFormat="1" ht="15">
      <c r="B732" s="256">
        <v>42947.464745370373</v>
      </c>
      <c r="C732" s="158">
        <v>500</v>
      </c>
      <c r="D732" s="152" t="s">
        <v>379</v>
      </c>
      <c r="E732" s="159"/>
      <c r="G732" s="128" t="str">
        <f t="shared" si="11"/>
        <v/>
      </c>
    </row>
    <row r="733" spans="2:7" s="5" customFormat="1" ht="15">
      <c r="B733" s="256">
        <v>42947.520833333336</v>
      </c>
      <c r="C733" s="158">
        <v>1000</v>
      </c>
      <c r="D733" s="152" t="s">
        <v>378</v>
      </c>
      <c r="E733" s="159"/>
      <c r="G733" s="128" t="str">
        <f t="shared" si="11"/>
        <v/>
      </c>
    </row>
    <row r="734" spans="2:7" s="5" customFormat="1" ht="15">
      <c r="B734" s="256">
        <v>42947.572013888886</v>
      </c>
      <c r="C734" s="158">
        <v>400</v>
      </c>
      <c r="D734" s="152" t="s">
        <v>377</v>
      </c>
      <c r="E734" s="159"/>
      <c r="G734" s="128" t="str">
        <f t="shared" si="11"/>
        <v/>
      </c>
    </row>
    <row r="735" spans="2:7" s="5" customFormat="1" ht="15">
      <c r="B735" s="256">
        <v>42947.573634259257</v>
      </c>
      <c r="C735" s="158">
        <v>10</v>
      </c>
      <c r="D735" s="152" t="s">
        <v>376</v>
      </c>
      <c r="E735" s="159"/>
      <c r="G735" s="128" t="str">
        <f t="shared" si="11"/>
        <v/>
      </c>
    </row>
    <row r="736" spans="2:7" s="5" customFormat="1" ht="15">
      <c r="B736" s="256">
        <v>42947.614386574074</v>
      </c>
      <c r="C736" s="158">
        <v>1500</v>
      </c>
      <c r="D736" s="152" t="s">
        <v>375</v>
      </c>
      <c r="E736" s="159"/>
      <c r="G736" s="128" t="str">
        <f t="shared" si="11"/>
        <v/>
      </c>
    </row>
    <row r="737" spans="2:7" s="5" customFormat="1" ht="15">
      <c r="B737" s="256">
        <v>42947.614594907405</v>
      </c>
      <c r="C737" s="158">
        <v>500</v>
      </c>
      <c r="D737" s="152" t="s">
        <v>374</v>
      </c>
      <c r="E737" s="159"/>
      <c r="G737" s="128" t="str">
        <f t="shared" si="11"/>
        <v/>
      </c>
    </row>
    <row r="738" spans="2:7" s="5" customFormat="1" ht="15">
      <c r="B738" s="256">
        <v>42947.686412037037</v>
      </c>
      <c r="C738" s="158">
        <v>500</v>
      </c>
      <c r="D738" s="152" t="s">
        <v>373</v>
      </c>
      <c r="E738" s="159"/>
      <c r="G738" s="128" t="str">
        <f t="shared" si="11"/>
        <v/>
      </c>
    </row>
    <row r="739" spans="2:7" s="5" customFormat="1" ht="15">
      <c r="B739" s="256">
        <v>42947.688101851854</v>
      </c>
      <c r="C739" s="158">
        <v>1000</v>
      </c>
      <c r="D739" s="152" t="s">
        <v>372</v>
      </c>
      <c r="E739" s="159"/>
      <c r="G739" s="128" t="str">
        <f t="shared" si="11"/>
        <v/>
      </c>
    </row>
    <row r="740" spans="2:7" s="5" customFormat="1" ht="15">
      <c r="B740" s="256">
        <v>42947.847222222219</v>
      </c>
      <c r="C740" s="158">
        <v>1000</v>
      </c>
      <c r="D740" s="152" t="s">
        <v>371</v>
      </c>
      <c r="E740" s="159"/>
      <c r="G740" s="128" t="str">
        <f t="shared" si="11"/>
        <v/>
      </c>
    </row>
    <row r="741" spans="2:7" s="5" customFormat="1">
      <c r="B741" s="140" t="s">
        <v>21</v>
      </c>
      <c r="C741" s="141">
        <f>SUM(C6:C740)</f>
        <v>1009140</v>
      </c>
      <c r="D741" s="89"/>
      <c r="E741" s="115"/>
      <c r="G741" s="128" t="str">
        <f t="shared" si="11"/>
        <v/>
      </c>
    </row>
    <row r="742" spans="2:7" s="5" customFormat="1">
      <c r="B742" s="142" t="s">
        <v>22</v>
      </c>
      <c r="C742" s="143">
        <f>C741*0.021</f>
        <v>21191.940000000002</v>
      </c>
      <c r="D742" s="90"/>
      <c r="E742" s="115"/>
      <c r="G742" s="128" t="str">
        <f t="shared" si="11"/>
        <v/>
      </c>
    </row>
    <row r="743" spans="2:7" s="5" customFormat="1" ht="14.25">
      <c r="B743" s="378" t="s">
        <v>23</v>
      </c>
      <c r="C743" s="379"/>
      <c r="D743" s="380"/>
      <c r="E743" s="115"/>
      <c r="G743" s="128" t="str">
        <f t="shared" si="11"/>
        <v/>
      </c>
    </row>
    <row r="744" spans="2:7" s="5" customFormat="1" ht="15">
      <c r="B744" s="256">
        <v>42920.052083333336</v>
      </c>
      <c r="C744" s="158">
        <v>300</v>
      </c>
      <c r="D744" s="152" t="s">
        <v>1070</v>
      </c>
      <c r="E744" s="159"/>
      <c r="G744" s="128" t="str">
        <f t="shared" si="11"/>
        <v/>
      </c>
    </row>
    <row r="745" spans="2:7" s="5" customFormat="1" ht="15">
      <c r="B745" s="256">
        <v>42943.434027777781</v>
      </c>
      <c r="C745" s="158">
        <v>3000</v>
      </c>
      <c r="D745" s="152" t="s">
        <v>915</v>
      </c>
      <c r="E745" s="159"/>
      <c r="G745" s="128" t="str">
        <f t="shared" si="11"/>
        <v/>
      </c>
    </row>
    <row r="746" spans="2:7" s="5" customFormat="1" ht="15">
      <c r="B746" s="256">
        <v>42945.434027777781</v>
      </c>
      <c r="C746" s="158">
        <v>500</v>
      </c>
      <c r="D746" s="152" t="s">
        <v>1069</v>
      </c>
      <c r="E746" s="159"/>
      <c r="G746" s="128" t="str">
        <f t="shared" si="11"/>
        <v/>
      </c>
    </row>
    <row r="747" spans="2:7" s="5" customFormat="1" ht="15">
      <c r="B747" s="256">
        <v>42946.427314814813</v>
      </c>
      <c r="C747" s="158">
        <v>300</v>
      </c>
      <c r="D747" s="152" t="s">
        <v>1068</v>
      </c>
      <c r="E747" s="159"/>
      <c r="G747" s="128" t="str">
        <f t="shared" si="11"/>
        <v/>
      </c>
    </row>
    <row r="748" spans="2:7" s="5" customFormat="1" ht="15">
      <c r="B748" s="256">
        <v>42947.440972222219</v>
      </c>
      <c r="C748" s="158">
        <v>300</v>
      </c>
      <c r="D748" s="152" t="s">
        <v>1068</v>
      </c>
      <c r="E748" s="159"/>
      <c r="G748" s="128" t="str">
        <f t="shared" si="11"/>
        <v/>
      </c>
    </row>
    <row r="749" spans="2:7" s="5" customFormat="1">
      <c r="B749" s="234" t="s">
        <v>21</v>
      </c>
      <c r="C749" s="237">
        <f>SUM(C744:C748)</f>
        <v>4400</v>
      </c>
      <c r="D749" s="89"/>
      <c r="E749" s="115"/>
      <c r="G749" s="128" t="str">
        <f t="shared" si="11"/>
        <v/>
      </c>
    </row>
    <row r="750" spans="2:7" s="5" customFormat="1">
      <c r="B750" s="235" t="s">
        <v>22</v>
      </c>
      <c r="C750" s="239">
        <f>C749*0.021</f>
        <v>92.4</v>
      </c>
      <c r="D750" s="90"/>
      <c r="E750" s="115"/>
      <c r="G750" s="128" t="str">
        <f t="shared" si="11"/>
        <v/>
      </c>
    </row>
    <row r="751" spans="2:7" s="5" customFormat="1" ht="14.25">
      <c r="B751" s="378" t="s">
        <v>32</v>
      </c>
      <c r="C751" s="379"/>
      <c r="D751" s="380"/>
      <c r="E751" s="115"/>
      <c r="G751" s="128" t="str">
        <f t="shared" ref="G751:G814" si="12">RIGHT(E751,4)</f>
        <v/>
      </c>
    </row>
    <row r="752" spans="2:7" s="5" customFormat="1" ht="15">
      <c r="B752" s="256">
        <v>42919.024652777778</v>
      </c>
      <c r="C752" s="158">
        <v>1000</v>
      </c>
      <c r="D752" s="152" t="s">
        <v>1046</v>
      </c>
      <c r="E752" s="159"/>
      <c r="F752" s="128"/>
      <c r="G752" s="128" t="str">
        <f>RIGHT(E752,4)</f>
        <v/>
      </c>
    </row>
    <row r="753" spans="2:7" s="5" customFormat="1" ht="15">
      <c r="B753" s="256">
        <v>42919.86377314815</v>
      </c>
      <c r="C753" s="158">
        <v>200</v>
      </c>
      <c r="D753" s="152" t="s">
        <v>1045</v>
      </c>
      <c r="E753" s="159"/>
      <c r="F753" s="128"/>
      <c r="G753" s="128" t="str">
        <f t="shared" ref="G753:G765" si="13">RIGHT(E753,4)</f>
        <v/>
      </c>
    </row>
    <row r="754" spans="2:7" s="5" customFormat="1" ht="15">
      <c r="B754" s="256">
        <v>42922.336400462962</v>
      </c>
      <c r="C754" s="158">
        <v>1000</v>
      </c>
      <c r="D754" s="152" t="s">
        <v>1044</v>
      </c>
      <c r="E754" s="159"/>
      <c r="F754" s="128"/>
      <c r="G754" s="128" t="str">
        <f t="shared" si="13"/>
        <v/>
      </c>
    </row>
    <row r="755" spans="2:7" s="5" customFormat="1" ht="15">
      <c r="B755" s="256">
        <v>42923.68378472222</v>
      </c>
      <c r="C755" s="158">
        <v>1000</v>
      </c>
      <c r="D755" s="152" t="s">
        <v>1043</v>
      </c>
      <c r="E755" s="159"/>
      <c r="F755" s="128"/>
      <c r="G755" s="128" t="str">
        <f t="shared" si="13"/>
        <v/>
      </c>
    </row>
    <row r="756" spans="2:7" s="5" customFormat="1" ht="15">
      <c r="B756" s="256">
        <v>42925.759641203702</v>
      </c>
      <c r="C756" s="158">
        <v>200</v>
      </c>
      <c r="D756" s="152" t="s">
        <v>1042</v>
      </c>
      <c r="E756" s="159"/>
      <c r="G756" s="128" t="str">
        <f t="shared" si="13"/>
        <v/>
      </c>
    </row>
    <row r="757" spans="2:7" s="5" customFormat="1" ht="15">
      <c r="B757" s="256">
        <v>42926.53733796296</v>
      </c>
      <c r="C757" s="158">
        <v>500</v>
      </c>
      <c r="D757" s="152" t="s">
        <v>765</v>
      </c>
      <c r="E757" s="159"/>
      <c r="G757" s="128" t="str">
        <f t="shared" si="13"/>
        <v/>
      </c>
    </row>
    <row r="758" spans="2:7" s="5" customFormat="1" ht="15">
      <c r="B758" s="256">
        <v>42926.623020833336</v>
      </c>
      <c r="C758" s="158">
        <v>10</v>
      </c>
      <c r="D758" s="152" t="s">
        <v>1041</v>
      </c>
      <c r="E758" s="159"/>
      <c r="G758" s="128" t="str">
        <f t="shared" si="13"/>
        <v/>
      </c>
    </row>
    <row r="759" spans="2:7" s="5" customFormat="1" ht="15">
      <c r="B759" s="256">
        <v>42928.965092592596</v>
      </c>
      <c r="C759" s="158">
        <v>1000</v>
      </c>
      <c r="D759" s="152" t="s">
        <v>1040</v>
      </c>
      <c r="E759" s="159"/>
      <c r="G759" s="128" t="str">
        <f t="shared" si="13"/>
        <v/>
      </c>
    </row>
    <row r="760" spans="2:7" s="5" customFormat="1" ht="15">
      <c r="B760" s="256">
        <v>42935.432500000003</v>
      </c>
      <c r="C760" s="158">
        <v>500</v>
      </c>
      <c r="D760" s="152" t="s">
        <v>1039</v>
      </c>
      <c r="E760" s="159"/>
      <c r="G760" s="128" t="str">
        <f t="shared" si="13"/>
        <v/>
      </c>
    </row>
    <row r="761" spans="2:7" s="5" customFormat="1" ht="15">
      <c r="B761" s="256">
        <v>42943.986620370371</v>
      </c>
      <c r="C761" s="158">
        <v>500</v>
      </c>
      <c r="D761" s="152" t="s">
        <v>1038</v>
      </c>
      <c r="E761" s="159"/>
      <c r="G761" s="128" t="str">
        <f t="shared" si="13"/>
        <v/>
      </c>
    </row>
    <row r="762" spans="2:7" s="5" customFormat="1" ht="15">
      <c r="B762" s="256">
        <v>42944.61246527778</v>
      </c>
      <c r="C762" s="158">
        <v>100</v>
      </c>
      <c r="D762" s="152" t="s">
        <v>1037</v>
      </c>
      <c r="E762" s="159"/>
      <c r="G762" s="128" t="str">
        <f t="shared" si="13"/>
        <v/>
      </c>
    </row>
    <row r="763" spans="2:7" s="5" customFormat="1" ht="15">
      <c r="B763" s="256">
        <v>42947.488483796296</v>
      </c>
      <c r="C763" s="158">
        <v>500</v>
      </c>
      <c r="D763" s="152" t="s">
        <v>1036</v>
      </c>
      <c r="E763" s="159"/>
      <c r="G763" s="128" t="str">
        <f t="shared" si="13"/>
        <v/>
      </c>
    </row>
    <row r="764" spans="2:7" s="5" customFormat="1">
      <c r="B764" s="234" t="s">
        <v>21</v>
      </c>
      <c r="C764" s="237">
        <f>SUM(C752:C763)</f>
        <v>6510</v>
      </c>
      <c r="D764" s="89" t="s">
        <v>18</v>
      </c>
      <c r="E764" s="115"/>
      <c r="G764" s="128" t="str">
        <f t="shared" si="13"/>
        <v/>
      </c>
    </row>
    <row r="765" spans="2:7" s="5" customFormat="1">
      <c r="B765" s="236" t="s">
        <v>22</v>
      </c>
      <c r="C765" s="238">
        <f>C764*0.021</f>
        <v>136.71</v>
      </c>
      <c r="D765" s="90" t="s">
        <v>18</v>
      </c>
      <c r="E765" s="115"/>
      <c r="G765" s="128" t="str">
        <f t="shared" si="13"/>
        <v/>
      </c>
    </row>
    <row r="766" spans="2:7" s="5" customFormat="1" ht="14.25">
      <c r="B766" s="378" t="s">
        <v>24</v>
      </c>
      <c r="C766" s="379"/>
      <c r="D766" s="380"/>
      <c r="E766" s="115"/>
      <c r="G766" s="128" t="str">
        <f t="shared" si="12"/>
        <v/>
      </c>
    </row>
    <row r="767" spans="2:7" s="5" customFormat="1">
      <c r="B767" s="256">
        <v>42918.857638888891</v>
      </c>
      <c r="C767" s="158">
        <v>100</v>
      </c>
      <c r="D767" s="152" t="s">
        <v>1067</v>
      </c>
      <c r="G767" s="128" t="str">
        <f>RIGHT(E767,4)</f>
        <v/>
      </c>
    </row>
    <row r="768" spans="2:7" s="5" customFormat="1">
      <c r="B768" s="256">
        <v>42920.859166666669</v>
      </c>
      <c r="C768" s="158">
        <v>32000</v>
      </c>
      <c r="D768" s="152" t="s">
        <v>1066</v>
      </c>
      <c r="G768" s="128" t="str">
        <f t="shared" ref="G768:G788" si="14">RIGHT(E768,4)</f>
        <v/>
      </c>
    </row>
    <row r="769" spans="2:7" s="5" customFormat="1">
      <c r="B769" s="256">
        <v>42927.454861111109</v>
      </c>
      <c r="C769" s="158">
        <v>1000</v>
      </c>
      <c r="D769" s="152" t="s">
        <v>1065</v>
      </c>
      <c r="G769" s="128" t="str">
        <f t="shared" si="14"/>
        <v/>
      </c>
    </row>
    <row r="770" spans="2:7" s="5" customFormat="1">
      <c r="B770" s="256">
        <v>42927.597233796296</v>
      </c>
      <c r="C770" s="158">
        <v>500</v>
      </c>
      <c r="D770" s="152" t="s">
        <v>1064</v>
      </c>
      <c r="G770" s="128" t="str">
        <f t="shared" si="14"/>
        <v/>
      </c>
    </row>
    <row r="771" spans="2:7" s="5" customFormat="1">
      <c r="B771" s="256">
        <v>42927.621550925927</v>
      </c>
      <c r="C771" s="158">
        <v>1000</v>
      </c>
      <c r="D771" s="152" t="s">
        <v>1063</v>
      </c>
      <c r="G771" s="128" t="str">
        <f t="shared" si="14"/>
        <v/>
      </c>
    </row>
    <row r="772" spans="2:7" s="5" customFormat="1">
      <c r="B772" s="256">
        <v>42927.708645833336</v>
      </c>
      <c r="C772" s="158">
        <v>300</v>
      </c>
      <c r="D772" s="152" t="s">
        <v>1062</v>
      </c>
      <c r="G772" s="128" t="str">
        <f t="shared" si="14"/>
        <v/>
      </c>
    </row>
    <row r="773" spans="2:7" s="5" customFormat="1">
      <c r="B773" s="256">
        <v>42927.788217592592</v>
      </c>
      <c r="C773" s="158">
        <v>300</v>
      </c>
      <c r="D773" s="152" t="s">
        <v>1061</v>
      </c>
      <c r="G773" s="128" t="str">
        <f t="shared" si="14"/>
        <v/>
      </c>
    </row>
    <row r="774" spans="2:7" s="5" customFormat="1">
      <c r="B774" s="256">
        <v>42927.788252314815</v>
      </c>
      <c r="C774" s="158">
        <v>300</v>
      </c>
      <c r="D774" s="152" t="s">
        <v>1060</v>
      </c>
      <c r="G774" s="128" t="str">
        <f t="shared" si="14"/>
        <v/>
      </c>
    </row>
    <row r="775" spans="2:7" s="5" customFormat="1">
      <c r="B775" s="256">
        <v>42927.9062962963</v>
      </c>
      <c r="C775" s="158">
        <v>100</v>
      </c>
      <c r="D775" s="152" t="s">
        <v>1059</v>
      </c>
      <c r="G775" s="128" t="str">
        <f t="shared" si="14"/>
        <v/>
      </c>
    </row>
    <row r="776" spans="2:7" s="5" customFormat="1">
      <c r="B776" s="256">
        <v>42927.968831018516</v>
      </c>
      <c r="C776" s="158">
        <v>300</v>
      </c>
      <c r="D776" s="152" t="s">
        <v>1058</v>
      </c>
      <c r="G776" s="128" t="str">
        <f t="shared" si="14"/>
        <v/>
      </c>
    </row>
    <row r="777" spans="2:7" s="5" customFormat="1">
      <c r="B777" s="256">
        <v>42928.013888888891</v>
      </c>
      <c r="C777" s="158">
        <v>300</v>
      </c>
      <c r="D777" s="152" t="s">
        <v>1057</v>
      </c>
      <c r="G777" s="128" t="str">
        <f t="shared" si="14"/>
        <v/>
      </c>
    </row>
    <row r="778" spans="2:7" s="5" customFormat="1">
      <c r="B778" s="256">
        <v>42928.340277777781</v>
      </c>
      <c r="C778" s="158">
        <v>100</v>
      </c>
      <c r="D778" s="152" t="s">
        <v>1056</v>
      </c>
      <c r="G778" s="128" t="str">
        <f t="shared" si="14"/>
        <v/>
      </c>
    </row>
    <row r="779" spans="2:7" s="5" customFormat="1">
      <c r="B779" s="256">
        <v>42928.930590277778</v>
      </c>
      <c r="C779" s="158">
        <v>500</v>
      </c>
      <c r="D779" s="152" t="s">
        <v>1055</v>
      </c>
      <c r="G779" s="128" t="str">
        <f t="shared" si="14"/>
        <v/>
      </c>
    </row>
    <row r="780" spans="2:7" s="5" customFormat="1">
      <c r="B780" s="256">
        <v>42929.465416666666</v>
      </c>
      <c r="C780" s="158">
        <v>200</v>
      </c>
      <c r="D780" s="152" t="s">
        <v>1034</v>
      </c>
      <c r="G780" s="128" t="str">
        <f t="shared" si="14"/>
        <v/>
      </c>
    </row>
    <row r="781" spans="2:7" s="5" customFormat="1">
      <c r="B781" s="256">
        <v>42930.472361111111</v>
      </c>
      <c r="C781" s="158">
        <v>500</v>
      </c>
      <c r="D781" s="152" t="s">
        <v>1054</v>
      </c>
      <c r="G781" s="128" t="str">
        <f t="shared" si="14"/>
        <v/>
      </c>
    </row>
    <row r="782" spans="2:7" s="5" customFormat="1">
      <c r="B782" s="256">
        <v>42931.711805555555</v>
      </c>
      <c r="C782" s="158">
        <v>300</v>
      </c>
      <c r="D782" s="152" t="s">
        <v>1053</v>
      </c>
      <c r="G782" s="128" t="str">
        <f t="shared" si="14"/>
        <v/>
      </c>
    </row>
    <row r="783" spans="2:7" s="5" customFormat="1">
      <c r="B783" s="256">
        <v>42931.739687499998</v>
      </c>
      <c r="C783" s="158">
        <v>300</v>
      </c>
      <c r="D783" s="152" t="s">
        <v>1052</v>
      </c>
      <c r="G783" s="128" t="str">
        <f t="shared" si="14"/>
        <v/>
      </c>
    </row>
    <row r="784" spans="2:7" s="5" customFormat="1">
      <c r="B784" s="256">
        <v>42933.954861111109</v>
      </c>
      <c r="C784" s="158">
        <v>1000</v>
      </c>
      <c r="D784" s="152" t="s">
        <v>1051</v>
      </c>
      <c r="G784" s="128" t="str">
        <f t="shared" si="14"/>
        <v/>
      </c>
    </row>
    <row r="785" spans="2:11" s="5" customFormat="1" ht="15">
      <c r="B785" s="256">
        <v>42935.913310185184</v>
      </c>
      <c r="C785" s="158">
        <v>100</v>
      </c>
      <c r="D785" s="152" t="s">
        <v>1050</v>
      </c>
      <c r="E785" s="159"/>
      <c r="G785" s="128" t="str">
        <f t="shared" si="14"/>
        <v/>
      </c>
    </row>
    <row r="786" spans="2:11" s="5" customFormat="1" ht="15">
      <c r="B786" s="256">
        <v>42936.892939814818</v>
      </c>
      <c r="C786" s="158">
        <v>2000</v>
      </c>
      <c r="D786" s="152" t="s">
        <v>1049</v>
      </c>
      <c r="E786" s="159"/>
      <c r="G786" s="128" t="str">
        <f t="shared" si="14"/>
        <v/>
      </c>
    </row>
    <row r="787" spans="2:11" s="5" customFormat="1" ht="15">
      <c r="B787" s="256">
        <v>42938.816018518519</v>
      </c>
      <c r="C787" s="158">
        <v>300</v>
      </c>
      <c r="D787" s="152" t="s">
        <v>1048</v>
      </c>
      <c r="E787" s="159"/>
      <c r="G787" s="128" t="str">
        <f t="shared" si="14"/>
        <v/>
      </c>
    </row>
    <row r="788" spans="2:11" s="5" customFormat="1" ht="15">
      <c r="B788" s="256">
        <v>42941.909872685188</v>
      </c>
      <c r="C788" s="158">
        <v>300</v>
      </c>
      <c r="D788" s="152" t="s">
        <v>1047</v>
      </c>
      <c r="E788" s="159"/>
      <c r="G788" s="128" t="str">
        <f t="shared" si="14"/>
        <v/>
      </c>
    </row>
    <row r="789" spans="2:11" s="5" customFormat="1">
      <c r="B789" s="240" t="s">
        <v>21</v>
      </c>
      <c r="C789" s="241">
        <f>SUM(C767:C788)</f>
        <v>41800</v>
      </c>
      <c r="D789" s="89" t="s">
        <v>18</v>
      </c>
      <c r="E789" s="115"/>
      <c r="G789" s="128" t="str">
        <f t="shared" si="12"/>
        <v/>
      </c>
    </row>
    <row r="790" spans="2:11" s="5" customFormat="1">
      <c r="B790" s="236" t="s">
        <v>22</v>
      </c>
      <c r="C790" s="238">
        <f>C789*0.021</f>
        <v>877.80000000000007</v>
      </c>
      <c r="D790" s="90" t="s">
        <v>18</v>
      </c>
      <c r="E790" s="115"/>
      <c r="G790" s="128" t="str">
        <f t="shared" si="12"/>
        <v/>
      </c>
    </row>
    <row r="791" spans="2:11" s="5" customFormat="1" ht="14.25" customHeight="1">
      <c r="B791" s="378" t="s">
        <v>46</v>
      </c>
      <c r="C791" s="379"/>
      <c r="D791" s="380"/>
      <c r="E791" s="115"/>
      <c r="G791" s="128" t="str">
        <f t="shared" si="12"/>
        <v/>
      </c>
    </row>
    <row r="792" spans="2:11" s="5" customFormat="1" ht="15">
      <c r="B792" s="256">
        <v>42922.923645833333</v>
      </c>
      <c r="C792" s="158">
        <v>500</v>
      </c>
      <c r="D792" s="152" t="s">
        <v>1020</v>
      </c>
      <c r="E792" s="159"/>
      <c r="G792" s="128" t="str">
        <f t="shared" si="12"/>
        <v/>
      </c>
    </row>
    <row r="793" spans="2:11" s="5" customFormat="1" ht="15">
      <c r="B793" s="256">
        <v>42933.500416666669</v>
      </c>
      <c r="C793" s="158">
        <v>150</v>
      </c>
      <c r="D793" s="152" t="s">
        <v>1019</v>
      </c>
      <c r="E793" s="159"/>
      <c r="G793" s="128" t="str">
        <f t="shared" si="12"/>
        <v/>
      </c>
    </row>
    <row r="794" spans="2:11" s="5" customFormat="1">
      <c r="B794" s="240" t="s">
        <v>21</v>
      </c>
      <c r="C794" s="241">
        <f>SUM(C792:C793)</f>
        <v>650</v>
      </c>
      <c r="D794" s="89" t="s">
        <v>18</v>
      </c>
      <c r="E794" s="115"/>
      <c r="G794" s="128" t="str">
        <f t="shared" si="12"/>
        <v/>
      </c>
    </row>
    <row r="795" spans="2:11" s="5" customFormat="1" ht="15">
      <c r="B795" s="236" t="s">
        <v>22</v>
      </c>
      <c r="C795" s="238">
        <f>C794*0.021</f>
        <v>13.65</v>
      </c>
      <c r="D795" s="90" t="s">
        <v>18</v>
      </c>
      <c r="E795" s="115"/>
      <c r="G795" s="128" t="str">
        <f t="shared" si="12"/>
        <v/>
      </c>
      <c r="K795" s="129"/>
    </row>
    <row r="796" spans="2:11" s="5" customFormat="1" ht="14.25">
      <c r="B796" s="378" t="s">
        <v>42</v>
      </c>
      <c r="C796" s="379"/>
      <c r="D796" s="380"/>
      <c r="E796" s="116"/>
      <c r="G796" s="128" t="str">
        <f t="shared" si="12"/>
        <v/>
      </c>
    </row>
    <row r="797" spans="2:11" s="5" customFormat="1" ht="15">
      <c r="B797" s="256">
        <v>42919.701793981483</v>
      </c>
      <c r="C797" s="158">
        <v>100</v>
      </c>
      <c r="D797" s="152" t="s">
        <v>1035</v>
      </c>
      <c r="E797" s="159"/>
      <c r="G797" s="128" t="str">
        <f t="shared" si="12"/>
        <v/>
      </c>
    </row>
    <row r="798" spans="2:11" s="5" customFormat="1" ht="15">
      <c r="B798" s="256">
        <v>42919.923680555556</v>
      </c>
      <c r="C798" s="158">
        <v>1000</v>
      </c>
      <c r="D798" s="152" t="s">
        <v>1034</v>
      </c>
      <c r="E798" s="159"/>
      <c r="G798" s="128" t="str">
        <f t="shared" si="12"/>
        <v/>
      </c>
    </row>
    <row r="799" spans="2:11" s="5" customFormat="1" ht="15">
      <c r="B799" s="256">
        <v>42921.774421296293</v>
      </c>
      <c r="C799" s="158">
        <v>100</v>
      </c>
      <c r="D799" s="152" t="s">
        <v>1033</v>
      </c>
      <c r="E799" s="159"/>
      <c r="G799" s="128" t="str">
        <f t="shared" si="12"/>
        <v/>
      </c>
    </row>
    <row r="800" spans="2:11" s="5" customFormat="1" ht="15">
      <c r="B800" s="256">
        <v>42921.885509259257</v>
      </c>
      <c r="C800" s="158">
        <v>300</v>
      </c>
      <c r="D800" s="152" t="s">
        <v>644</v>
      </c>
      <c r="E800" s="159"/>
      <c r="G800" s="128" t="str">
        <f t="shared" si="12"/>
        <v/>
      </c>
    </row>
    <row r="801" spans="2:7" s="5" customFormat="1" ht="15">
      <c r="B801" s="256">
        <v>42924.829872685186</v>
      </c>
      <c r="C801" s="158">
        <v>100</v>
      </c>
      <c r="D801" s="152" t="s">
        <v>1032</v>
      </c>
      <c r="E801" s="159"/>
      <c r="G801" s="128" t="str">
        <f t="shared" si="12"/>
        <v/>
      </c>
    </row>
    <row r="802" spans="2:7" s="5" customFormat="1" ht="15">
      <c r="B802" s="256">
        <v>42927.097222222219</v>
      </c>
      <c r="C802" s="158">
        <v>300</v>
      </c>
      <c r="D802" s="152" t="s">
        <v>1031</v>
      </c>
      <c r="E802" s="159"/>
      <c r="G802" s="128" t="str">
        <f t="shared" si="12"/>
        <v/>
      </c>
    </row>
    <row r="803" spans="2:7" s="5" customFormat="1" ht="15">
      <c r="B803" s="256">
        <v>42927.937685185185</v>
      </c>
      <c r="C803" s="158">
        <v>100</v>
      </c>
      <c r="D803" s="152" t="s">
        <v>1030</v>
      </c>
      <c r="E803" s="159"/>
      <c r="G803" s="128" t="str">
        <f t="shared" si="12"/>
        <v/>
      </c>
    </row>
    <row r="804" spans="2:7" s="5" customFormat="1" ht="15">
      <c r="B804" s="256">
        <v>42928.51053240741</v>
      </c>
      <c r="C804" s="158">
        <v>500</v>
      </c>
      <c r="D804" s="152" t="s">
        <v>1029</v>
      </c>
      <c r="E804" s="159"/>
      <c r="G804" s="128" t="str">
        <f t="shared" si="12"/>
        <v/>
      </c>
    </row>
    <row r="805" spans="2:7" s="5" customFormat="1" ht="15">
      <c r="B805" s="256">
        <v>42929.437662037039</v>
      </c>
      <c r="C805" s="158">
        <v>300</v>
      </c>
      <c r="D805" s="152" t="s">
        <v>1028</v>
      </c>
      <c r="E805" s="159"/>
      <c r="G805" s="128" t="str">
        <f t="shared" si="12"/>
        <v/>
      </c>
    </row>
    <row r="806" spans="2:7" s="5" customFormat="1" ht="15">
      <c r="B806" s="256">
        <v>42929.545277777775</v>
      </c>
      <c r="C806" s="158">
        <v>500</v>
      </c>
      <c r="D806" s="152" t="s">
        <v>1027</v>
      </c>
      <c r="E806" s="159"/>
      <c r="G806" s="128" t="str">
        <f t="shared" si="12"/>
        <v/>
      </c>
    </row>
    <row r="807" spans="2:7" s="5" customFormat="1" ht="15">
      <c r="B807" s="256">
        <v>42930.408055555556</v>
      </c>
      <c r="C807" s="158">
        <v>1000</v>
      </c>
      <c r="D807" s="152" t="s">
        <v>1026</v>
      </c>
      <c r="E807" s="159"/>
      <c r="G807" s="128" t="str">
        <f t="shared" si="12"/>
        <v/>
      </c>
    </row>
    <row r="808" spans="2:7" s="5" customFormat="1" ht="15">
      <c r="B808" s="256">
        <v>42930.410185185188</v>
      </c>
      <c r="C808" s="158">
        <v>1000</v>
      </c>
      <c r="D808" s="152" t="s">
        <v>1026</v>
      </c>
      <c r="E808" s="159"/>
      <c r="G808" s="128" t="str">
        <f t="shared" si="12"/>
        <v/>
      </c>
    </row>
    <row r="809" spans="2:7" s="5" customFormat="1" ht="15">
      <c r="B809" s="256">
        <v>42930.916689814818</v>
      </c>
      <c r="C809" s="158">
        <v>300</v>
      </c>
      <c r="D809" s="152" t="s">
        <v>1025</v>
      </c>
      <c r="E809" s="159"/>
      <c r="G809" s="128" t="str">
        <f t="shared" si="12"/>
        <v/>
      </c>
    </row>
    <row r="810" spans="2:7" s="5" customFormat="1" ht="15">
      <c r="B810" s="256">
        <v>42930.968831018516</v>
      </c>
      <c r="C810" s="158">
        <v>500</v>
      </c>
      <c r="D810" s="152" t="s">
        <v>1024</v>
      </c>
      <c r="E810" s="159"/>
      <c r="G810" s="128" t="str">
        <f t="shared" si="12"/>
        <v/>
      </c>
    </row>
    <row r="811" spans="2:7" s="5" customFormat="1" ht="15">
      <c r="B811" s="256">
        <v>42932.694641203707</v>
      </c>
      <c r="C811" s="158">
        <v>500</v>
      </c>
      <c r="D811" s="152" t="s">
        <v>1023</v>
      </c>
      <c r="E811" s="159"/>
      <c r="G811" s="128" t="str">
        <f t="shared" si="12"/>
        <v/>
      </c>
    </row>
    <row r="812" spans="2:7" s="5" customFormat="1" ht="15">
      <c r="B812" s="256">
        <v>42935.807187500002</v>
      </c>
      <c r="C812" s="158">
        <v>300</v>
      </c>
      <c r="D812" s="152" t="s">
        <v>1022</v>
      </c>
      <c r="E812" s="159"/>
      <c r="G812" s="128" t="str">
        <f t="shared" si="12"/>
        <v/>
      </c>
    </row>
    <row r="813" spans="2:7" s="5" customFormat="1" ht="15">
      <c r="B813" s="256">
        <v>42942.6875</v>
      </c>
      <c r="C813" s="158">
        <v>300</v>
      </c>
      <c r="D813" s="152" t="s">
        <v>1021</v>
      </c>
      <c r="E813" s="159"/>
      <c r="G813" s="128" t="str">
        <f t="shared" si="12"/>
        <v/>
      </c>
    </row>
    <row r="814" spans="2:7" s="5" customFormat="1">
      <c r="B814" s="240" t="s">
        <v>21</v>
      </c>
      <c r="C814" s="241">
        <f>SUM(C797:C813)</f>
        <v>7200</v>
      </c>
      <c r="D814" s="89"/>
      <c r="G814" s="128" t="str">
        <f t="shared" si="12"/>
        <v/>
      </c>
    </row>
    <row r="815" spans="2:7" s="5" customFormat="1">
      <c r="B815" s="235" t="s">
        <v>22</v>
      </c>
      <c r="C815" s="239">
        <f>C814*0.021</f>
        <v>151.20000000000002</v>
      </c>
      <c r="D815" s="90"/>
      <c r="G815" s="128" t="str">
        <f t="shared" ref="G815:G849" si="15">RIGHT(E815,4)</f>
        <v/>
      </c>
    </row>
    <row r="816" spans="2:7" s="5" customFormat="1">
      <c r="B816" s="84"/>
      <c r="C816" s="288"/>
      <c r="D816" s="116"/>
      <c r="G816" s="128" t="str">
        <f t="shared" si="15"/>
        <v/>
      </c>
    </row>
    <row r="817" spans="2:7" s="5" customFormat="1">
      <c r="B817" s="84"/>
      <c r="C817" s="288"/>
      <c r="D817" s="116"/>
      <c r="G817" s="128" t="str">
        <f t="shared" si="15"/>
        <v/>
      </c>
    </row>
    <row r="818" spans="2:7" s="5" customFormat="1">
      <c r="B818" s="84"/>
      <c r="C818" s="288"/>
      <c r="D818" s="116"/>
      <c r="G818" s="128" t="str">
        <f t="shared" si="15"/>
        <v/>
      </c>
    </row>
    <row r="819" spans="2:7" s="5" customFormat="1">
      <c r="B819" s="84"/>
      <c r="C819" s="288"/>
      <c r="D819" s="116"/>
      <c r="G819" s="128" t="str">
        <f t="shared" si="15"/>
        <v/>
      </c>
    </row>
    <row r="820" spans="2:7" s="5" customFormat="1">
      <c r="B820" s="84"/>
      <c r="C820" s="288"/>
      <c r="D820" s="116"/>
      <c r="G820" s="128" t="str">
        <f t="shared" si="15"/>
        <v/>
      </c>
    </row>
    <row r="821" spans="2:7" s="5" customFormat="1">
      <c r="B821" s="84"/>
      <c r="C821" s="288"/>
      <c r="D821" s="116"/>
      <c r="G821" s="128" t="str">
        <f t="shared" si="15"/>
        <v/>
      </c>
    </row>
    <row r="822" spans="2:7" s="5" customFormat="1">
      <c r="B822" s="84"/>
      <c r="C822" s="288"/>
      <c r="D822" s="116"/>
      <c r="G822" s="128" t="str">
        <f t="shared" si="15"/>
        <v/>
      </c>
    </row>
    <row r="823" spans="2:7" s="5" customFormat="1">
      <c r="B823" s="84"/>
      <c r="C823" s="288"/>
      <c r="D823" s="116"/>
      <c r="G823" s="128" t="str">
        <f t="shared" si="15"/>
        <v/>
      </c>
    </row>
    <row r="824" spans="2:7" s="5" customFormat="1">
      <c r="B824" s="84"/>
      <c r="C824" s="288"/>
      <c r="D824" s="116"/>
      <c r="G824" s="128" t="str">
        <f t="shared" si="15"/>
        <v/>
      </c>
    </row>
    <row r="825" spans="2:7" s="5" customFormat="1">
      <c r="B825" s="84"/>
      <c r="C825" s="288"/>
      <c r="D825" s="116"/>
      <c r="G825" s="128" t="str">
        <f t="shared" si="15"/>
        <v/>
      </c>
    </row>
    <row r="826" spans="2:7" s="5" customFormat="1" ht="15">
      <c r="B826" s="63"/>
      <c r="C826" s="84"/>
      <c r="D826" s="88"/>
      <c r="E826" s="116"/>
      <c r="G826" s="128" t="str">
        <f t="shared" si="15"/>
        <v/>
      </c>
    </row>
    <row r="827" spans="2:7" s="5" customFormat="1">
      <c r="B827" s="7"/>
      <c r="C827" s="84"/>
      <c r="D827" s="88"/>
      <c r="E827" s="116"/>
      <c r="G827" s="128" t="str">
        <f t="shared" si="15"/>
        <v/>
      </c>
    </row>
    <row r="828" spans="2:7" s="5" customFormat="1">
      <c r="B828" s="7"/>
      <c r="C828" s="84"/>
      <c r="D828" s="88"/>
      <c r="E828" s="116"/>
      <c r="G828" s="128" t="str">
        <f t="shared" si="15"/>
        <v/>
      </c>
    </row>
    <row r="829" spans="2:7" s="5" customFormat="1">
      <c r="B829" s="7"/>
      <c r="C829" s="84"/>
      <c r="D829" s="88"/>
      <c r="E829" s="116"/>
      <c r="G829" s="128" t="str">
        <f t="shared" si="15"/>
        <v/>
      </c>
    </row>
    <row r="830" spans="2:7" s="5" customFormat="1">
      <c r="B830" s="7"/>
      <c r="C830" s="84"/>
      <c r="D830" s="88"/>
      <c r="E830" s="116"/>
      <c r="G830" s="128" t="str">
        <f t="shared" si="15"/>
        <v/>
      </c>
    </row>
    <row r="831" spans="2:7" s="5" customFormat="1">
      <c r="B831" s="7"/>
      <c r="C831" s="84"/>
      <c r="D831" s="88"/>
      <c r="E831" s="116"/>
      <c r="G831" s="128" t="str">
        <f t="shared" si="15"/>
        <v/>
      </c>
    </row>
    <row r="832" spans="2:7" s="5" customFormat="1">
      <c r="B832" s="7"/>
      <c r="C832" s="84"/>
      <c r="D832" s="88"/>
      <c r="E832" s="116"/>
      <c r="G832" s="128" t="str">
        <f t="shared" si="15"/>
        <v/>
      </c>
    </row>
    <row r="833" spans="2:7" s="5" customFormat="1">
      <c r="B833" s="7"/>
      <c r="C833" s="84"/>
      <c r="D833" s="88"/>
      <c r="E833" s="116"/>
      <c r="G833" s="128" t="str">
        <f t="shared" si="15"/>
        <v/>
      </c>
    </row>
    <row r="834" spans="2:7" s="5" customFormat="1">
      <c r="B834" s="7"/>
      <c r="C834" s="84"/>
      <c r="D834" s="88"/>
      <c r="E834" s="116"/>
      <c r="G834" s="128" t="str">
        <f t="shared" si="15"/>
        <v/>
      </c>
    </row>
    <row r="835" spans="2:7" s="5" customFormat="1">
      <c r="B835" s="7"/>
      <c r="C835" s="84"/>
      <c r="D835" s="88"/>
      <c r="E835" s="116"/>
      <c r="G835" s="128" t="str">
        <f t="shared" si="15"/>
        <v/>
      </c>
    </row>
    <row r="836" spans="2:7" s="5" customFormat="1">
      <c r="B836" s="7"/>
      <c r="C836" s="84"/>
      <c r="D836" s="88"/>
      <c r="E836" s="116"/>
      <c r="G836" s="128" t="str">
        <f t="shared" si="15"/>
        <v/>
      </c>
    </row>
    <row r="837" spans="2:7" s="5" customFormat="1">
      <c r="B837" s="7"/>
      <c r="C837" s="84"/>
      <c r="D837" s="88"/>
      <c r="E837" s="116"/>
      <c r="G837" s="128" t="str">
        <f t="shared" si="15"/>
        <v/>
      </c>
    </row>
    <row r="838" spans="2:7" s="5" customFormat="1">
      <c r="B838" s="7"/>
      <c r="C838" s="84"/>
      <c r="D838" s="88"/>
      <c r="E838" s="116"/>
      <c r="G838" s="128" t="str">
        <f t="shared" si="15"/>
        <v/>
      </c>
    </row>
    <row r="839" spans="2:7" s="5" customFormat="1">
      <c r="B839" s="7"/>
      <c r="C839" s="84"/>
      <c r="D839" s="88"/>
      <c r="E839" s="116"/>
      <c r="G839" s="128" t="str">
        <f t="shared" si="15"/>
        <v/>
      </c>
    </row>
    <row r="840" spans="2:7" s="5" customFormat="1">
      <c r="B840" s="7"/>
      <c r="C840" s="84"/>
      <c r="D840" s="88"/>
      <c r="E840" s="116"/>
      <c r="G840" s="128" t="str">
        <f t="shared" si="15"/>
        <v/>
      </c>
    </row>
    <row r="841" spans="2:7" s="5" customFormat="1">
      <c r="B841" s="7"/>
      <c r="C841" s="84"/>
      <c r="D841" s="88"/>
      <c r="E841" s="116"/>
      <c r="G841" s="128" t="str">
        <f t="shared" si="15"/>
        <v/>
      </c>
    </row>
    <row r="842" spans="2:7" s="5" customFormat="1">
      <c r="B842" s="7"/>
      <c r="C842" s="84"/>
      <c r="D842" s="88"/>
      <c r="E842" s="116"/>
      <c r="G842" s="128" t="str">
        <f t="shared" si="15"/>
        <v/>
      </c>
    </row>
    <row r="843" spans="2:7" s="5" customFormat="1">
      <c r="B843" s="7"/>
      <c r="C843" s="84"/>
      <c r="D843" s="88"/>
      <c r="E843" s="116"/>
      <c r="G843" s="128" t="str">
        <f t="shared" si="15"/>
        <v/>
      </c>
    </row>
    <row r="844" spans="2:7" s="5" customFormat="1">
      <c r="B844" s="7"/>
      <c r="C844" s="84"/>
      <c r="D844" s="88"/>
      <c r="E844" s="116"/>
      <c r="G844" s="128" t="str">
        <f t="shared" si="15"/>
        <v/>
      </c>
    </row>
    <row r="845" spans="2:7" s="5" customFormat="1">
      <c r="B845" s="7"/>
      <c r="C845" s="84"/>
      <c r="D845" s="88"/>
      <c r="E845" s="116"/>
      <c r="G845" s="128" t="str">
        <f t="shared" si="15"/>
        <v/>
      </c>
    </row>
    <row r="846" spans="2:7" s="5" customFormat="1">
      <c r="B846" s="7"/>
      <c r="C846" s="84"/>
      <c r="D846" s="88"/>
      <c r="E846" s="116"/>
      <c r="G846" s="128" t="str">
        <f t="shared" si="15"/>
        <v/>
      </c>
    </row>
    <row r="847" spans="2:7" s="5" customFormat="1">
      <c r="B847" s="7"/>
      <c r="C847" s="84"/>
      <c r="D847" s="88"/>
      <c r="E847" s="116"/>
      <c r="G847" s="128" t="str">
        <f t="shared" si="15"/>
        <v/>
      </c>
    </row>
    <row r="848" spans="2:7" s="5" customFormat="1">
      <c r="B848" s="7"/>
      <c r="C848" s="84"/>
      <c r="D848" s="88"/>
      <c r="E848" s="116"/>
      <c r="G848" s="128" t="str">
        <f t="shared" si="15"/>
        <v/>
      </c>
    </row>
    <row r="849" spans="2:7" s="5" customFormat="1">
      <c r="B849" s="7"/>
      <c r="C849" s="84"/>
      <c r="D849" s="88"/>
      <c r="E849" s="116"/>
      <c r="G849" s="128" t="str">
        <f t="shared" si="15"/>
        <v/>
      </c>
    </row>
    <row r="850" spans="2:7" s="5" customFormat="1">
      <c r="B850" s="7"/>
      <c r="C850" s="84"/>
      <c r="D850" s="88"/>
      <c r="E850" s="116"/>
    </row>
    <row r="851" spans="2:7" s="5" customFormat="1">
      <c r="B851" s="7"/>
      <c r="C851" s="84"/>
      <c r="D851" s="88"/>
      <c r="E851" s="116"/>
    </row>
    <row r="852" spans="2:7" s="5" customFormat="1">
      <c r="B852" s="7"/>
      <c r="C852" s="84"/>
      <c r="D852" s="88"/>
      <c r="E852" s="116"/>
    </row>
    <row r="853" spans="2:7" s="5" customFormat="1">
      <c r="B853" s="7"/>
      <c r="C853" s="84"/>
      <c r="D853" s="88"/>
      <c r="E853" s="116"/>
    </row>
    <row r="854" spans="2:7" s="5" customFormat="1">
      <c r="B854" s="7"/>
      <c r="C854" s="84"/>
      <c r="D854" s="88"/>
      <c r="E854" s="116"/>
    </row>
    <row r="855" spans="2:7" s="5" customFormat="1">
      <c r="B855" s="7"/>
      <c r="C855" s="84"/>
      <c r="D855" s="88"/>
      <c r="E855" s="116"/>
    </row>
    <row r="856" spans="2:7" s="5" customFormat="1">
      <c r="B856" s="7"/>
      <c r="C856" s="84"/>
      <c r="D856" s="88"/>
      <c r="E856" s="116"/>
    </row>
    <row r="857" spans="2:7" s="5" customFormat="1">
      <c r="B857" s="7"/>
      <c r="C857" s="84"/>
      <c r="D857" s="88"/>
      <c r="E857" s="116"/>
    </row>
    <row r="858" spans="2:7" s="5" customFormat="1">
      <c r="B858" s="7"/>
      <c r="C858" s="84"/>
      <c r="D858" s="88"/>
      <c r="E858" s="116"/>
    </row>
    <row r="859" spans="2:7" s="5" customFormat="1">
      <c r="B859" s="7"/>
      <c r="C859" s="84"/>
      <c r="D859" s="88"/>
      <c r="E859" s="116"/>
    </row>
    <row r="860" spans="2:7" s="5" customFormat="1">
      <c r="B860" s="7"/>
      <c r="C860" s="84"/>
      <c r="D860" s="88"/>
      <c r="E860" s="116"/>
    </row>
    <row r="861" spans="2:7" s="5" customFormat="1">
      <c r="B861" s="7"/>
      <c r="C861" s="84"/>
      <c r="D861" s="88"/>
      <c r="E861" s="116"/>
    </row>
    <row r="862" spans="2:7" s="5" customFormat="1">
      <c r="B862" s="7"/>
      <c r="C862" s="84"/>
      <c r="D862" s="88"/>
      <c r="E862" s="116"/>
    </row>
    <row r="863" spans="2:7" s="5" customFormat="1">
      <c r="B863" s="7"/>
      <c r="C863" s="84"/>
      <c r="D863" s="88"/>
      <c r="E863" s="116"/>
    </row>
    <row r="864" spans="2:7" s="5" customFormat="1">
      <c r="B864" s="7"/>
      <c r="C864" s="84"/>
      <c r="D864" s="88"/>
      <c r="E864" s="116"/>
    </row>
    <row r="865" spans="2:5" s="5" customFormat="1">
      <c r="B865" s="7"/>
      <c r="C865" s="84"/>
      <c r="D865" s="88"/>
      <c r="E865" s="116"/>
    </row>
    <row r="866" spans="2:5" s="5" customFormat="1">
      <c r="B866" s="7"/>
      <c r="C866" s="84"/>
      <c r="D866" s="88"/>
      <c r="E866" s="116"/>
    </row>
    <row r="867" spans="2:5" s="5" customFormat="1">
      <c r="B867" s="7"/>
      <c r="C867" s="84"/>
      <c r="D867" s="88"/>
      <c r="E867" s="116"/>
    </row>
    <row r="868" spans="2:5" s="5" customFormat="1">
      <c r="B868" s="7"/>
      <c r="C868" s="84"/>
      <c r="D868" s="88"/>
      <c r="E868" s="116"/>
    </row>
    <row r="869" spans="2:5" s="5" customFormat="1">
      <c r="B869" s="7"/>
      <c r="C869" s="84"/>
      <c r="D869" s="88"/>
      <c r="E869" s="116"/>
    </row>
    <row r="870" spans="2:5" s="5" customFormat="1">
      <c r="B870" s="7"/>
      <c r="C870" s="84"/>
      <c r="D870" s="88"/>
      <c r="E870" s="116"/>
    </row>
    <row r="871" spans="2:5" s="5" customFormat="1">
      <c r="B871" s="7"/>
      <c r="C871" s="84"/>
      <c r="D871" s="88"/>
      <c r="E871" s="116"/>
    </row>
    <row r="872" spans="2:5" s="5" customFormat="1">
      <c r="B872" s="7"/>
      <c r="C872" s="84"/>
      <c r="D872" s="88"/>
      <c r="E872" s="116"/>
    </row>
    <row r="873" spans="2:5" s="5" customFormat="1">
      <c r="B873" s="7"/>
      <c r="C873" s="84"/>
      <c r="D873" s="88"/>
      <c r="E873" s="116"/>
    </row>
    <row r="874" spans="2:5" s="5" customFormat="1">
      <c r="B874" s="7"/>
      <c r="C874" s="84"/>
      <c r="D874" s="88"/>
      <c r="E874" s="116"/>
    </row>
    <row r="875" spans="2:5" s="5" customFormat="1">
      <c r="B875" s="7"/>
      <c r="C875" s="84"/>
      <c r="D875" s="88"/>
      <c r="E875" s="116"/>
    </row>
    <row r="876" spans="2:5" s="5" customFormat="1">
      <c r="B876" s="7"/>
      <c r="C876" s="84"/>
      <c r="D876" s="88"/>
      <c r="E876" s="116"/>
    </row>
    <row r="877" spans="2:5" s="5" customFormat="1">
      <c r="B877" s="7"/>
      <c r="C877" s="84"/>
      <c r="D877" s="88"/>
      <c r="E877" s="116"/>
    </row>
    <row r="878" spans="2:5" s="5" customFormat="1">
      <c r="B878" s="7"/>
      <c r="C878" s="84"/>
      <c r="D878" s="88"/>
      <c r="E878" s="116"/>
    </row>
    <row r="879" spans="2:5" s="5" customFormat="1">
      <c r="B879" s="7"/>
      <c r="C879" s="84"/>
      <c r="D879" s="88"/>
      <c r="E879" s="116"/>
    </row>
    <row r="880" spans="2:5" s="5" customFormat="1">
      <c r="B880" s="7"/>
      <c r="C880" s="84"/>
      <c r="D880" s="88"/>
      <c r="E880" s="116"/>
    </row>
    <row r="881" spans="2:5" s="5" customFormat="1">
      <c r="B881" s="7"/>
      <c r="C881" s="84"/>
      <c r="D881" s="88"/>
      <c r="E881" s="116"/>
    </row>
    <row r="882" spans="2:5" s="5" customFormat="1">
      <c r="B882" s="7"/>
      <c r="C882" s="84"/>
      <c r="D882" s="88"/>
      <c r="E882" s="116"/>
    </row>
    <row r="883" spans="2:5" s="5" customFormat="1">
      <c r="B883" s="7"/>
      <c r="C883" s="84"/>
      <c r="D883" s="88"/>
      <c r="E883" s="116"/>
    </row>
    <row r="884" spans="2:5" s="5" customFormat="1">
      <c r="B884" s="7"/>
      <c r="C884" s="84"/>
      <c r="D884" s="88"/>
      <c r="E884" s="116"/>
    </row>
    <row r="885" spans="2:5" s="5" customFormat="1">
      <c r="B885" s="7"/>
      <c r="C885" s="84"/>
      <c r="D885" s="88"/>
      <c r="E885" s="116"/>
    </row>
    <row r="886" spans="2:5" s="5" customFormat="1">
      <c r="B886" s="7"/>
      <c r="C886" s="84"/>
      <c r="D886" s="88"/>
      <c r="E886" s="116"/>
    </row>
    <row r="887" spans="2:5" s="5" customFormat="1">
      <c r="B887" s="7"/>
      <c r="C887" s="84"/>
      <c r="D887" s="88"/>
      <c r="E887" s="116"/>
    </row>
    <row r="888" spans="2:5" s="5" customFormat="1">
      <c r="B888" s="7"/>
      <c r="C888" s="84"/>
      <c r="D888" s="88"/>
      <c r="E888" s="116"/>
    </row>
    <row r="889" spans="2:5" s="5" customFormat="1">
      <c r="B889" s="7"/>
      <c r="C889" s="84"/>
      <c r="D889" s="88"/>
      <c r="E889" s="116"/>
    </row>
    <row r="890" spans="2:5" s="5" customFormat="1">
      <c r="B890" s="7"/>
      <c r="C890" s="84"/>
      <c r="D890" s="88"/>
      <c r="E890" s="116"/>
    </row>
    <row r="891" spans="2:5" s="5" customFormat="1">
      <c r="B891" s="7"/>
      <c r="C891" s="84"/>
      <c r="D891" s="88"/>
      <c r="E891" s="116"/>
    </row>
    <row r="892" spans="2:5" s="5" customFormat="1">
      <c r="B892" s="7"/>
      <c r="C892" s="84"/>
      <c r="D892" s="88"/>
      <c r="E892" s="116"/>
    </row>
    <row r="893" spans="2:5" s="5" customFormat="1">
      <c r="B893" s="7"/>
      <c r="C893" s="84"/>
      <c r="D893" s="88"/>
      <c r="E893" s="116"/>
    </row>
    <row r="894" spans="2:5" s="5" customFormat="1">
      <c r="B894" s="7"/>
      <c r="C894" s="84"/>
      <c r="D894" s="88"/>
      <c r="E894" s="116"/>
    </row>
    <row r="895" spans="2:5" s="5" customFormat="1">
      <c r="B895" s="7"/>
      <c r="C895" s="84"/>
      <c r="D895" s="88"/>
      <c r="E895" s="116"/>
    </row>
    <row r="896" spans="2:5" s="5" customFormat="1">
      <c r="B896" s="7"/>
      <c r="C896" s="84"/>
      <c r="D896" s="88"/>
      <c r="E896" s="116"/>
    </row>
    <row r="897" spans="2:5" s="5" customFormat="1">
      <c r="B897" s="7"/>
      <c r="C897" s="84"/>
      <c r="D897" s="88"/>
      <c r="E897" s="116"/>
    </row>
    <row r="898" spans="2:5" s="5" customFormat="1">
      <c r="B898" s="7"/>
      <c r="C898" s="84"/>
      <c r="D898" s="88"/>
      <c r="E898" s="116"/>
    </row>
    <row r="899" spans="2:5" s="5" customFormat="1">
      <c r="B899" s="7"/>
      <c r="C899" s="84"/>
      <c r="D899" s="88"/>
      <c r="E899" s="116"/>
    </row>
    <row r="900" spans="2:5" s="5" customFormat="1">
      <c r="B900" s="7"/>
      <c r="C900" s="84"/>
      <c r="D900" s="88"/>
      <c r="E900" s="116"/>
    </row>
    <row r="901" spans="2:5" s="5" customFormat="1">
      <c r="B901" s="7"/>
      <c r="C901" s="84"/>
      <c r="D901" s="88"/>
      <c r="E901" s="116"/>
    </row>
    <row r="902" spans="2:5" s="5" customFormat="1">
      <c r="B902" s="7"/>
      <c r="C902" s="84"/>
      <c r="D902" s="88"/>
      <c r="E902" s="116"/>
    </row>
    <row r="903" spans="2:5" s="5" customFormat="1">
      <c r="B903" s="7"/>
      <c r="C903" s="84"/>
      <c r="D903" s="88"/>
      <c r="E903" s="116"/>
    </row>
    <row r="904" spans="2:5" s="5" customFormat="1">
      <c r="B904" s="7"/>
      <c r="C904" s="84"/>
      <c r="D904" s="88"/>
      <c r="E904" s="116"/>
    </row>
    <row r="905" spans="2:5" s="5" customFormat="1">
      <c r="B905" s="7"/>
      <c r="C905" s="84"/>
      <c r="D905" s="88"/>
      <c r="E905" s="116"/>
    </row>
    <row r="906" spans="2:5" s="5" customFormat="1">
      <c r="B906" s="7"/>
      <c r="C906" s="84"/>
      <c r="D906" s="88"/>
      <c r="E906" s="116"/>
    </row>
    <row r="907" spans="2:5" s="5" customFormat="1">
      <c r="B907" s="7"/>
      <c r="C907" s="84"/>
      <c r="D907" s="88"/>
      <c r="E907" s="116"/>
    </row>
    <row r="908" spans="2:5" s="5" customFormat="1">
      <c r="B908" s="7"/>
      <c r="C908" s="84"/>
      <c r="D908" s="88"/>
      <c r="E908" s="116"/>
    </row>
    <row r="909" spans="2:5" s="5" customFormat="1">
      <c r="B909" s="7"/>
      <c r="C909" s="84"/>
      <c r="D909" s="88"/>
      <c r="E909" s="116"/>
    </row>
    <row r="910" spans="2:5" s="5" customFormat="1">
      <c r="B910" s="7"/>
      <c r="C910" s="84"/>
      <c r="D910" s="88"/>
      <c r="E910" s="116"/>
    </row>
    <row r="911" spans="2:5" s="5" customFormat="1">
      <c r="B911" s="7"/>
      <c r="C911" s="84"/>
      <c r="D911" s="88"/>
      <c r="E911" s="116"/>
    </row>
    <row r="912" spans="2:5" s="5" customFormat="1">
      <c r="B912" s="7"/>
      <c r="C912" s="84"/>
      <c r="D912" s="88"/>
      <c r="E912" s="116"/>
    </row>
    <row r="913" spans="2:5" s="5" customFormat="1">
      <c r="B913" s="7"/>
      <c r="C913" s="84"/>
      <c r="D913" s="88"/>
      <c r="E913" s="116"/>
    </row>
    <row r="914" spans="2:5" s="5" customFormat="1">
      <c r="B914" s="7"/>
      <c r="C914" s="84"/>
      <c r="D914" s="88"/>
      <c r="E914" s="116"/>
    </row>
    <row r="915" spans="2:5" s="5" customFormat="1">
      <c r="B915" s="7"/>
      <c r="C915" s="84"/>
      <c r="D915" s="88"/>
      <c r="E915" s="116"/>
    </row>
    <row r="916" spans="2:5" s="5" customFormat="1">
      <c r="B916" s="7"/>
      <c r="C916" s="84"/>
      <c r="D916" s="88"/>
      <c r="E916" s="116"/>
    </row>
    <row r="917" spans="2:5" s="5" customFormat="1">
      <c r="B917" s="7"/>
      <c r="C917" s="84"/>
      <c r="D917" s="88"/>
      <c r="E917" s="116"/>
    </row>
    <row r="918" spans="2:5" s="5" customFormat="1">
      <c r="B918" s="7"/>
      <c r="C918" s="84"/>
      <c r="D918" s="88"/>
      <c r="E918" s="116"/>
    </row>
    <row r="919" spans="2:5" s="5" customFormat="1">
      <c r="B919" s="7"/>
      <c r="C919" s="84"/>
      <c r="D919" s="88"/>
      <c r="E919" s="116"/>
    </row>
    <row r="920" spans="2:5" s="5" customFormat="1">
      <c r="B920" s="7"/>
      <c r="C920" s="84"/>
      <c r="D920" s="88"/>
      <c r="E920" s="116"/>
    </row>
    <row r="921" spans="2:5" s="5" customFormat="1">
      <c r="B921" s="7"/>
      <c r="C921" s="84"/>
      <c r="D921" s="88"/>
      <c r="E921" s="116"/>
    </row>
    <row r="922" spans="2:5" s="5" customFormat="1">
      <c r="B922" s="7"/>
      <c r="C922" s="84"/>
      <c r="D922" s="88"/>
      <c r="E922" s="116"/>
    </row>
    <row r="923" spans="2:5" s="5" customFormat="1">
      <c r="B923" s="7"/>
      <c r="C923" s="84"/>
      <c r="D923" s="88"/>
      <c r="E923" s="116"/>
    </row>
    <row r="924" spans="2:5" s="5" customFormat="1">
      <c r="B924" s="7"/>
      <c r="C924" s="84"/>
      <c r="D924" s="88"/>
      <c r="E924" s="116"/>
    </row>
    <row r="925" spans="2:5" s="5" customFormat="1">
      <c r="B925" s="7"/>
      <c r="C925" s="84"/>
      <c r="D925" s="88"/>
      <c r="E925" s="116"/>
    </row>
    <row r="926" spans="2:5" s="5" customFormat="1">
      <c r="B926" s="7"/>
      <c r="C926" s="84"/>
      <c r="D926" s="88"/>
      <c r="E926" s="116"/>
    </row>
    <row r="927" spans="2:5" s="5" customFormat="1">
      <c r="B927" s="7"/>
      <c r="C927" s="84"/>
      <c r="D927" s="88"/>
      <c r="E927" s="116"/>
    </row>
    <row r="928" spans="2:5" s="5" customFormat="1">
      <c r="B928" s="7"/>
      <c r="C928" s="84"/>
      <c r="D928" s="88"/>
      <c r="E928" s="116"/>
    </row>
    <row r="929" spans="2:5" s="5" customFormat="1">
      <c r="B929" s="7"/>
      <c r="C929" s="84"/>
      <c r="D929" s="88"/>
      <c r="E929" s="116"/>
    </row>
    <row r="930" spans="2:5" s="5" customFormat="1">
      <c r="B930" s="7"/>
      <c r="C930" s="84"/>
      <c r="D930" s="88"/>
      <c r="E930" s="116"/>
    </row>
    <row r="931" spans="2:5">
      <c r="B931" s="7"/>
    </row>
    <row r="932" spans="2:5">
      <c r="B932" s="7"/>
    </row>
    <row r="933" spans="2:5">
      <c r="B933" s="7"/>
    </row>
    <row r="934" spans="2:5">
      <c r="B934" s="7"/>
    </row>
    <row r="935" spans="2:5">
      <c r="B935" s="7"/>
    </row>
    <row r="936" spans="2:5">
      <c r="B936" s="7"/>
      <c r="C936" s="85"/>
      <c r="D936" s="92"/>
    </row>
    <row r="937" spans="2:5">
      <c r="B937" s="7"/>
      <c r="C937" s="85"/>
      <c r="D937" s="92"/>
    </row>
    <row r="938" spans="2:5">
      <c r="B938" s="7"/>
      <c r="C938" s="85"/>
      <c r="D938" s="92"/>
    </row>
    <row r="939" spans="2:5">
      <c r="B939" s="7"/>
      <c r="C939" s="85"/>
      <c r="D939" s="92"/>
    </row>
    <row r="940" spans="2:5">
      <c r="B940" s="7"/>
      <c r="C940" s="85"/>
      <c r="D940" s="92"/>
    </row>
    <row r="941" spans="2:5">
      <c r="B941" s="7"/>
      <c r="C941" s="85"/>
      <c r="D941" s="92"/>
    </row>
    <row r="942" spans="2:5">
      <c r="B942" s="7"/>
      <c r="C942" s="85"/>
      <c r="D942" s="92"/>
    </row>
    <row r="943" spans="2:5">
      <c r="B943" s="7"/>
      <c r="C943" s="85"/>
      <c r="D943" s="92"/>
    </row>
    <row r="944" spans="2:5">
      <c r="B944" s="7"/>
      <c r="C944" s="85"/>
      <c r="D944" s="92"/>
    </row>
    <row r="945" spans="2:4">
      <c r="B945" s="7"/>
      <c r="C945" s="85"/>
      <c r="D945" s="92"/>
    </row>
  </sheetData>
  <sheetProtection algorithmName="SHA-512" hashValue="zhSi2DJO9IpddlaT38Pyo3qTklFZR7o1w5Ll7ltA5CfurEo/lj6xKT3VGHIzSlfQ9qoww7N8h8gVZOYdunS4Gg==" saltValue="e6wOdJ69vtGr9nAa/mn23w==" spinCount="100000" sheet="1" objects="1" scenarios="1"/>
  <sortState ref="B797:D813">
    <sortCondition ref="B797"/>
  </sortState>
  <mergeCells count="7">
    <mergeCell ref="B796:D796"/>
    <mergeCell ref="B766:D766"/>
    <mergeCell ref="C1:D1"/>
    <mergeCell ref="B5:D5"/>
    <mergeCell ref="B743:D743"/>
    <mergeCell ref="B751:D751"/>
    <mergeCell ref="B791:D79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J147"/>
  <sheetViews>
    <sheetView workbookViewId="0">
      <selection activeCell="A2" sqref="A2"/>
    </sheetView>
  </sheetViews>
  <sheetFormatPr defaultColWidth="8.85546875" defaultRowHeight="15"/>
  <cols>
    <col min="2" max="2" width="15.28515625" customWidth="1"/>
    <col min="3" max="5" width="21.42578125" style="86" customWidth="1"/>
    <col min="6" max="6" width="29.42578125" customWidth="1"/>
    <col min="8" max="8" width="8.85546875" style="319"/>
    <col min="9" max="10" width="8.85546875" style="137"/>
  </cols>
  <sheetData>
    <row r="1" spans="1:10" s="1" customFormat="1" ht="39.75" customHeight="1">
      <c r="A1" s="13"/>
      <c r="B1" s="242"/>
      <c r="C1" s="357" t="s">
        <v>222</v>
      </c>
      <c r="D1" s="357"/>
      <c r="E1" s="357"/>
      <c r="F1" s="357"/>
      <c r="G1" s="15"/>
      <c r="H1" s="317"/>
      <c r="I1" s="128"/>
      <c r="J1" s="128"/>
    </row>
    <row r="2" spans="1:10" s="1" customFormat="1" ht="14.25">
      <c r="B2" s="165" t="s">
        <v>11</v>
      </c>
      <c r="C2" s="166">
        <f>SUM(C147-D147)</f>
        <v>112435.31</v>
      </c>
      <c r="D2" s="144"/>
      <c r="E2" s="144"/>
      <c r="F2" s="145"/>
      <c r="H2" s="317"/>
      <c r="I2" s="128"/>
      <c r="J2" s="128"/>
    </row>
    <row r="3" spans="1:10" s="1" customFormat="1" ht="12.75">
      <c r="B3" s="6"/>
      <c r="C3" s="146"/>
      <c r="D3" s="146"/>
      <c r="E3" s="146"/>
      <c r="F3" s="7"/>
      <c r="H3" s="317"/>
      <c r="I3" s="128"/>
      <c r="J3" s="128"/>
    </row>
    <row r="4" spans="1:10" s="18" customFormat="1" ht="32.25" customHeight="1">
      <c r="B4" s="231" t="s">
        <v>7</v>
      </c>
      <c r="C4" s="243" t="s">
        <v>12</v>
      </c>
      <c r="D4" s="243" t="s">
        <v>29</v>
      </c>
      <c r="E4" s="243" t="s">
        <v>8</v>
      </c>
      <c r="F4" s="244" t="s">
        <v>9</v>
      </c>
      <c r="H4" s="318"/>
      <c r="I4" s="316"/>
      <c r="J4" s="316"/>
    </row>
    <row r="5" spans="1:10" s="49" customFormat="1">
      <c r="B5" s="148" t="s">
        <v>1477</v>
      </c>
      <c r="C5" s="149">
        <v>1000</v>
      </c>
      <c r="D5" s="149">
        <v>27</v>
      </c>
      <c r="E5" s="320">
        <v>973</v>
      </c>
      <c r="F5" s="230" t="s">
        <v>1507</v>
      </c>
      <c r="H5" s="319"/>
      <c r="I5" s="137"/>
      <c r="J5" s="137"/>
    </row>
    <row r="6" spans="1:10" s="159" customFormat="1">
      <c r="B6" s="148" t="s">
        <v>1477</v>
      </c>
      <c r="C6" s="149">
        <v>300</v>
      </c>
      <c r="D6" s="149">
        <v>16.600000000000001</v>
      </c>
      <c r="E6" s="320">
        <v>283.39999999999998</v>
      </c>
      <c r="F6" s="230" t="s">
        <v>1508</v>
      </c>
      <c r="H6" s="319"/>
      <c r="I6" s="137"/>
      <c r="J6" s="137"/>
    </row>
    <row r="7" spans="1:10" s="159" customFormat="1">
      <c r="B7" s="148" t="s">
        <v>1477</v>
      </c>
      <c r="C7" s="149">
        <v>500</v>
      </c>
      <c r="D7" s="149">
        <v>18.5</v>
      </c>
      <c r="E7" s="320">
        <v>481.5</v>
      </c>
      <c r="F7" s="230" t="s">
        <v>1509</v>
      </c>
      <c r="H7" s="319"/>
      <c r="I7" s="137"/>
      <c r="J7" s="137"/>
    </row>
    <row r="8" spans="1:10" s="159" customFormat="1">
      <c r="B8" s="148" t="s">
        <v>1477</v>
      </c>
      <c r="C8" s="149">
        <v>100</v>
      </c>
      <c r="D8" s="149">
        <v>11.7</v>
      </c>
      <c r="E8" s="320">
        <v>88.3</v>
      </c>
      <c r="F8" s="230" t="s">
        <v>1510</v>
      </c>
      <c r="H8" s="319"/>
      <c r="I8" s="137"/>
      <c r="J8" s="137"/>
    </row>
    <row r="9" spans="1:10" s="159" customFormat="1">
      <c r="B9" s="148" t="s">
        <v>1478</v>
      </c>
      <c r="C9" s="149">
        <v>150</v>
      </c>
      <c r="D9" s="149">
        <v>12.55</v>
      </c>
      <c r="E9" s="320">
        <v>137.44999999999999</v>
      </c>
      <c r="F9" s="230" t="s">
        <v>1511</v>
      </c>
      <c r="H9" s="319"/>
      <c r="I9" s="137"/>
      <c r="J9" s="137"/>
    </row>
    <row r="10" spans="1:10" s="159" customFormat="1">
      <c r="B10" s="148" t="s">
        <v>1478</v>
      </c>
      <c r="C10" s="149">
        <v>1000</v>
      </c>
      <c r="D10" s="149">
        <v>27</v>
      </c>
      <c r="E10" s="320">
        <v>973</v>
      </c>
      <c r="F10" s="230" t="s">
        <v>1512</v>
      </c>
      <c r="H10" s="319"/>
      <c r="I10" s="137"/>
      <c r="J10" s="137"/>
    </row>
    <row r="11" spans="1:10" s="159" customFormat="1">
      <c r="B11" s="148" t="s">
        <v>1478</v>
      </c>
      <c r="C11" s="149">
        <v>200</v>
      </c>
      <c r="D11" s="149">
        <v>13.4</v>
      </c>
      <c r="E11" s="320">
        <v>186.6</v>
      </c>
      <c r="F11" s="230" t="s">
        <v>1513</v>
      </c>
      <c r="H11" s="319"/>
      <c r="I11" s="137"/>
      <c r="J11" s="137"/>
    </row>
    <row r="12" spans="1:10" s="159" customFormat="1">
      <c r="B12" s="148" t="s">
        <v>1478</v>
      </c>
      <c r="C12" s="149">
        <v>1800</v>
      </c>
      <c r="D12" s="149">
        <v>49.6</v>
      </c>
      <c r="E12" s="320">
        <v>1750.4</v>
      </c>
      <c r="F12" s="230" t="s">
        <v>1514</v>
      </c>
      <c r="H12" s="319"/>
      <c r="I12" s="137"/>
      <c r="J12" s="137"/>
    </row>
    <row r="13" spans="1:10" s="159" customFormat="1">
      <c r="B13" s="148" t="s">
        <v>1479</v>
      </c>
      <c r="C13" s="149">
        <v>200</v>
      </c>
      <c r="D13" s="149">
        <v>14.4</v>
      </c>
      <c r="E13" s="320">
        <v>185.6</v>
      </c>
      <c r="F13" s="230" t="s">
        <v>1515</v>
      </c>
      <c r="H13" s="319"/>
      <c r="I13" s="137"/>
      <c r="J13" s="137"/>
    </row>
    <row r="14" spans="1:10" s="159" customFormat="1">
      <c r="B14" s="148" t="s">
        <v>1479</v>
      </c>
      <c r="C14" s="149">
        <v>250</v>
      </c>
      <c r="D14" s="149">
        <v>14.25</v>
      </c>
      <c r="E14" s="320">
        <v>235.75</v>
      </c>
      <c r="F14" s="230" t="s">
        <v>1323</v>
      </c>
      <c r="H14" s="319"/>
      <c r="I14" s="137"/>
      <c r="J14" s="137"/>
    </row>
    <row r="15" spans="1:10" s="159" customFormat="1">
      <c r="B15" s="148" t="s">
        <v>1479</v>
      </c>
      <c r="C15" s="149">
        <v>500</v>
      </c>
      <c r="D15" s="149">
        <v>18.5</v>
      </c>
      <c r="E15" s="320">
        <v>481.5</v>
      </c>
      <c r="F15" s="230" t="s">
        <v>1516</v>
      </c>
      <c r="H15" s="319"/>
      <c r="I15" s="137"/>
      <c r="J15" s="137"/>
    </row>
    <row r="16" spans="1:10" s="159" customFormat="1">
      <c r="B16" s="148" t="s">
        <v>1479</v>
      </c>
      <c r="C16" s="149">
        <v>500</v>
      </c>
      <c r="D16" s="149">
        <v>21</v>
      </c>
      <c r="E16" s="320">
        <v>479</v>
      </c>
      <c r="F16" s="230" t="s">
        <v>1517</v>
      </c>
      <c r="H16" s="319"/>
      <c r="I16" s="137"/>
      <c r="J16" s="137"/>
    </row>
    <row r="17" spans="2:10" s="159" customFormat="1">
      <c r="B17" s="148" t="s">
        <v>1479</v>
      </c>
      <c r="C17" s="149">
        <v>100</v>
      </c>
      <c r="D17" s="149">
        <v>11.7</v>
      </c>
      <c r="E17" s="320">
        <v>88.3</v>
      </c>
      <c r="F17" s="230" t="s">
        <v>1260</v>
      </c>
      <c r="H17" s="319"/>
      <c r="I17" s="137"/>
      <c r="J17" s="137"/>
    </row>
    <row r="18" spans="2:10" s="159" customFormat="1">
      <c r="B18" s="148" t="s">
        <v>1479</v>
      </c>
      <c r="C18" s="149">
        <v>500</v>
      </c>
      <c r="D18" s="149">
        <v>18.5</v>
      </c>
      <c r="E18" s="320">
        <v>481.5</v>
      </c>
      <c r="F18" s="230" t="s">
        <v>1518</v>
      </c>
      <c r="H18" s="319"/>
      <c r="I18" s="137"/>
      <c r="J18" s="137"/>
    </row>
    <row r="19" spans="2:10" s="159" customFormat="1">
      <c r="B19" s="148" t="s">
        <v>1479</v>
      </c>
      <c r="C19" s="149">
        <v>2500</v>
      </c>
      <c r="D19" s="149">
        <v>52.5</v>
      </c>
      <c r="E19" s="320">
        <v>2447.5</v>
      </c>
      <c r="F19" s="230" t="s">
        <v>1519</v>
      </c>
      <c r="H19" s="319"/>
      <c r="I19" s="137"/>
      <c r="J19" s="137"/>
    </row>
    <row r="20" spans="2:10" s="159" customFormat="1">
      <c r="B20" s="148" t="s">
        <v>1480</v>
      </c>
      <c r="C20" s="149">
        <v>500</v>
      </c>
      <c r="D20" s="149">
        <v>21</v>
      </c>
      <c r="E20" s="320">
        <v>479</v>
      </c>
      <c r="F20" s="230" t="s">
        <v>1520</v>
      </c>
      <c r="H20" s="319"/>
      <c r="I20" s="137"/>
      <c r="J20" s="137"/>
    </row>
    <row r="21" spans="2:10" s="159" customFormat="1">
      <c r="B21" s="148" t="s">
        <v>1480</v>
      </c>
      <c r="C21" s="149">
        <v>300</v>
      </c>
      <c r="D21" s="149">
        <v>15.1</v>
      </c>
      <c r="E21" s="320">
        <v>284.89999999999998</v>
      </c>
      <c r="F21" s="230" t="s">
        <v>1521</v>
      </c>
      <c r="H21" s="319"/>
      <c r="I21" s="137"/>
      <c r="J21" s="137"/>
    </row>
    <row r="22" spans="2:10" s="159" customFormat="1">
      <c r="B22" s="148" t="s">
        <v>1480</v>
      </c>
      <c r="C22" s="149">
        <v>150</v>
      </c>
      <c r="D22" s="149">
        <v>12.55</v>
      </c>
      <c r="E22" s="320">
        <v>137.44999999999999</v>
      </c>
      <c r="F22" s="230" t="s">
        <v>1522</v>
      </c>
      <c r="H22" s="319"/>
      <c r="I22" s="137"/>
      <c r="J22" s="137"/>
    </row>
    <row r="23" spans="2:10" s="159" customFormat="1">
      <c r="B23" s="148" t="s">
        <v>1480</v>
      </c>
      <c r="C23" s="149">
        <v>1000</v>
      </c>
      <c r="D23" s="149">
        <v>32</v>
      </c>
      <c r="E23" s="320">
        <v>968</v>
      </c>
      <c r="F23" s="230" t="s">
        <v>1517</v>
      </c>
      <c r="H23" s="319"/>
      <c r="I23" s="137"/>
      <c r="J23" s="137"/>
    </row>
    <row r="24" spans="2:10" s="159" customFormat="1">
      <c r="B24" s="148" t="s">
        <v>1480</v>
      </c>
      <c r="C24" s="149">
        <v>150</v>
      </c>
      <c r="D24" s="149">
        <v>13.3</v>
      </c>
      <c r="E24" s="320">
        <v>136.69999999999999</v>
      </c>
      <c r="F24" s="230" t="s">
        <v>1523</v>
      </c>
      <c r="H24" s="319"/>
      <c r="I24" s="137"/>
      <c r="J24" s="137"/>
    </row>
    <row r="25" spans="2:10" s="159" customFormat="1">
      <c r="B25" s="148" t="s">
        <v>1480</v>
      </c>
      <c r="C25" s="149">
        <v>150</v>
      </c>
      <c r="D25" s="149">
        <v>13.3</v>
      </c>
      <c r="E25" s="320">
        <v>136.69999999999999</v>
      </c>
      <c r="F25" s="230" t="s">
        <v>1524</v>
      </c>
      <c r="H25" s="319"/>
      <c r="I25" s="137"/>
      <c r="J25" s="137"/>
    </row>
    <row r="26" spans="2:10" s="159" customFormat="1">
      <c r="B26" s="148" t="s">
        <v>1480</v>
      </c>
      <c r="C26" s="149">
        <v>150</v>
      </c>
      <c r="D26" s="149">
        <v>12.55</v>
      </c>
      <c r="E26" s="320">
        <v>137.44999999999999</v>
      </c>
      <c r="F26" s="230" t="s">
        <v>1525</v>
      </c>
      <c r="H26" s="319"/>
      <c r="I26" s="137"/>
      <c r="J26" s="137"/>
    </row>
    <row r="27" spans="2:10" s="159" customFormat="1">
      <c r="B27" s="148" t="s">
        <v>1480</v>
      </c>
      <c r="C27" s="149">
        <v>1000</v>
      </c>
      <c r="D27" s="149">
        <v>27</v>
      </c>
      <c r="E27" s="320">
        <v>973</v>
      </c>
      <c r="F27" s="230" t="s">
        <v>1526</v>
      </c>
      <c r="H27" s="319"/>
      <c r="I27" s="137"/>
      <c r="J27" s="137"/>
    </row>
    <row r="28" spans="2:10" s="159" customFormat="1">
      <c r="B28" s="148" t="s">
        <v>1481</v>
      </c>
      <c r="C28" s="149">
        <v>100</v>
      </c>
      <c r="D28" s="149">
        <v>11.7</v>
      </c>
      <c r="E28" s="320">
        <v>88.3</v>
      </c>
      <c r="F28" s="230" t="s">
        <v>1390</v>
      </c>
      <c r="H28" s="319"/>
      <c r="I28" s="137"/>
      <c r="J28" s="137"/>
    </row>
    <row r="29" spans="2:10" s="159" customFormat="1">
      <c r="B29" s="148" t="s">
        <v>1481</v>
      </c>
      <c r="C29" s="149">
        <v>600</v>
      </c>
      <c r="D29" s="149">
        <v>20.2</v>
      </c>
      <c r="E29" s="320">
        <v>579.79999999999995</v>
      </c>
      <c r="F29" s="230" t="s">
        <v>1159</v>
      </c>
      <c r="H29" s="319"/>
      <c r="I29" s="137"/>
      <c r="J29" s="137"/>
    </row>
    <row r="30" spans="2:10" s="159" customFormat="1">
      <c r="B30" s="148" t="s">
        <v>1482</v>
      </c>
      <c r="C30" s="149">
        <v>150</v>
      </c>
      <c r="D30" s="149">
        <v>12.55</v>
      </c>
      <c r="E30" s="320">
        <v>137.44999999999999</v>
      </c>
      <c r="F30" s="230" t="s">
        <v>1527</v>
      </c>
      <c r="H30" s="319"/>
      <c r="I30" s="137"/>
      <c r="J30" s="137"/>
    </row>
    <row r="31" spans="2:10" s="159" customFormat="1">
      <c r="B31" s="148" t="s">
        <v>1482</v>
      </c>
      <c r="C31" s="149">
        <v>150</v>
      </c>
      <c r="D31" s="149">
        <v>13.3</v>
      </c>
      <c r="E31" s="320">
        <v>136.69999999999999</v>
      </c>
      <c r="F31" s="230" t="s">
        <v>1528</v>
      </c>
      <c r="H31" s="319"/>
      <c r="I31" s="137"/>
      <c r="J31" s="137"/>
    </row>
    <row r="32" spans="2:10" s="159" customFormat="1">
      <c r="B32" s="148" t="s">
        <v>1482</v>
      </c>
      <c r="C32" s="149">
        <v>10</v>
      </c>
      <c r="D32" s="149">
        <v>10</v>
      </c>
      <c r="E32" s="320">
        <v>0</v>
      </c>
      <c r="F32" s="230" t="s">
        <v>1529</v>
      </c>
      <c r="H32" s="319"/>
      <c r="I32" s="137"/>
      <c r="J32" s="137"/>
    </row>
    <row r="33" spans="2:10" s="159" customFormat="1">
      <c r="B33" s="148" t="s">
        <v>1482</v>
      </c>
      <c r="C33" s="149">
        <v>100</v>
      </c>
      <c r="D33" s="149">
        <v>11.7</v>
      </c>
      <c r="E33" s="320">
        <v>88.3</v>
      </c>
      <c r="F33" s="230" t="s">
        <v>1530</v>
      </c>
      <c r="H33" s="319"/>
      <c r="I33" s="137"/>
      <c r="J33" s="137"/>
    </row>
    <row r="34" spans="2:10" s="159" customFormat="1">
      <c r="B34" s="148" t="s">
        <v>1482</v>
      </c>
      <c r="C34" s="149">
        <v>200</v>
      </c>
      <c r="D34" s="149">
        <v>13.4</v>
      </c>
      <c r="E34" s="320">
        <v>186.6</v>
      </c>
      <c r="F34" s="230" t="s">
        <v>1531</v>
      </c>
      <c r="H34" s="319"/>
      <c r="I34" s="137"/>
      <c r="J34" s="137"/>
    </row>
    <row r="35" spans="2:10" s="159" customFormat="1">
      <c r="B35" s="148" t="s">
        <v>1482</v>
      </c>
      <c r="C35" s="149">
        <v>500</v>
      </c>
      <c r="D35" s="149">
        <v>18.5</v>
      </c>
      <c r="E35" s="320">
        <v>481.5</v>
      </c>
      <c r="F35" s="230" t="s">
        <v>1532</v>
      </c>
      <c r="H35" s="319"/>
      <c r="I35" s="137"/>
      <c r="J35" s="137"/>
    </row>
    <row r="36" spans="2:10" s="159" customFormat="1">
      <c r="B36" s="148" t="s">
        <v>1482</v>
      </c>
      <c r="C36" s="149">
        <v>150</v>
      </c>
      <c r="D36" s="149">
        <v>12.55</v>
      </c>
      <c r="E36" s="320">
        <v>137.44999999999999</v>
      </c>
      <c r="F36" s="230" t="s">
        <v>1533</v>
      </c>
      <c r="H36" s="319"/>
      <c r="I36" s="137"/>
      <c r="J36" s="137"/>
    </row>
    <row r="37" spans="2:10" s="159" customFormat="1">
      <c r="B37" s="148" t="s">
        <v>1482</v>
      </c>
      <c r="C37" s="149">
        <v>300</v>
      </c>
      <c r="D37" s="149">
        <v>15.1</v>
      </c>
      <c r="E37" s="320">
        <v>284.89999999999998</v>
      </c>
      <c r="F37" s="230" t="s">
        <v>1534</v>
      </c>
      <c r="H37" s="319"/>
      <c r="I37" s="137"/>
      <c r="J37" s="137"/>
    </row>
    <row r="38" spans="2:10" s="159" customFormat="1">
      <c r="B38" s="148" t="s">
        <v>1482</v>
      </c>
      <c r="C38" s="149">
        <v>200</v>
      </c>
      <c r="D38" s="149">
        <v>14.4</v>
      </c>
      <c r="E38" s="320">
        <v>185.6</v>
      </c>
      <c r="F38" s="230" t="s">
        <v>1189</v>
      </c>
      <c r="H38" s="319"/>
      <c r="I38" s="137"/>
      <c r="J38" s="137"/>
    </row>
    <row r="39" spans="2:10" s="159" customFormat="1">
      <c r="B39" s="148" t="s">
        <v>1482</v>
      </c>
      <c r="C39" s="149">
        <v>1000</v>
      </c>
      <c r="D39" s="149">
        <v>27</v>
      </c>
      <c r="E39" s="320">
        <v>973</v>
      </c>
      <c r="F39" s="230" t="s">
        <v>1535</v>
      </c>
      <c r="H39" s="319"/>
      <c r="I39" s="137"/>
      <c r="J39" s="137"/>
    </row>
    <row r="40" spans="2:10" s="159" customFormat="1">
      <c r="B40" s="148" t="s">
        <v>1482</v>
      </c>
      <c r="C40" s="149">
        <v>1000</v>
      </c>
      <c r="D40" s="149">
        <v>27</v>
      </c>
      <c r="E40" s="320">
        <v>973</v>
      </c>
      <c r="F40" s="230" t="s">
        <v>1412</v>
      </c>
      <c r="H40" s="319"/>
      <c r="I40" s="137"/>
      <c r="J40" s="137"/>
    </row>
    <row r="41" spans="2:10" s="159" customFormat="1">
      <c r="B41" s="148" t="s">
        <v>1483</v>
      </c>
      <c r="C41" s="149">
        <v>2000</v>
      </c>
      <c r="D41" s="149">
        <v>44</v>
      </c>
      <c r="E41" s="320">
        <v>1956</v>
      </c>
      <c r="F41" s="230" t="s">
        <v>1130</v>
      </c>
      <c r="H41" s="319"/>
      <c r="I41" s="137"/>
      <c r="J41" s="137"/>
    </row>
    <row r="42" spans="2:10" s="159" customFormat="1">
      <c r="B42" s="148" t="s">
        <v>1483</v>
      </c>
      <c r="C42" s="149">
        <v>1100</v>
      </c>
      <c r="D42" s="149">
        <v>34.200000000000003</v>
      </c>
      <c r="E42" s="320">
        <v>1065.8</v>
      </c>
      <c r="F42" s="230" t="s">
        <v>1536</v>
      </c>
      <c r="H42" s="319"/>
      <c r="I42" s="137"/>
      <c r="J42" s="137"/>
    </row>
    <row r="43" spans="2:10" s="159" customFormat="1">
      <c r="B43" s="148" t="s">
        <v>1484</v>
      </c>
      <c r="C43" s="149">
        <v>1500</v>
      </c>
      <c r="D43" s="149">
        <v>35.5</v>
      </c>
      <c r="E43" s="320">
        <v>1464.5</v>
      </c>
      <c r="F43" s="230" t="s">
        <v>1159</v>
      </c>
      <c r="H43" s="319"/>
      <c r="I43" s="137"/>
      <c r="J43" s="137"/>
    </row>
    <row r="44" spans="2:10" s="159" customFormat="1">
      <c r="B44" s="148" t="s">
        <v>1484</v>
      </c>
      <c r="C44" s="149">
        <v>300</v>
      </c>
      <c r="D44" s="149">
        <v>15.1</v>
      </c>
      <c r="E44" s="320">
        <v>284.89999999999998</v>
      </c>
      <c r="F44" s="230" t="s">
        <v>1537</v>
      </c>
      <c r="H44" s="319"/>
      <c r="I44" s="137"/>
      <c r="J44" s="137"/>
    </row>
    <row r="45" spans="2:10" s="159" customFormat="1">
      <c r="B45" s="148" t="s">
        <v>1485</v>
      </c>
      <c r="C45" s="149">
        <v>2000</v>
      </c>
      <c r="D45" s="149">
        <v>54</v>
      </c>
      <c r="E45" s="320">
        <v>1946</v>
      </c>
      <c r="F45" s="230" t="s">
        <v>1538</v>
      </c>
      <c r="H45" s="319"/>
      <c r="I45" s="137"/>
      <c r="J45" s="137"/>
    </row>
    <row r="46" spans="2:10" s="159" customFormat="1">
      <c r="B46" s="148" t="s">
        <v>1485</v>
      </c>
      <c r="C46" s="149">
        <v>700</v>
      </c>
      <c r="D46" s="149">
        <v>21.9</v>
      </c>
      <c r="E46" s="320">
        <v>678.1</v>
      </c>
      <c r="F46" s="230" t="s">
        <v>1539</v>
      </c>
      <c r="H46" s="319"/>
      <c r="I46" s="137"/>
      <c r="J46" s="137"/>
    </row>
    <row r="47" spans="2:10" s="159" customFormat="1">
      <c r="B47" s="148" t="s">
        <v>1485</v>
      </c>
      <c r="C47" s="149">
        <v>1000</v>
      </c>
      <c r="D47" s="149">
        <v>32</v>
      </c>
      <c r="E47" s="320">
        <v>968</v>
      </c>
      <c r="F47" s="230" t="s">
        <v>1540</v>
      </c>
      <c r="H47" s="319"/>
      <c r="I47" s="137"/>
      <c r="J47" s="137"/>
    </row>
    <row r="48" spans="2:10" s="159" customFormat="1">
      <c r="B48" s="148" t="s">
        <v>1485</v>
      </c>
      <c r="C48" s="149">
        <v>500</v>
      </c>
      <c r="D48" s="149">
        <v>18.5</v>
      </c>
      <c r="E48" s="320">
        <v>481.5</v>
      </c>
      <c r="F48" s="230" t="s">
        <v>1541</v>
      </c>
      <c r="H48" s="319"/>
      <c r="I48" s="137"/>
      <c r="J48" s="137"/>
    </row>
    <row r="49" spans="2:10" s="159" customFormat="1">
      <c r="B49" s="148" t="s">
        <v>1485</v>
      </c>
      <c r="C49" s="149">
        <v>199</v>
      </c>
      <c r="D49" s="149">
        <v>14.38</v>
      </c>
      <c r="E49" s="320">
        <v>184.62</v>
      </c>
      <c r="F49" s="230" t="s">
        <v>1542</v>
      </c>
      <c r="H49" s="319"/>
      <c r="I49" s="137"/>
      <c r="J49" s="137"/>
    </row>
    <row r="50" spans="2:10" s="159" customFormat="1">
      <c r="B50" s="148" t="s">
        <v>1486</v>
      </c>
      <c r="C50" s="149">
        <v>1000</v>
      </c>
      <c r="D50" s="149">
        <v>32</v>
      </c>
      <c r="E50" s="320">
        <v>968</v>
      </c>
      <c r="F50" s="230" t="s">
        <v>1543</v>
      </c>
      <c r="H50" s="319"/>
      <c r="I50" s="137"/>
      <c r="J50" s="137"/>
    </row>
    <row r="51" spans="2:10" s="159" customFormat="1">
      <c r="B51" s="148" t="s">
        <v>1486</v>
      </c>
      <c r="C51" s="149">
        <v>500</v>
      </c>
      <c r="D51" s="149">
        <v>18.5</v>
      </c>
      <c r="E51" s="320">
        <v>481.5</v>
      </c>
      <c r="F51" s="230" t="s">
        <v>1544</v>
      </c>
      <c r="H51" s="319"/>
      <c r="I51" s="137"/>
      <c r="J51" s="137"/>
    </row>
    <row r="52" spans="2:10" s="159" customFormat="1">
      <c r="B52" s="148" t="s">
        <v>1486</v>
      </c>
      <c r="C52" s="149">
        <v>500</v>
      </c>
      <c r="D52" s="149">
        <v>18.5</v>
      </c>
      <c r="E52" s="320">
        <v>481.5</v>
      </c>
      <c r="F52" s="230" t="s">
        <v>1545</v>
      </c>
      <c r="H52" s="319"/>
      <c r="I52" s="137"/>
      <c r="J52" s="137"/>
    </row>
    <row r="53" spans="2:10" s="159" customFormat="1">
      <c r="B53" s="148" t="s">
        <v>1486</v>
      </c>
      <c r="C53" s="149">
        <v>1000</v>
      </c>
      <c r="D53" s="149">
        <v>32</v>
      </c>
      <c r="E53" s="320">
        <v>968</v>
      </c>
      <c r="F53" s="230" t="s">
        <v>1546</v>
      </c>
      <c r="H53" s="319"/>
      <c r="I53" s="137"/>
      <c r="J53" s="137"/>
    </row>
    <row r="54" spans="2:10" s="159" customFormat="1">
      <c r="B54" s="148" t="s">
        <v>1487</v>
      </c>
      <c r="C54" s="149">
        <v>600</v>
      </c>
      <c r="D54" s="149">
        <v>20.2</v>
      </c>
      <c r="E54" s="320">
        <v>579.79999999999995</v>
      </c>
      <c r="F54" s="230" t="s">
        <v>1159</v>
      </c>
      <c r="H54" s="319"/>
      <c r="I54" s="137"/>
      <c r="J54" s="137"/>
    </row>
    <row r="55" spans="2:10" s="159" customFormat="1">
      <c r="B55" s="148" t="s">
        <v>1487</v>
      </c>
      <c r="C55" s="149">
        <v>1000</v>
      </c>
      <c r="D55" s="149">
        <v>32</v>
      </c>
      <c r="E55" s="320">
        <v>968</v>
      </c>
      <c r="F55" s="230" t="s">
        <v>1547</v>
      </c>
      <c r="H55" s="319"/>
      <c r="I55" s="137"/>
      <c r="J55" s="137"/>
    </row>
    <row r="56" spans="2:10" s="159" customFormat="1">
      <c r="B56" s="148" t="s">
        <v>1487</v>
      </c>
      <c r="C56" s="149">
        <v>222</v>
      </c>
      <c r="D56" s="149">
        <v>13.77</v>
      </c>
      <c r="E56" s="320">
        <v>208.23</v>
      </c>
      <c r="F56" s="230" t="s">
        <v>1548</v>
      </c>
      <c r="H56" s="319"/>
      <c r="I56" s="137"/>
      <c r="J56" s="137"/>
    </row>
    <row r="57" spans="2:10" s="159" customFormat="1">
      <c r="B57" s="148" t="s">
        <v>1487</v>
      </c>
      <c r="C57" s="149">
        <v>100</v>
      </c>
      <c r="D57" s="149">
        <v>11.7</v>
      </c>
      <c r="E57" s="320">
        <v>88.3</v>
      </c>
      <c r="F57" s="230" t="s">
        <v>1545</v>
      </c>
      <c r="H57" s="319"/>
      <c r="I57" s="137"/>
      <c r="J57" s="137"/>
    </row>
    <row r="58" spans="2:10" s="159" customFormat="1">
      <c r="B58" s="148" t="s">
        <v>1487</v>
      </c>
      <c r="C58" s="149">
        <v>500</v>
      </c>
      <c r="D58" s="149">
        <v>18.5</v>
      </c>
      <c r="E58" s="320">
        <v>481.5</v>
      </c>
      <c r="F58" s="230" t="s">
        <v>1275</v>
      </c>
      <c r="H58" s="319"/>
      <c r="I58" s="137"/>
      <c r="J58" s="137"/>
    </row>
    <row r="59" spans="2:10" s="159" customFormat="1">
      <c r="B59" s="148" t="s">
        <v>1488</v>
      </c>
      <c r="C59" s="149">
        <v>600</v>
      </c>
      <c r="D59" s="149">
        <v>20.2</v>
      </c>
      <c r="E59" s="320">
        <v>579.79999999999995</v>
      </c>
      <c r="F59" s="230" t="s">
        <v>1159</v>
      </c>
      <c r="H59" s="319"/>
      <c r="I59" s="137"/>
      <c r="J59" s="137"/>
    </row>
    <row r="60" spans="2:10" s="159" customFormat="1">
      <c r="B60" s="148" t="s">
        <v>1488</v>
      </c>
      <c r="C60" s="149">
        <v>300</v>
      </c>
      <c r="D60" s="149">
        <v>15.1</v>
      </c>
      <c r="E60" s="320">
        <v>284.89999999999998</v>
      </c>
      <c r="F60" s="230" t="s">
        <v>1549</v>
      </c>
      <c r="H60" s="319"/>
      <c r="I60" s="137"/>
      <c r="J60" s="137"/>
    </row>
    <row r="61" spans="2:10" s="159" customFormat="1">
      <c r="B61" s="148" t="s">
        <v>1488</v>
      </c>
      <c r="C61" s="149">
        <v>250</v>
      </c>
      <c r="D61" s="149">
        <v>15.5</v>
      </c>
      <c r="E61" s="320">
        <v>234.5</v>
      </c>
      <c r="F61" s="230" t="s">
        <v>1550</v>
      </c>
      <c r="H61" s="319"/>
      <c r="I61" s="137"/>
      <c r="J61" s="137"/>
    </row>
    <row r="62" spans="2:10" s="159" customFormat="1">
      <c r="B62" s="148" t="s">
        <v>1489</v>
      </c>
      <c r="C62" s="149">
        <v>2840</v>
      </c>
      <c r="D62" s="149">
        <v>72.48</v>
      </c>
      <c r="E62" s="320">
        <v>2767.52</v>
      </c>
      <c r="F62" s="230" t="s">
        <v>1443</v>
      </c>
      <c r="H62" s="319"/>
      <c r="I62" s="137"/>
      <c r="J62" s="137"/>
    </row>
    <row r="63" spans="2:10" s="159" customFormat="1">
      <c r="B63" s="148" t="s">
        <v>1489</v>
      </c>
      <c r="C63" s="149">
        <v>600</v>
      </c>
      <c r="D63" s="149">
        <v>20.2</v>
      </c>
      <c r="E63" s="320">
        <v>579.79999999999995</v>
      </c>
      <c r="F63" s="230" t="s">
        <v>1159</v>
      </c>
      <c r="H63" s="319"/>
      <c r="I63" s="137"/>
      <c r="J63" s="137"/>
    </row>
    <row r="64" spans="2:10" s="159" customFormat="1">
      <c r="B64" s="148" t="s">
        <v>1489</v>
      </c>
      <c r="C64" s="149">
        <v>599</v>
      </c>
      <c r="D64" s="149">
        <v>23.18</v>
      </c>
      <c r="E64" s="320">
        <v>575.82000000000005</v>
      </c>
      <c r="F64" s="230" t="s">
        <v>1551</v>
      </c>
      <c r="H64" s="319"/>
      <c r="I64" s="137"/>
      <c r="J64" s="137"/>
    </row>
    <row r="65" spans="2:10" s="159" customFormat="1">
      <c r="B65" s="148" t="s">
        <v>1489</v>
      </c>
      <c r="C65" s="149">
        <v>300</v>
      </c>
      <c r="D65" s="149">
        <v>15.1</v>
      </c>
      <c r="E65" s="320">
        <v>284.89999999999998</v>
      </c>
      <c r="F65" s="230" t="s">
        <v>1552</v>
      </c>
      <c r="H65" s="319"/>
      <c r="I65" s="137"/>
      <c r="J65" s="137"/>
    </row>
    <row r="66" spans="2:10" s="159" customFormat="1">
      <c r="B66" s="148" t="s">
        <v>1489</v>
      </c>
      <c r="C66" s="149">
        <v>2840</v>
      </c>
      <c r="D66" s="149">
        <v>72.48</v>
      </c>
      <c r="E66" s="320">
        <v>2767.52</v>
      </c>
      <c r="F66" s="230" t="s">
        <v>1553</v>
      </c>
      <c r="H66" s="319"/>
      <c r="I66" s="137"/>
      <c r="J66" s="137"/>
    </row>
    <row r="67" spans="2:10" s="159" customFormat="1">
      <c r="B67" s="148" t="s">
        <v>1490</v>
      </c>
      <c r="C67" s="149">
        <v>600</v>
      </c>
      <c r="D67" s="149">
        <v>20.2</v>
      </c>
      <c r="E67" s="320">
        <v>579.79999999999995</v>
      </c>
      <c r="F67" s="230" t="s">
        <v>1159</v>
      </c>
      <c r="H67" s="319"/>
      <c r="I67" s="137"/>
      <c r="J67" s="137"/>
    </row>
    <row r="68" spans="2:10" s="159" customFormat="1">
      <c r="B68" s="148" t="s">
        <v>1490</v>
      </c>
      <c r="C68" s="149">
        <v>1500</v>
      </c>
      <c r="D68" s="149">
        <v>35.5</v>
      </c>
      <c r="E68" s="320">
        <v>1464.5</v>
      </c>
      <c r="F68" s="230" t="s">
        <v>1554</v>
      </c>
      <c r="H68" s="319"/>
      <c r="I68" s="137"/>
      <c r="J68" s="137"/>
    </row>
    <row r="69" spans="2:10" s="159" customFormat="1">
      <c r="B69" s="148" t="s">
        <v>1490</v>
      </c>
      <c r="C69" s="149">
        <v>150</v>
      </c>
      <c r="D69" s="149">
        <v>13.3</v>
      </c>
      <c r="E69" s="320">
        <v>136.69999999999999</v>
      </c>
      <c r="F69" s="230" t="s">
        <v>1555</v>
      </c>
      <c r="H69" s="319"/>
      <c r="I69" s="137"/>
      <c r="J69" s="137"/>
    </row>
    <row r="70" spans="2:10" s="159" customFormat="1">
      <c r="B70" s="148" t="s">
        <v>1490</v>
      </c>
      <c r="C70" s="149">
        <v>1200</v>
      </c>
      <c r="D70" s="149">
        <v>36.4</v>
      </c>
      <c r="E70" s="320">
        <v>1163.5999999999999</v>
      </c>
      <c r="F70" s="230" t="s">
        <v>1556</v>
      </c>
      <c r="H70" s="319"/>
      <c r="I70" s="137"/>
      <c r="J70" s="137"/>
    </row>
    <row r="71" spans="2:10" s="159" customFormat="1">
      <c r="B71" s="148" t="s">
        <v>1491</v>
      </c>
      <c r="C71" s="149">
        <v>2000</v>
      </c>
      <c r="D71" s="149">
        <v>54</v>
      </c>
      <c r="E71" s="320">
        <v>1946</v>
      </c>
      <c r="F71" s="230" t="s">
        <v>1540</v>
      </c>
      <c r="H71" s="319"/>
      <c r="I71" s="137"/>
      <c r="J71" s="137"/>
    </row>
    <row r="72" spans="2:10" s="159" customFormat="1">
      <c r="B72" s="148" t="s">
        <v>1491</v>
      </c>
      <c r="C72" s="149">
        <v>200</v>
      </c>
      <c r="D72" s="149">
        <v>13.4</v>
      </c>
      <c r="E72" s="320">
        <v>186.6</v>
      </c>
      <c r="F72" s="230" t="s">
        <v>1557</v>
      </c>
      <c r="H72" s="319"/>
      <c r="I72" s="137"/>
      <c r="J72" s="137"/>
    </row>
    <row r="73" spans="2:10" s="159" customFormat="1">
      <c r="B73" s="148" t="s">
        <v>1491</v>
      </c>
      <c r="C73" s="149">
        <v>1000</v>
      </c>
      <c r="D73" s="149">
        <v>32</v>
      </c>
      <c r="E73" s="320">
        <v>968</v>
      </c>
      <c r="F73" s="230" t="s">
        <v>1558</v>
      </c>
      <c r="H73" s="319"/>
      <c r="I73" s="137"/>
      <c r="J73" s="137"/>
    </row>
    <row r="74" spans="2:10" s="159" customFormat="1">
      <c r="B74" s="148" t="s">
        <v>1491</v>
      </c>
      <c r="C74" s="149">
        <v>1000</v>
      </c>
      <c r="D74" s="149">
        <v>32</v>
      </c>
      <c r="E74" s="320">
        <v>968</v>
      </c>
      <c r="F74" s="230" t="s">
        <v>1559</v>
      </c>
      <c r="H74" s="319"/>
      <c r="I74" s="137"/>
      <c r="J74" s="137"/>
    </row>
    <row r="75" spans="2:10" s="159" customFormat="1">
      <c r="B75" s="148" t="s">
        <v>1492</v>
      </c>
      <c r="C75" s="149">
        <v>750</v>
      </c>
      <c r="D75" s="149">
        <v>26.5</v>
      </c>
      <c r="E75" s="320">
        <v>723.5</v>
      </c>
      <c r="F75" s="230" t="s">
        <v>1560</v>
      </c>
      <c r="H75" s="319"/>
      <c r="I75" s="137"/>
      <c r="J75" s="137"/>
    </row>
    <row r="76" spans="2:10" s="159" customFormat="1">
      <c r="B76" s="148" t="s">
        <v>1492</v>
      </c>
      <c r="C76" s="149">
        <v>1000</v>
      </c>
      <c r="D76" s="149">
        <v>27</v>
      </c>
      <c r="E76" s="320">
        <v>973</v>
      </c>
      <c r="F76" s="230" t="s">
        <v>1561</v>
      </c>
      <c r="H76" s="319"/>
      <c r="I76" s="137"/>
      <c r="J76" s="137"/>
    </row>
    <row r="77" spans="2:10" s="159" customFormat="1">
      <c r="B77" s="148" t="s">
        <v>1492</v>
      </c>
      <c r="C77" s="149">
        <v>500</v>
      </c>
      <c r="D77" s="149">
        <v>18.5</v>
      </c>
      <c r="E77" s="320">
        <v>481.5</v>
      </c>
      <c r="F77" s="230" t="s">
        <v>1562</v>
      </c>
      <c r="H77" s="319"/>
      <c r="I77" s="137"/>
      <c r="J77" s="137"/>
    </row>
    <row r="78" spans="2:10" s="159" customFormat="1">
      <c r="B78" s="148" t="s">
        <v>1493</v>
      </c>
      <c r="C78" s="149">
        <v>150</v>
      </c>
      <c r="D78" s="149">
        <v>12.55</v>
      </c>
      <c r="E78" s="320">
        <v>137.44999999999999</v>
      </c>
      <c r="F78" s="230" t="s">
        <v>1236</v>
      </c>
      <c r="H78" s="319"/>
      <c r="I78" s="137"/>
      <c r="J78" s="137"/>
    </row>
    <row r="79" spans="2:10" s="159" customFormat="1">
      <c r="B79" s="148" t="s">
        <v>1493</v>
      </c>
      <c r="C79" s="149">
        <v>50</v>
      </c>
      <c r="D79" s="149">
        <v>10.85</v>
      </c>
      <c r="E79" s="320">
        <v>39.15</v>
      </c>
      <c r="F79" s="230" t="s">
        <v>1236</v>
      </c>
      <c r="H79" s="319"/>
      <c r="I79" s="137"/>
      <c r="J79" s="137"/>
    </row>
    <row r="80" spans="2:10" s="159" customFormat="1">
      <c r="B80" s="148" t="s">
        <v>1493</v>
      </c>
      <c r="C80" s="149">
        <v>3000</v>
      </c>
      <c r="D80" s="149">
        <v>76</v>
      </c>
      <c r="E80" s="320">
        <v>2924</v>
      </c>
      <c r="F80" s="230" t="s">
        <v>1563</v>
      </c>
      <c r="H80" s="319"/>
      <c r="I80" s="137"/>
      <c r="J80" s="137"/>
    </row>
    <row r="81" spans="2:10" s="159" customFormat="1">
      <c r="B81" s="148" t="s">
        <v>1493</v>
      </c>
      <c r="C81" s="149">
        <v>3500</v>
      </c>
      <c r="D81" s="149">
        <v>87</v>
      </c>
      <c r="E81" s="320">
        <v>3413</v>
      </c>
      <c r="F81" s="230" t="s">
        <v>1563</v>
      </c>
      <c r="H81" s="319"/>
      <c r="I81" s="137"/>
      <c r="J81" s="137"/>
    </row>
    <row r="82" spans="2:10" s="159" customFormat="1">
      <c r="B82" s="148" t="s">
        <v>1494</v>
      </c>
      <c r="C82" s="149">
        <v>500</v>
      </c>
      <c r="D82" s="149">
        <v>21</v>
      </c>
      <c r="E82" s="320">
        <v>479</v>
      </c>
      <c r="F82" s="230" t="s">
        <v>1564</v>
      </c>
      <c r="H82" s="319"/>
      <c r="I82" s="137"/>
      <c r="J82" s="137"/>
    </row>
    <row r="83" spans="2:10" s="159" customFormat="1">
      <c r="B83" s="148" t="s">
        <v>1494</v>
      </c>
      <c r="C83" s="149">
        <v>200</v>
      </c>
      <c r="D83" s="149">
        <v>13.4</v>
      </c>
      <c r="E83" s="320">
        <v>186.6</v>
      </c>
      <c r="F83" s="230" t="s">
        <v>1119</v>
      </c>
      <c r="H83" s="319"/>
      <c r="I83" s="137"/>
      <c r="J83" s="137"/>
    </row>
    <row r="84" spans="2:10" s="159" customFormat="1">
      <c r="B84" s="148" t="s">
        <v>1494</v>
      </c>
      <c r="C84" s="149">
        <v>500</v>
      </c>
      <c r="D84" s="149">
        <v>21</v>
      </c>
      <c r="E84" s="320">
        <v>479</v>
      </c>
      <c r="F84" s="230" t="s">
        <v>1466</v>
      </c>
      <c r="H84" s="319"/>
      <c r="I84" s="137"/>
      <c r="J84" s="137"/>
    </row>
    <row r="85" spans="2:10" s="49" customFormat="1">
      <c r="B85" s="148" t="s">
        <v>1494</v>
      </c>
      <c r="C85" s="149">
        <v>1000</v>
      </c>
      <c r="D85" s="149">
        <v>27</v>
      </c>
      <c r="E85" s="320">
        <v>973</v>
      </c>
      <c r="F85" s="230" t="s">
        <v>1565</v>
      </c>
      <c r="H85" s="319"/>
      <c r="I85" s="137"/>
      <c r="J85" s="137"/>
    </row>
    <row r="86" spans="2:10" s="49" customFormat="1">
      <c r="B86" s="148" t="s">
        <v>1494</v>
      </c>
      <c r="C86" s="149">
        <v>600</v>
      </c>
      <c r="D86" s="149">
        <v>20.2</v>
      </c>
      <c r="E86" s="320">
        <v>579.79999999999995</v>
      </c>
      <c r="F86" s="230" t="s">
        <v>1159</v>
      </c>
      <c r="H86" s="319"/>
      <c r="I86" s="137"/>
      <c r="J86" s="137"/>
    </row>
    <row r="87" spans="2:10" s="49" customFormat="1">
      <c r="B87" s="148" t="s">
        <v>1495</v>
      </c>
      <c r="C87" s="149">
        <v>1000</v>
      </c>
      <c r="D87" s="149">
        <v>32</v>
      </c>
      <c r="E87" s="320">
        <v>968</v>
      </c>
      <c r="F87" s="230" t="s">
        <v>1566</v>
      </c>
      <c r="H87" s="319"/>
      <c r="I87" s="137"/>
      <c r="J87" s="137"/>
    </row>
    <row r="88" spans="2:10" s="49" customFormat="1">
      <c r="B88" s="148" t="s">
        <v>1495</v>
      </c>
      <c r="C88" s="149">
        <v>1000</v>
      </c>
      <c r="D88" s="149">
        <v>27</v>
      </c>
      <c r="E88" s="320">
        <v>973</v>
      </c>
      <c r="F88" s="230" t="s">
        <v>1567</v>
      </c>
      <c r="H88" s="319"/>
      <c r="I88" s="137"/>
      <c r="J88" s="137"/>
    </row>
    <row r="89" spans="2:10" s="49" customFormat="1">
      <c r="B89" s="148" t="s">
        <v>1496</v>
      </c>
      <c r="C89" s="149">
        <v>10000</v>
      </c>
      <c r="D89" s="149">
        <v>180</v>
      </c>
      <c r="E89" s="320">
        <v>9820</v>
      </c>
      <c r="F89" s="230" t="s">
        <v>1191</v>
      </c>
      <c r="H89" s="319"/>
      <c r="I89" s="137"/>
      <c r="J89" s="137"/>
    </row>
    <row r="90" spans="2:10" s="49" customFormat="1">
      <c r="B90" s="148" t="s">
        <v>1497</v>
      </c>
      <c r="C90" s="149">
        <v>1000</v>
      </c>
      <c r="D90" s="149">
        <v>27</v>
      </c>
      <c r="E90" s="320">
        <v>973</v>
      </c>
      <c r="F90" s="230" t="s">
        <v>1568</v>
      </c>
      <c r="H90" s="319"/>
      <c r="I90" s="137"/>
      <c r="J90" s="137"/>
    </row>
    <row r="91" spans="2:10" s="49" customFormat="1">
      <c r="B91" s="148" t="s">
        <v>1497</v>
      </c>
      <c r="C91" s="149">
        <v>1000</v>
      </c>
      <c r="D91" s="149">
        <v>27</v>
      </c>
      <c r="E91" s="320">
        <v>973</v>
      </c>
      <c r="F91" s="230" t="s">
        <v>1569</v>
      </c>
      <c r="H91" s="319"/>
      <c r="I91" s="137"/>
      <c r="J91" s="137"/>
    </row>
    <row r="92" spans="2:10" s="49" customFormat="1">
      <c r="B92" s="148" t="s">
        <v>1497</v>
      </c>
      <c r="C92" s="149">
        <v>1000</v>
      </c>
      <c r="D92" s="149">
        <v>27</v>
      </c>
      <c r="E92" s="320">
        <v>973</v>
      </c>
      <c r="F92" s="230" t="s">
        <v>1448</v>
      </c>
      <c r="H92" s="319"/>
      <c r="I92" s="137"/>
      <c r="J92" s="137"/>
    </row>
    <row r="93" spans="2:10" s="49" customFormat="1">
      <c r="B93" s="148" t="s">
        <v>1497</v>
      </c>
      <c r="C93" s="149">
        <v>150</v>
      </c>
      <c r="D93" s="149">
        <v>12.55</v>
      </c>
      <c r="E93" s="320">
        <v>137.44999999999999</v>
      </c>
      <c r="F93" s="230" t="s">
        <v>1570</v>
      </c>
      <c r="H93" s="319"/>
      <c r="I93" s="137"/>
      <c r="J93" s="137"/>
    </row>
    <row r="94" spans="2:10" s="49" customFormat="1">
      <c r="B94" s="148" t="s">
        <v>1497</v>
      </c>
      <c r="C94" s="149">
        <v>500</v>
      </c>
      <c r="D94" s="149">
        <v>18.5</v>
      </c>
      <c r="E94" s="320">
        <v>481.5</v>
      </c>
      <c r="F94" s="230" t="s">
        <v>1571</v>
      </c>
      <c r="H94" s="319"/>
      <c r="I94" s="137"/>
      <c r="J94" s="137"/>
    </row>
    <row r="95" spans="2:10" s="49" customFormat="1">
      <c r="B95" s="148" t="s">
        <v>1497</v>
      </c>
      <c r="C95" s="149">
        <v>1000</v>
      </c>
      <c r="D95" s="149">
        <v>27</v>
      </c>
      <c r="E95" s="320">
        <v>973</v>
      </c>
      <c r="F95" s="230" t="s">
        <v>1572</v>
      </c>
      <c r="H95" s="319"/>
      <c r="I95" s="137"/>
      <c r="J95" s="137"/>
    </row>
    <row r="96" spans="2:10" s="49" customFormat="1">
      <c r="B96" s="148" t="s">
        <v>1498</v>
      </c>
      <c r="C96" s="149">
        <v>500</v>
      </c>
      <c r="D96" s="149">
        <v>18.5</v>
      </c>
      <c r="E96" s="320">
        <v>481.5</v>
      </c>
      <c r="F96" s="230" t="s">
        <v>1573</v>
      </c>
      <c r="H96" s="319"/>
      <c r="I96" s="137"/>
      <c r="J96" s="137"/>
    </row>
    <row r="97" spans="2:10" s="49" customFormat="1">
      <c r="B97" s="148" t="s">
        <v>1498</v>
      </c>
      <c r="C97" s="149">
        <v>300</v>
      </c>
      <c r="D97" s="149">
        <v>16.600000000000001</v>
      </c>
      <c r="E97" s="320">
        <v>283.39999999999998</v>
      </c>
      <c r="F97" s="230" t="s">
        <v>1574</v>
      </c>
      <c r="H97" s="319"/>
      <c r="I97" s="137"/>
      <c r="J97" s="137"/>
    </row>
    <row r="98" spans="2:10" s="49" customFormat="1">
      <c r="B98" s="148" t="s">
        <v>1498</v>
      </c>
      <c r="C98" s="149">
        <v>1500</v>
      </c>
      <c r="D98" s="149">
        <v>43</v>
      </c>
      <c r="E98" s="320">
        <v>1457</v>
      </c>
      <c r="F98" s="230" t="s">
        <v>1575</v>
      </c>
      <c r="H98" s="319"/>
      <c r="I98" s="137"/>
      <c r="J98" s="137"/>
    </row>
    <row r="99" spans="2:10" s="49" customFormat="1">
      <c r="B99" s="148" t="s">
        <v>1499</v>
      </c>
      <c r="C99" s="149">
        <v>7000</v>
      </c>
      <c r="D99" s="149">
        <v>164</v>
      </c>
      <c r="E99" s="320">
        <v>6836</v>
      </c>
      <c r="F99" s="230" t="s">
        <v>1560</v>
      </c>
      <c r="H99" s="319"/>
      <c r="I99" s="137"/>
      <c r="J99" s="137"/>
    </row>
    <row r="100" spans="2:10" s="49" customFormat="1">
      <c r="B100" s="148" t="s">
        <v>1499</v>
      </c>
      <c r="C100" s="149">
        <v>1000</v>
      </c>
      <c r="D100" s="149">
        <v>32</v>
      </c>
      <c r="E100" s="320">
        <v>968</v>
      </c>
      <c r="F100" s="230" t="s">
        <v>1576</v>
      </c>
      <c r="H100" s="319"/>
      <c r="I100" s="137"/>
      <c r="J100" s="137"/>
    </row>
    <row r="101" spans="2:10" s="49" customFormat="1">
      <c r="B101" s="148" t="s">
        <v>1500</v>
      </c>
      <c r="C101" s="149">
        <v>300</v>
      </c>
      <c r="D101" s="149">
        <v>15.1</v>
      </c>
      <c r="E101" s="320">
        <v>284.89999999999998</v>
      </c>
      <c r="F101" s="230" t="s">
        <v>1516</v>
      </c>
      <c r="H101" s="319"/>
      <c r="I101" s="137"/>
      <c r="J101" s="137"/>
    </row>
    <row r="102" spans="2:10" s="49" customFormat="1">
      <c r="B102" s="148" t="s">
        <v>1500</v>
      </c>
      <c r="C102" s="149">
        <v>1000</v>
      </c>
      <c r="D102" s="149">
        <v>32</v>
      </c>
      <c r="E102" s="320">
        <v>968</v>
      </c>
      <c r="F102" s="230" t="s">
        <v>1577</v>
      </c>
      <c r="H102" s="319"/>
      <c r="I102" s="137"/>
      <c r="J102" s="137"/>
    </row>
    <row r="103" spans="2:10" s="49" customFormat="1">
      <c r="B103" s="148" t="s">
        <v>1500</v>
      </c>
      <c r="C103" s="149">
        <v>3000</v>
      </c>
      <c r="D103" s="149">
        <v>76</v>
      </c>
      <c r="E103" s="320">
        <v>2924</v>
      </c>
      <c r="F103" s="230" t="s">
        <v>1578</v>
      </c>
      <c r="H103" s="319"/>
      <c r="I103" s="137"/>
      <c r="J103" s="137"/>
    </row>
    <row r="104" spans="2:10" s="49" customFormat="1">
      <c r="B104" s="148" t="s">
        <v>1500</v>
      </c>
      <c r="C104" s="149">
        <v>100</v>
      </c>
      <c r="D104" s="149">
        <v>11.7</v>
      </c>
      <c r="E104" s="320">
        <v>88.3</v>
      </c>
      <c r="F104" s="230" t="s">
        <v>1260</v>
      </c>
      <c r="H104" s="319"/>
      <c r="I104" s="137"/>
      <c r="J104" s="137"/>
    </row>
    <row r="105" spans="2:10" s="49" customFormat="1">
      <c r="B105" s="148" t="s">
        <v>1500</v>
      </c>
      <c r="C105" s="149">
        <v>500</v>
      </c>
      <c r="D105" s="149">
        <v>18.5</v>
      </c>
      <c r="E105" s="320">
        <v>481.5</v>
      </c>
      <c r="F105" s="230" t="s">
        <v>1579</v>
      </c>
      <c r="H105" s="319"/>
      <c r="I105" s="137"/>
      <c r="J105" s="137"/>
    </row>
    <row r="106" spans="2:10" s="49" customFormat="1">
      <c r="B106" s="148" t="s">
        <v>1500</v>
      </c>
      <c r="C106" s="149">
        <v>500</v>
      </c>
      <c r="D106" s="149">
        <v>18.5</v>
      </c>
      <c r="E106" s="320">
        <v>481.5</v>
      </c>
      <c r="F106" s="230" t="s">
        <v>1580</v>
      </c>
      <c r="H106" s="319"/>
      <c r="I106" s="137"/>
      <c r="J106" s="137"/>
    </row>
    <row r="107" spans="2:10" s="49" customFormat="1">
      <c r="B107" s="148" t="s">
        <v>1500</v>
      </c>
      <c r="C107" s="149">
        <v>400</v>
      </c>
      <c r="D107" s="149" t="s">
        <v>1506</v>
      </c>
      <c r="E107" s="320">
        <v>400</v>
      </c>
      <c r="F107" s="230" t="s">
        <v>1581</v>
      </c>
      <c r="H107" s="319"/>
      <c r="I107" s="137"/>
      <c r="J107" s="137"/>
    </row>
    <row r="108" spans="2:10" s="49" customFormat="1">
      <c r="B108" s="148" t="s">
        <v>1501</v>
      </c>
      <c r="C108" s="149">
        <v>150</v>
      </c>
      <c r="D108" s="149">
        <v>12.55</v>
      </c>
      <c r="E108" s="320">
        <v>137.44999999999999</v>
      </c>
      <c r="F108" s="230" t="s">
        <v>1582</v>
      </c>
      <c r="H108" s="319"/>
      <c r="I108" s="137"/>
      <c r="J108" s="137"/>
    </row>
    <row r="109" spans="2:10" s="49" customFormat="1">
      <c r="B109" s="148" t="s">
        <v>1501</v>
      </c>
      <c r="C109" s="149">
        <v>100</v>
      </c>
      <c r="D109" s="149">
        <v>11.7</v>
      </c>
      <c r="E109" s="320">
        <v>88.3</v>
      </c>
      <c r="F109" s="230" t="s">
        <v>1583</v>
      </c>
      <c r="H109" s="319"/>
      <c r="I109" s="137"/>
      <c r="J109" s="137"/>
    </row>
    <row r="110" spans="2:10" s="49" customFormat="1">
      <c r="B110" s="148" t="s">
        <v>1501</v>
      </c>
      <c r="C110" s="149">
        <v>150</v>
      </c>
      <c r="D110" s="149">
        <v>12.55</v>
      </c>
      <c r="E110" s="320">
        <v>137.44999999999999</v>
      </c>
      <c r="F110" s="230" t="s">
        <v>1584</v>
      </c>
      <c r="H110" s="319"/>
      <c r="I110" s="137"/>
      <c r="J110" s="137"/>
    </row>
    <row r="111" spans="2:10" s="49" customFormat="1">
      <c r="B111" s="148" t="s">
        <v>1502</v>
      </c>
      <c r="C111" s="149">
        <v>500</v>
      </c>
      <c r="D111" s="149">
        <v>18.5</v>
      </c>
      <c r="E111" s="320">
        <v>481.5</v>
      </c>
      <c r="F111" s="230" t="s">
        <v>1585</v>
      </c>
      <c r="H111" s="319"/>
      <c r="I111" s="137"/>
      <c r="J111" s="137"/>
    </row>
    <row r="112" spans="2:10" s="49" customFormat="1">
      <c r="B112" s="148" t="s">
        <v>1502</v>
      </c>
      <c r="C112" s="149">
        <v>5000</v>
      </c>
      <c r="D112" s="149">
        <v>95</v>
      </c>
      <c r="E112" s="320">
        <v>4905</v>
      </c>
      <c r="F112" s="230" t="s">
        <v>1586</v>
      </c>
      <c r="H112" s="319"/>
      <c r="I112" s="137"/>
      <c r="J112" s="137"/>
    </row>
    <row r="113" spans="2:10" s="49" customFormat="1">
      <c r="B113" s="148" t="s">
        <v>1502</v>
      </c>
      <c r="C113" s="149">
        <v>500</v>
      </c>
      <c r="D113" s="149">
        <v>18.5</v>
      </c>
      <c r="E113" s="320">
        <v>481.5</v>
      </c>
      <c r="F113" s="230" t="s">
        <v>1587</v>
      </c>
      <c r="H113" s="319"/>
      <c r="I113" s="137"/>
      <c r="J113" s="137"/>
    </row>
    <row r="114" spans="2:10" s="49" customFormat="1">
      <c r="B114" s="148" t="s">
        <v>1503</v>
      </c>
      <c r="C114" s="149">
        <v>300</v>
      </c>
      <c r="D114" s="149">
        <v>15.1</v>
      </c>
      <c r="E114" s="320">
        <v>284.89999999999998</v>
      </c>
      <c r="F114" s="230" t="s">
        <v>1588</v>
      </c>
      <c r="H114" s="319"/>
      <c r="I114" s="137"/>
      <c r="J114" s="137"/>
    </row>
    <row r="115" spans="2:10" s="49" customFormat="1">
      <c r="B115" s="148" t="s">
        <v>1503</v>
      </c>
      <c r="C115" s="149">
        <v>300</v>
      </c>
      <c r="D115" s="149">
        <v>15.1</v>
      </c>
      <c r="E115" s="320">
        <v>284.89999999999998</v>
      </c>
      <c r="F115" s="230" t="s">
        <v>1589</v>
      </c>
      <c r="H115" s="319"/>
      <c r="I115" s="137"/>
      <c r="J115" s="137"/>
    </row>
    <row r="116" spans="2:10" s="49" customFormat="1">
      <c r="B116" s="148" t="s">
        <v>1503</v>
      </c>
      <c r="C116" s="149">
        <v>650</v>
      </c>
      <c r="D116" s="149">
        <v>21.05</v>
      </c>
      <c r="E116" s="320">
        <v>628.95000000000005</v>
      </c>
      <c r="F116" s="230" t="s">
        <v>1590</v>
      </c>
      <c r="H116" s="319"/>
      <c r="I116" s="137"/>
      <c r="J116" s="137"/>
    </row>
    <row r="117" spans="2:10" s="49" customFormat="1">
      <c r="B117" s="148" t="s">
        <v>1503</v>
      </c>
      <c r="C117" s="149">
        <v>500</v>
      </c>
      <c r="D117" s="149">
        <v>21</v>
      </c>
      <c r="E117" s="320">
        <v>479</v>
      </c>
      <c r="F117" s="230" t="s">
        <v>1517</v>
      </c>
      <c r="H117" s="319"/>
      <c r="I117" s="137"/>
      <c r="J117" s="137"/>
    </row>
    <row r="118" spans="2:10" s="49" customFormat="1">
      <c r="B118" s="148" t="s">
        <v>1503</v>
      </c>
      <c r="C118" s="149">
        <v>150</v>
      </c>
      <c r="D118" s="149">
        <v>12.55</v>
      </c>
      <c r="E118" s="320">
        <v>137.44999999999999</v>
      </c>
      <c r="F118" s="230" t="s">
        <v>1525</v>
      </c>
      <c r="H118" s="319"/>
      <c r="I118" s="137"/>
      <c r="J118" s="137"/>
    </row>
    <row r="119" spans="2:10" s="49" customFormat="1">
      <c r="B119" s="148" t="s">
        <v>1503</v>
      </c>
      <c r="C119" s="149">
        <v>1000</v>
      </c>
      <c r="D119" s="149">
        <v>32</v>
      </c>
      <c r="E119" s="320">
        <v>968</v>
      </c>
      <c r="F119" s="230" t="s">
        <v>1517</v>
      </c>
      <c r="H119" s="319"/>
      <c r="I119" s="137"/>
      <c r="J119" s="137"/>
    </row>
    <row r="120" spans="2:10" s="49" customFormat="1">
      <c r="B120" s="148" t="s">
        <v>1503</v>
      </c>
      <c r="C120" s="149">
        <v>300</v>
      </c>
      <c r="D120" s="149">
        <v>15.1</v>
      </c>
      <c r="E120" s="320">
        <v>284.89999999999998</v>
      </c>
      <c r="F120" s="230" t="s">
        <v>1567</v>
      </c>
      <c r="H120" s="319"/>
      <c r="I120" s="137"/>
      <c r="J120" s="137"/>
    </row>
    <row r="121" spans="2:10" s="49" customFormat="1">
      <c r="B121" s="148" t="s">
        <v>1503</v>
      </c>
      <c r="C121" s="149">
        <v>300</v>
      </c>
      <c r="D121" s="149">
        <v>15.1</v>
      </c>
      <c r="E121" s="320">
        <v>284.89999999999998</v>
      </c>
      <c r="F121" s="230" t="s">
        <v>1159</v>
      </c>
      <c r="H121" s="319"/>
      <c r="I121" s="137"/>
      <c r="J121" s="137"/>
    </row>
    <row r="122" spans="2:10" s="49" customFormat="1">
      <c r="B122" s="148" t="s">
        <v>1503</v>
      </c>
      <c r="C122" s="149">
        <v>500</v>
      </c>
      <c r="D122" s="149">
        <v>18.5</v>
      </c>
      <c r="E122" s="320">
        <v>481.5</v>
      </c>
      <c r="F122" s="230" t="s">
        <v>1591</v>
      </c>
      <c r="H122" s="319"/>
      <c r="I122" s="137"/>
      <c r="J122" s="137"/>
    </row>
    <row r="123" spans="2:10" s="49" customFormat="1">
      <c r="B123" s="148" t="s">
        <v>1503</v>
      </c>
      <c r="C123" s="149">
        <v>300</v>
      </c>
      <c r="D123" s="149">
        <v>15.1</v>
      </c>
      <c r="E123" s="320">
        <v>284.89999999999998</v>
      </c>
      <c r="F123" s="230" t="s">
        <v>1120</v>
      </c>
      <c r="H123" s="319"/>
      <c r="I123" s="137"/>
      <c r="J123" s="137"/>
    </row>
    <row r="124" spans="2:10" s="49" customFormat="1">
      <c r="B124" s="148" t="s">
        <v>1503</v>
      </c>
      <c r="C124" s="149">
        <v>300</v>
      </c>
      <c r="D124" s="149">
        <v>15.1</v>
      </c>
      <c r="E124" s="320">
        <v>284.89999999999998</v>
      </c>
      <c r="F124" s="230" t="s">
        <v>1521</v>
      </c>
      <c r="H124" s="319"/>
      <c r="I124" s="137"/>
      <c r="J124" s="137"/>
    </row>
    <row r="125" spans="2:10" s="49" customFormat="1">
      <c r="B125" s="148" t="s">
        <v>1503</v>
      </c>
      <c r="C125" s="149">
        <v>300</v>
      </c>
      <c r="D125" s="149">
        <v>15.1</v>
      </c>
      <c r="E125" s="320">
        <v>284.89999999999998</v>
      </c>
      <c r="F125" s="230" t="s">
        <v>1592</v>
      </c>
      <c r="H125" s="319"/>
      <c r="I125" s="137"/>
      <c r="J125" s="137"/>
    </row>
    <row r="126" spans="2:10" s="49" customFormat="1">
      <c r="B126" s="148" t="s">
        <v>1503</v>
      </c>
      <c r="C126" s="149">
        <v>350</v>
      </c>
      <c r="D126" s="149">
        <v>15.95</v>
      </c>
      <c r="E126" s="320">
        <v>334.05</v>
      </c>
      <c r="F126" s="230" t="s">
        <v>1593</v>
      </c>
      <c r="H126" s="319"/>
      <c r="I126" s="137"/>
      <c r="J126" s="137"/>
    </row>
    <row r="127" spans="2:10" s="49" customFormat="1">
      <c r="B127" s="148" t="s">
        <v>1503</v>
      </c>
      <c r="C127" s="149">
        <v>300</v>
      </c>
      <c r="D127" s="149">
        <v>15.1</v>
      </c>
      <c r="E127" s="320">
        <v>284.89999999999998</v>
      </c>
      <c r="F127" s="230" t="s">
        <v>1594</v>
      </c>
      <c r="H127" s="319"/>
      <c r="I127" s="137"/>
      <c r="J127" s="137"/>
    </row>
    <row r="128" spans="2:10" s="49" customFormat="1">
      <c r="B128" s="148" t="s">
        <v>1503</v>
      </c>
      <c r="C128" s="149">
        <v>300</v>
      </c>
      <c r="D128" s="149">
        <v>15.1</v>
      </c>
      <c r="E128" s="320">
        <v>284.89999999999998</v>
      </c>
      <c r="F128" s="230" t="s">
        <v>1595</v>
      </c>
      <c r="H128" s="319"/>
      <c r="I128" s="137"/>
      <c r="J128" s="137"/>
    </row>
    <row r="129" spans="2:10" s="49" customFormat="1">
      <c r="B129" s="148" t="s">
        <v>1503</v>
      </c>
      <c r="C129" s="149">
        <v>300</v>
      </c>
      <c r="D129" s="149">
        <v>15.1</v>
      </c>
      <c r="E129" s="320">
        <v>284.89999999999998</v>
      </c>
      <c r="F129" s="230" t="s">
        <v>1596</v>
      </c>
      <c r="H129" s="319"/>
      <c r="I129" s="137"/>
      <c r="J129" s="137"/>
    </row>
    <row r="130" spans="2:10" s="49" customFormat="1">
      <c r="B130" s="148" t="s">
        <v>1503</v>
      </c>
      <c r="C130" s="149">
        <v>600</v>
      </c>
      <c r="D130" s="149">
        <v>20.2</v>
      </c>
      <c r="E130" s="320">
        <v>579.79999999999995</v>
      </c>
      <c r="F130" s="230" t="s">
        <v>1597</v>
      </c>
      <c r="H130" s="319"/>
      <c r="I130" s="137"/>
      <c r="J130" s="137"/>
    </row>
    <row r="131" spans="2:10" s="49" customFormat="1">
      <c r="B131" s="148" t="s">
        <v>1503</v>
      </c>
      <c r="C131" s="149">
        <v>500</v>
      </c>
      <c r="D131" s="149">
        <v>18.5</v>
      </c>
      <c r="E131" s="320">
        <v>481.5</v>
      </c>
      <c r="F131" s="230" t="s">
        <v>1598</v>
      </c>
      <c r="H131" s="319"/>
      <c r="I131" s="137"/>
      <c r="J131" s="137"/>
    </row>
    <row r="132" spans="2:10" s="49" customFormat="1">
      <c r="B132" s="148" t="s">
        <v>1503</v>
      </c>
      <c r="C132" s="149">
        <v>300</v>
      </c>
      <c r="D132" s="149">
        <v>15.1</v>
      </c>
      <c r="E132" s="320">
        <v>284.89999999999998</v>
      </c>
      <c r="F132" s="230" t="s">
        <v>1599</v>
      </c>
      <c r="H132" s="319"/>
      <c r="I132" s="137"/>
      <c r="J132" s="137"/>
    </row>
    <row r="133" spans="2:10" s="49" customFormat="1">
      <c r="B133" s="148" t="s">
        <v>1503</v>
      </c>
      <c r="C133" s="149">
        <v>300</v>
      </c>
      <c r="D133" s="149">
        <v>15.1</v>
      </c>
      <c r="E133" s="320">
        <v>284.89999999999998</v>
      </c>
      <c r="F133" s="230" t="s">
        <v>1600</v>
      </c>
      <c r="H133" s="319"/>
      <c r="I133" s="137"/>
      <c r="J133" s="137"/>
    </row>
    <row r="134" spans="2:10" s="49" customFormat="1">
      <c r="B134" s="148" t="s">
        <v>1503</v>
      </c>
      <c r="C134" s="149">
        <v>300</v>
      </c>
      <c r="D134" s="149">
        <v>15.1</v>
      </c>
      <c r="E134" s="320">
        <v>284.89999999999998</v>
      </c>
      <c r="F134" s="230" t="s">
        <v>1515</v>
      </c>
      <c r="H134" s="319"/>
      <c r="I134" s="137"/>
      <c r="J134" s="137"/>
    </row>
    <row r="135" spans="2:10" s="49" customFormat="1">
      <c r="B135" s="148" t="s">
        <v>1503</v>
      </c>
      <c r="C135" s="149">
        <v>300</v>
      </c>
      <c r="D135" s="149">
        <v>15.1</v>
      </c>
      <c r="E135" s="320">
        <v>284.89999999999998</v>
      </c>
      <c r="F135" s="230" t="s">
        <v>1601</v>
      </c>
      <c r="H135" s="319"/>
      <c r="I135" s="137"/>
      <c r="J135" s="137"/>
    </row>
    <row r="136" spans="2:10" s="49" customFormat="1">
      <c r="B136" s="148" t="s">
        <v>1503</v>
      </c>
      <c r="C136" s="149">
        <v>300</v>
      </c>
      <c r="D136" s="149">
        <v>15.1</v>
      </c>
      <c r="E136" s="320">
        <v>284.89999999999998</v>
      </c>
      <c r="F136" s="230" t="s">
        <v>1602</v>
      </c>
      <c r="H136" s="319"/>
      <c r="I136" s="137"/>
      <c r="J136" s="137"/>
    </row>
    <row r="137" spans="2:10" s="49" customFormat="1">
      <c r="B137" s="148" t="s">
        <v>1503</v>
      </c>
      <c r="C137" s="149">
        <v>300</v>
      </c>
      <c r="D137" s="149">
        <v>15.1</v>
      </c>
      <c r="E137" s="320">
        <v>284.89999999999998</v>
      </c>
      <c r="F137" s="230" t="s">
        <v>1603</v>
      </c>
      <c r="H137" s="319"/>
      <c r="I137" s="137"/>
      <c r="J137" s="137"/>
    </row>
    <row r="138" spans="2:10" s="49" customFormat="1">
      <c r="B138" s="148" t="s">
        <v>1503</v>
      </c>
      <c r="C138" s="149">
        <v>1000</v>
      </c>
      <c r="D138" s="149">
        <v>27</v>
      </c>
      <c r="E138" s="320">
        <v>973</v>
      </c>
      <c r="F138" s="230" t="s">
        <v>1604</v>
      </c>
      <c r="H138" s="319"/>
      <c r="I138" s="137"/>
      <c r="J138" s="137"/>
    </row>
    <row r="139" spans="2:10" s="49" customFormat="1">
      <c r="B139" s="148" t="s">
        <v>1503</v>
      </c>
      <c r="C139" s="149">
        <v>100</v>
      </c>
      <c r="D139" s="149">
        <v>11.7</v>
      </c>
      <c r="E139" s="320">
        <v>88.3</v>
      </c>
      <c r="F139" s="230" t="s">
        <v>1196</v>
      </c>
      <c r="H139" s="319"/>
      <c r="I139" s="137"/>
      <c r="J139" s="137"/>
    </row>
    <row r="140" spans="2:10" s="49" customFormat="1">
      <c r="B140" s="148" t="s">
        <v>1503</v>
      </c>
      <c r="C140" s="149">
        <v>300</v>
      </c>
      <c r="D140" s="149">
        <v>15.1</v>
      </c>
      <c r="E140" s="320">
        <v>284.89999999999998</v>
      </c>
      <c r="F140" s="230" t="s">
        <v>1605</v>
      </c>
      <c r="H140" s="319"/>
      <c r="I140" s="137"/>
      <c r="J140" s="137"/>
    </row>
    <row r="141" spans="2:10" s="49" customFormat="1">
      <c r="B141" s="148" t="s">
        <v>1503</v>
      </c>
      <c r="C141" s="149">
        <v>300</v>
      </c>
      <c r="D141" s="149">
        <v>15.1</v>
      </c>
      <c r="E141" s="320">
        <v>284.89999999999998</v>
      </c>
      <c r="F141" s="230" t="s">
        <v>1606</v>
      </c>
      <c r="H141" s="319"/>
      <c r="I141" s="137"/>
      <c r="J141" s="137"/>
    </row>
    <row r="142" spans="2:10" s="49" customFormat="1">
      <c r="B142" s="148" t="s">
        <v>1504</v>
      </c>
      <c r="C142" s="149">
        <v>3000</v>
      </c>
      <c r="D142" s="149">
        <v>61</v>
      </c>
      <c r="E142" s="320">
        <v>2939</v>
      </c>
      <c r="F142" s="230" t="s">
        <v>1607</v>
      </c>
      <c r="H142" s="319"/>
      <c r="I142" s="137"/>
      <c r="J142" s="137"/>
    </row>
    <row r="143" spans="2:10" s="49" customFormat="1">
      <c r="B143" s="148" t="s">
        <v>1504</v>
      </c>
      <c r="C143" s="149">
        <v>1000</v>
      </c>
      <c r="D143" s="149">
        <v>27</v>
      </c>
      <c r="E143" s="320">
        <v>973</v>
      </c>
      <c r="F143" s="230" t="s">
        <v>1608</v>
      </c>
      <c r="H143" s="319"/>
      <c r="I143" s="137"/>
      <c r="J143" s="137"/>
    </row>
    <row r="144" spans="2:10" s="49" customFormat="1">
      <c r="B144" s="148" t="s">
        <v>1504</v>
      </c>
      <c r="C144" s="149">
        <v>1050</v>
      </c>
      <c r="D144" s="149">
        <v>33.1</v>
      </c>
      <c r="E144" s="320">
        <v>1016.9</v>
      </c>
      <c r="F144" s="230" t="s">
        <v>1609</v>
      </c>
      <c r="H144" s="319"/>
      <c r="I144" s="137"/>
      <c r="J144" s="137"/>
    </row>
    <row r="145" spans="2:10" s="49" customFormat="1">
      <c r="B145" s="148" t="s">
        <v>1505</v>
      </c>
      <c r="C145" s="149">
        <v>200</v>
      </c>
      <c r="D145" s="149">
        <v>13.4</v>
      </c>
      <c r="E145" s="320">
        <v>186.6</v>
      </c>
      <c r="F145" s="230" t="s">
        <v>1610</v>
      </c>
      <c r="H145" s="319"/>
      <c r="I145" s="137"/>
      <c r="J145" s="137"/>
    </row>
    <row r="146" spans="2:10" s="49" customFormat="1">
      <c r="B146" s="148" t="s">
        <v>1505</v>
      </c>
      <c r="C146" s="149">
        <v>1000</v>
      </c>
      <c r="D146" s="149">
        <v>27</v>
      </c>
      <c r="E146" s="320">
        <v>973</v>
      </c>
      <c r="F146" s="230" t="s">
        <v>1507</v>
      </c>
      <c r="H146" s="319"/>
      <c r="I146" s="137"/>
      <c r="J146" s="137"/>
    </row>
    <row r="147" spans="2:10" s="49" customFormat="1">
      <c r="B147" s="245" t="s">
        <v>30</v>
      </c>
      <c r="C147" s="246">
        <f>SUM(C5:C146)</f>
        <v>116060</v>
      </c>
      <c r="D147" s="246">
        <f>SUM(D5:D146)</f>
        <v>3624.6899999999987</v>
      </c>
      <c r="E147" s="246">
        <f>SUM(E5:E146)</f>
        <v>112435.30999999988</v>
      </c>
      <c r="H147" s="319"/>
      <c r="I147" s="137"/>
      <c r="J147" s="137"/>
    </row>
  </sheetData>
  <sheetProtection algorithmName="SHA-512" hashValue="ZgvC8AScafE1Q9PzFZmca/EFeOz6vkbTK6oLr2l6S85+GjEt9Aumo+/BDCw4DN3/jyysyiSRKSuWBEETYwmMGQ==" saltValue="Q0w1CjiwHwlTApezzIJYFg==" spinCount="100000" sheet="1" objects="1" scenarios="1"/>
  <mergeCells count="1">
    <mergeCell ref="C1:F1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I84"/>
  <sheetViews>
    <sheetView workbookViewId="0">
      <selection activeCell="A2" sqref="A2"/>
    </sheetView>
  </sheetViews>
  <sheetFormatPr defaultColWidth="8.85546875" defaultRowHeight="15"/>
  <cols>
    <col min="2" max="2" width="15.85546875" customWidth="1"/>
    <col min="3" max="3" width="20" style="86" bestFit="1" customWidth="1"/>
    <col min="4" max="4" width="50.28515625" customWidth="1"/>
    <col min="6" max="6" width="13.85546875" customWidth="1"/>
    <col min="7" max="7" width="8.85546875" style="137"/>
    <col min="8" max="8" width="19.42578125" customWidth="1"/>
  </cols>
  <sheetData>
    <row r="1" spans="1:9" s="159" customFormat="1" ht="36.75" customHeight="1">
      <c r="A1" s="13"/>
      <c r="B1" s="13"/>
      <c r="C1" s="357" t="s">
        <v>223</v>
      </c>
      <c r="D1" s="357"/>
      <c r="G1" s="137"/>
    </row>
    <row r="2" spans="1:9">
      <c r="A2" s="1"/>
      <c r="B2" s="165" t="s">
        <v>11</v>
      </c>
      <c r="C2" s="166">
        <f>SUM(C51-C52)</f>
        <v>13897.430399999999</v>
      </c>
      <c r="D2" s="151"/>
    </row>
    <row r="3" spans="1:9">
      <c r="A3" s="1"/>
      <c r="B3" s="6"/>
      <c r="C3" s="146"/>
      <c r="D3" s="7"/>
    </row>
    <row r="4" spans="1:9">
      <c r="A4" s="18"/>
      <c r="B4" s="231" t="s">
        <v>7</v>
      </c>
      <c r="C4" s="243" t="s">
        <v>8</v>
      </c>
      <c r="D4" s="231" t="s">
        <v>13</v>
      </c>
    </row>
    <row r="5" spans="1:9">
      <c r="A5" s="1"/>
      <c r="B5" s="148">
        <v>42920</v>
      </c>
      <c r="C5" s="149">
        <v>1000</v>
      </c>
      <c r="D5" s="152"/>
      <c r="F5" s="264"/>
      <c r="H5" s="159"/>
    </row>
    <row r="6" spans="1:9" s="49" customFormat="1">
      <c r="A6" s="1"/>
      <c r="B6" s="148">
        <v>42920</v>
      </c>
      <c r="C6" s="149">
        <v>50</v>
      </c>
      <c r="D6" s="152" t="s">
        <v>4027</v>
      </c>
      <c r="F6" s="264"/>
      <c r="G6" s="137"/>
      <c r="H6" s="159"/>
      <c r="I6" s="159"/>
    </row>
    <row r="7" spans="1:9" s="49" customFormat="1">
      <c r="A7" s="1"/>
      <c r="B7" s="148">
        <v>42920</v>
      </c>
      <c r="C7" s="149">
        <v>50</v>
      </c>
      <c r="D7" s="152" t="s">
        <v>3061</v>
      </c>
      <c r="F7" s="264"/>
      <c r="G7" s="137"/>
      <c r="H7" s="159"/>
      <c r="I7" s="159"/>
    </row>
    <row r="8" spans="1:9" s="49" customFormat="1">
      <c r="A8" s="1"/>
      <c r="B8" s="148">
        <v>42920</v>
      </c>
      <c r="C8" s="149">
        <v>55</v>
      </c>
      <c r="D8" s="152" t="s">
        <v>4028</v>
      </c>
      <c r="F8" s="264"/>
      <c r="G8" s="137"/>
      <c r="H8" s="159"/>
      <c r="I8" s="159"/>
    </row>
    <row r="9" spans="1:9" s="49" customFormat="1">
      <c r="A9" s="1"/>
      <c r="B9" s="148">
        <v>42920</v>
      </c>
      <c r="C9" s="149">
        <v>1000</v>
      </c>
      <c r="D9" s="152" t="s">
        <v>4029</v>
      </c>
      <c r="F9" s="264"/>
      <c r="G9" s="137"/>
      <c r="H9" s="159"/>
      <c r="I9" s="159"/>
    </row>
    <row r="10" spans="1:9" s="49" customFormat="1">
      <c r="A10" s="1"/>
      <c r="B10" s="148">
        <v>42921</v>
      </c>
      <c r="C10" s="149">
        <v>200</v>
      </c>
      <c r="D10" s="152"/>
      <c r="F10" s="264"/>
      <c r="G10" s="137"/>
      <c r="H10" s="159"/>
      <c r="I10" s="159"/>
    </row>
    <row r="11" spans="1:9" s="49" customFormat="1">
      <c r="A11" s="1"/>
      <c r="B11" s="148">
        <v>42921</v>
      </c>
      <c r="C11" s="149">
        <v>1000</v>
      </c>
      <c r="D11" s="152" t="s">
        <v>4030</v>
      </c>
      <c r="F11" s="264"/>
      <c r="G11" s="137"/>
      <c r="H11" s="159"/>
      <c r="I11" s="159"/>
    </row>
    <row r="12" spans="1:9" s="49" customFormat="1">
      <c r="A12" s="1"/>
      <c r="B12" s="148">
        <v>42923</v>
      </c>
      <c r="C12" s="149">
        <v>300</v>
      </c>
      <c r="D12" s="152"/>
      <c r="F12" s="264"/>
      <c r="G12" s="137"/>
      <c r="H12" s="159"/>
      <c r="I12" s="159"/>
    </row>
    <row r="13" spans="1:9" s="49" customFormat="1">
      <c r="A13" s="1"/>
      <c r="B13" s="148">
        <v>42923</v>
      </c>
      <c r="C13" s="149">
        <v>500</v>
      </c>
      <c r="D13" s="152" t="s">
        <v>2590</v>
      </c>
      <c r="F13" s="264"/>
      <c r="G13" s="137"/>
      <c r="H13" s="159"/>
      <c r="I13" s="159"/>
    </row>
    <row r="14" spans="1:9" s="49" customFormat="1">
      <c r="A14" s="1"/>
      <c r="B14" s="148">
        <v>42923</v>
      </c>
      <c r="C14" s="149">
        <v>5000</v>
      </c>
      <c r="D14" s="152" t="s">
        <v>4031</v>
      </c>
      <c r="F14" s="264"/>
      <c r="G14" s="137"/>
      <c r="H14" s="159"/>
      <c r="I14" s="159"/>
    </row>
    <row r="15" spans="1:9" s="49" customFormat="1">
      <c r="A15" s="1"/>
      <c r="B15" s="148">
        <v>42925</v>
      </c>
      <c r="C15" s="149">
        <v>50</v>
      </c>
      <c r="D15" s="152" t="s">
        <v>2501</v>
      </c>
      <c r="F15" s="264"/>
      <c r="G15" s="137"/>
      <c r="H15" s="159"/>
      <c r="I15" s="159"/>
    </row>
    <row r="16" spans="1:9" s="49" customFormat="1">
      <c r="A16" s="1"/>
      <c r="B16" s="148">
        <v>42925</v>
      </c>
      <c r="C16" s="149">
        <v>100</v>
      </c>
      <c r="D16" s="152" t="s">
        <v>4032</v>
      </c>
      <c r="F16" s="264"/>
      <c r="G16" s="137"/>
      <c r="H16" s="159"/>
      <c r="I16" s="159"/>
    </row>
    <row r="17" spans="1:9" s="49" customFormat="1">
      <c r="A17" s="1"/>
      <c r="B17" s="148">
        <v>42926</v>
      </c>
      <c r="C17" s="149">
        <v>650</v>
      </c>
      <c r="D17" s="152"/>
      <c r="F17" s="264"/>
      <c r="G17" s="137"/>
      <c r="H17" s="159"/>
      <c r="I17" s="159"/>
    </row>
    <row r="18" spans="1:9" s="49" customFormat="1">
      <c r="A18" s="1"/>
      <c r="B18" s="148">
        <v>42926</v>
      </c>
      <c r="C18" s="149">
        <v>50</v>
      </c>
      <c r="D18" s="152" t="s">
        <v>1777</v>
      </c>
      <c r="F18" s="264"/>
      <c r="G18" s="137"/>
      <c r="H18" s="159"/>
      <c r="I18" s="159"/>
    </row>
    <row r="19" spans="1:9" s="49" customFormat="1">
      <c r="A19" s="1"/>
      <c r="B19" s="148">
        <v>42926</v>
      </c>
      <c r="C19" s="149">
        <v>50</v>
      </c>
      <c r="D19" s="152" t="s">
        <v>4033</v>
      </c>
      <c r="F19" s="264"/>
      <c r="G19" s="137"/>
      <c r="H19" s="159"/>
      <c r="I19" s="159"/>
    </row>
    <row r="20" spans="1:9" s="49" customFormat="1">
      <c r="A20" s="1"/>
      <c r="B20" s="148">
        <v>42927</v>
      </c>
      <c r="C20" s="149">
        <v>4.57</v>
      </c>
      <c r="D20" s="152"/>
      <c r="F20" s="264"/>
      <c r="G20" s="137"/>
      <c r="H20" s="159"/>
      <c r="I20" s="159"/>
    </row>
    <row r="21" spans="1:9" s="49" customFormat="1">
      <c r="A21" s="1"/>
      <c r="B21" s="148">
        <v>42927</v>
      </c>
      <c r="C21" s="149">
        <v>300</v>
      </c>
      <c r="D21" s="152" t="s">
        <v>4034</v>
      </c>
      <c r="F21" s="264"/>
      <c r="G21" s="137"/>
      <c r="H21" s="159"/>
      <c r="I21" s="159"/>
    </row>
    <row r="22" spans="1:9" s="49" customFormat="1">
      <c r="A22" s="1"/>
      <c r="B22" s="148">
        <v>42928</v>
      </c>
      <c r="C22" s="149">
        <v>22</v>
      </c>
      <c r="D22" s="152" t="s">
        <v>4035</v>
      </c>
      <c r="F22" s="264"/>
      <c r="G22" s="137"/>
      <c r="H22" s="159"/>
      <c r="I22" s="159"/>
    </row>
    <row r="23" spans="1:9" s="49" customFormat="1">
      <c r="A23" s="1"/>
      <c r="B23" s="148">
        <v>42929</v>
      </c>
      <c r="C23" s="149">
        <v>50</v>
      </c>
      <c r="D23" s="152"/>
      <c r="F23" s="264"/>
      <c r="G23" s="137"/>
      <c r="H23" s="159"/>
      <c r="I23" s="159"/>
    </row>
    <row r="24" spans="1:9" s="49" customFormat="1">
      <c r="A24" s="1"/>
      <c r="B24" s="148">
        <v>42929</v>
      </c>
      <c r="C24" s="149">
        <v>200</v>
      </c>
      <c r="D24" s="152" t="s">
        <v>4036</v>
      </c>
      <c r="F24" s="264"/>
      <c r="G24" s="137"/>
      <c r="H24" s="159"/>
      <c r="I24" s="159"/>
    </row>
    <row r="25" spans="1:9" s="49" customFormat="1">
      <c r="A25" s="1"/>
      <c r="B25" s="148">
        <v>42929</v>
      </c>
      <c r="C25" s="149">
        <v>300</v>
      </c>
      <c r="D25" s="152"/>
      <c r="F25" s="264"/>
      <c r="G25" s="137"/>
      <c r="H25" s="159"/>
      <c r="I25" s="159"/>
    </row>
    <row r="26" spans="1:9" s="49" customFormat="1">
      <c r="A26" s="1"/>
      <c r="B26" s="148">
        <v>42929</v>
      </c>
      <c r="C26" s="149">
        <v>50</v>
      </c>
      <c r="D26" s="152"/>
      <c r="F26" s="264"/>
      <c r="G26" s="137"/>
      <c r="H26" s="159"/>
      <c r="I26" s="159"/>
    </row>
    <row r="27" spans="1:9" s="49" customFormat="1">
      <c r="A27" s="1"/>
      <c r="B27" s="148">
        <v>42929</v>
      </c>
      <c r="C27" s="149">
        <v>30</v>
      </c>
      <c r="D27" s="152"/>
      <c r="F27" s="264"/>
      <c r="G27" s="137"/>
      <c r="H27" s="159"/>
      <c r="I27" s="159"/>
    </row>
    <row r="28" spans="1:9" s="49" customFormat="1">
      <c r="A28" s="1"/>
      <c r="B28" s="148">
        <v>42930</v>
      </c>
      <c r="C28" s="149">
        <v>100</v>
      </c>
      <c r="D28" s="152"/>
      <c r="F28" s="264"/>
      <c r="G28" s="137"/>
      <c r="H28" s="159"/>
      <c r="I28" s="159"/>
    </row>
    <row r="29" spans="1:9" s="49" customFormat="1">
      <c r="A29" s="1"/>
      <c r="B29" s="148">
        <v>42930</v>
      </c>
      <c r="C29" s="149">
        <v>150</v>
      </c>
      <c r="D29" s="152"/>
      <c r="F29" s="264"/>
      <c r="G29" s="137"/>
      <c r="H29" s="159"/>
      <c r="I29" s="159"/>
    </row>
    <row r="30" spans="1:9" s="49" customFormat="1">
      <c r="A30" s="1"/>
      <c r="B30" s="148">
        <v>42930</v>
      </c>
      <c r="C30" s="149">
        <v>239.39</v>
      </c>
      <c r="D30" s="152" t="s">
        <v>4037</v>
      </c>
      <c r="F30" s="264"/>
      <c r="G30" s="137"/>
      <c r="H30" s="159"/>
      <c r="I30" s="159"/>
    </row>
    <row r="31" spans="1:9" s="49" customFormat="1">
      <c r="A31" s="1"/>
      <c r="B31" s="148">
        <v>42930</v>
      </c>
      <c r="C31" s="149">
        <v>85</v>
      </c>
      <c r="D31" s="152" t="s">
        <v>4028</v>
      </c>
      <c r="F31" s="264"/>
      <c r="G31" s="137"/>
      <c r="H31" s="159"/>
      <c r="I31" s="159"/>
    </row>
    <row r="32" spans="1:9" s="49" customFormat="1">
      <c r="A32" s="1"/>
      <c r="B32" s="148">
        <v>42933</v>
      </c>
      <c r="C32" s="149">
        <v>83.99</v>
      </c>
      <c r="D32" s="152"/>
      <c r="F32" s="264"/>
      <c r="G32" s="137"/>
      <c r="H32" s="159"/>
      <c r="I32" s="159"/>
    </row>
    <row r="33" spans="1:9" s="49" customFormat="1">
      <c r="A33" s="1"/>
      <c r="B33" s="148">
        <v>42933</v>
      </c>
      <c r="C33" s="149">
        <v>50</v>
      </c>
      <c r="D33" s="152" t="s">
        <v>1942</v>
      </c>
      <c r="F33" s="264"/>
      <c r="G33" s="137"/>
      <c r="H33" s="159"/>
      <c r="I33" s="159"/>
    </row>
    <row r="34" spans="1:9" s="49" customFormat="1">
      <c r="A34" s="1"/>
      <c r="B34" s="148">
        <v>42935</v>
      </c>
      <c r="C34" s="149">
        <v>50</v>
      </c>
      <c r="D34" s="152" t="s">
        <v>4038</v>
      </c>
      <c r="F34" s="264"/>
      <c r="G34" s="137"/>
      <c r="H34" s="159"/>
      <c r="I34" s="159"/>
    </row>
    <row r="35" spans="1:9" s="49" customFormat="1">
      <c r="A35" s="1"/>
      <c r="B35" s="148">
        <v>42935</v>
      </c>
      <c r="C35" s="149">
        <v>600</v>
      </c>
      <c r="D35" s="152"/>
      <c r="F35" s="264"/>
      <c r="G35" s="137"/>
      <c r="H35" s="159"/>
      <c r="I35" s="159"/>
    </row>
    <row r="36" spans="1:9" s="49" customFormat="1">
      <c r="A36" s="1"/>
      <c r="B36" s="148">
        <v>42935</v>
      </c>
      <c r="C36" s="149">
        <v>150</v>
      </c>
      <c r="D36" s="152"/>
      <c r="F36" s="264"/>
      <c r="G36" s="137"/>
      <c r="H36" s="159"/>
      <c r="I36" s="159"/>
    </row>
    <row r="37" spans="1:9" s="49" customFormat="1">
      <c r="A37" s="1"/>
      <c r="B37" s="148">
        <v>42936</v>
      </c>
      <c r="C37" s="149">
        <v>300</v>
      </c>
      <c r="D37" s="152"/>
      <c r="F37" s="264"/>
      <c r="G37" s="137"/>
      <c r="H37" s="159"/>
      <c r="I37" s="159"/>
    </row>
    <row r="38" spans="1:9" s="49" customFormat="1">
      <c r="A38" s="1"/>
      <c r="B38" s="148">
        <v>42936</v>
      </c>
      <c r="C38" s="149">
        <v>100</v>
      </c>
      <c r="D38" s="152" t="s">
        <v>2095</v>
      </c>
      <c r="F38" s="264"/>
      <c r="G38" s="137"/>
      <c r="H38" s="159"/>
      <c r="I38" s="159"/>
    </row>
    <row r="39" spans="1:9" s="49" customFormat="1">
      <c r="A39" s="1"/>
      <c r="B39" s="148">
        <v>42937</v>
      </c>
      <c r="C39" s="149">
        <v>100</v>
      </c>
      <c r="D39" s="152"/>
      <c r="F39" s="264"/>
      <c r="G39" s="137"/>
      <c r="H39" s="159"/>
      <c r="I39" s="159"/>
    </row>
    <row r="40" spans="1:9" s="159" customFormat="1">
      <c r="A40" s="1"/>
      <c r="B40" s="148">
        <v>42938</v>
      </c>
      <c r="C40" s="149">
        <v>2.54</v>
      </c>
      <c r="D40" s="152" t="s">
        <v>4039</v>
      </c>
      <c r="F40" s="264"/>
      <c r="G40" s="137"/>
    </row>
    <row r="41" spans="1:9" s="159" customFormat="1">
      <c r="A41" s="1"/>
      <c r="B41" s="148">
        <v>42938</v>
      </c>
      <c r="C41" s="149">
        <v>50</v>
      </c>
      <c r="D41" s="152"/>
      <c r="F41" s="264"/>
      <c r="G41" s="137"/>
    </row>
    <row r="42" spans="1:9" s="159" customFormat="1">
      <c r="A42" s="1"/>
      <c r="B42" s="148">
        <v>42941</v>
      </c>
      <c r="C42" s="149">
        <v>200</v>
      </c>
      <c r="D42" s="152" t="s">
        <v>4040</v>
      </c>
      <c r="F42" s="264"/>
      <c r="G42" s="137"/>
    </row>
    <row r="43" spans="1:9" s="159" customFormat="1">
      <c r="A43" s="1"/>
      <c r="B43" s="148">
        <v>42941</v>
      </c>
      <c r="C43" s="149">
        <v>350</v>
      </c>
      <c r="D43" s="152" t="s">
        <v>4041</v>
      </c>
      <c r="F43" s="264"/>
      <c r="G43" s="137"/>
    </row>
    <row r="44" spans="1:9" s="159" customFormat="1">
      <c r="A44" s="1"/>
      <c r="B44" s="148">
        <v>42942</v>
      </c>
      <c r="C44" s="149">
        <v>20</v>
      </c>
      <c r="D44" s="152" t="s">
        <v>4042</v>
      </c>
      <c r="F44" s="264"/>
      <c r="G44" s="137"/>
    </row>
    <row r="45" spans="1:9" s="159" customFormat="1">
      <c r="A45" s="1"/>
      <c r="B45" s="148">
        <v>42943</v>
      </c>
      <c r="C45" s="149">
        <v>100</v>
      </c>
      <c r="D45" s="152" t="s">
        <v>4043</v>
      </c>
      <c r="F45" s="264"/>
      <c r="G45" s="137"/>
    </row>
    <row r="46" spans="1:9" s="159" customFormat="1">
      <c r="A46" s="1"/>
      <c r="B46" s="148">
        <v>42943</v>
      </c>
      <c r="C46" s="149">
        <v>50</v>
      </c>
      <c r="D46" s="152"/>
      <c r="F46" s="264"/>
      <c r="G46" s="137"/>
    </row>
    <row r="47" spans="1:9" s="159" customFormat="1">
      <c r="A47" s="1"/>
      <c r="B47" s="148">
        <v>42943</v>
      </c>
      <c r="C47" s="149">
        <v>50</v>
      </c>
      <c r="D47" s="152"/>
      <c r="F47" s="264"/>
      <c r="G47" s="137"/>
    </row>
    <row r="48" spans="1:9" s="159" customFormat="1">
      <c r="A48" s="1"/>
      <c r="B48" s="148">
        <v>42946</v>
      </c>
      <c r="C48" s="149">
        <v>50</v>
      </c>
      <c r="D48" s="152"/>
      <c r="F48" s="264"/>
      <c r="G48" s="137"/>
    </row>
    <row r="49" spans="1:8" s="159" customFormat="1">
      <c r="A49" s="1"/>
      <c r="B49" s="148">
        <v>42946</v>
      </c>
      <c r="C49" s="149">
        <v>500</v>
      </c>
      <c r="D49" s="152"/>
      <c r="F49" s="264"/>
      <c r="G49" s="137"/>
    </row>
    <row r="50" spans="1:8" s="159" customFormat="1">
      <c r="A50" s="1"/>
      <c r="B50" s="148">
        <v>42947</v>
      </c>
      <c r="C50" s="149">
        <v>84</v>
      </c>
      <c r="D50" s="152" t="s">
        <v>4044</v>
      </c>
      <c r="F50" s="264"/>
      <c r="G50" s="137"/>
    </row>
    <row r="51" spans="1:8">
      <c r="A51" s="1"/>
      <c r="B51" s="240" t="s">
        <v>30</v>
      </c>
      <c r="C51" s="248">
        <f>SUM(C5:C50)</f>
        <v>14476.49</v>
      </c>
      <c r="D51" s="49"/>
      <c r="E51" s="49"/>
      <c r="F51" s="264"/>
      <c r="H51" s="159"/>
    </row>
    <row r="52" spans="1:8">
      <c r="B52" s="235" t="s">
        <v>35</v>
      </c>
      <c r="C52" s="248">
        <f>C51*0.04</f>
        <v>579.05960000000005</v>
      </c>
      <c r="D52" s="49"/>
      <c r="F52" s="264"/>
      <c r="H52" s="159"/>
    </row>
    <row r="53" spans="1:8">
      <c r="F53" s="264"/>
      <c r="H53" s="159"/>
    </row>
    <row r="54" spans="1:8">
      <c r="F54" s="264"/>
      <c r="H54" s="159"/>
    </row>
    <row r="55" spans="1:8">
      <c r="F55" s="264"/>
      <c r="H55" s="159"/>
    </row>
    <row r="56" spans="1:8">
      <c r="F56" s="264"/>
      <c r="H56" s="159"/>
    </row>
    <row r="57" spans="1:8">
      <c r="F57" s="264"/>
      <c r="H57" s="159"/>
    </row>
    <row r="58" spans="1:8">
      <c r="F58" s="264"/>
      <c r="H58" s="159"/>
    </row>
    <row r="59" spans="1:8">
      <c r="F59" s="264"/>
      <c r="H59" s="159"/>
    </row>
    <row r="60" spans="1:8">
      <c r="F60" s="264"/>
      <c r="H60" s="159"/>
    </row>
    <row r="61" spans="1:8">
      <c r="F61" s="264"/>
      <c r="H61" s="159"/>
    </row>
    <row r="62" spans="1:8">
      <c r="F62" s="264"/>
      <c r="H62" s="159"/>
    </row>
    <row r="63" spans="1:8">
      <c r="F63" s="264"/>
      <c r="H63" s="159"/>
    </row>
    <row r="64" spans="1:8">
      <c r="F64" s="264"/>
      <c r="H64" s="159"/>
    </row>
    <row r="65" spans="6:8">
      <c r="F65" s="264"/>
      <c r="H65" s="159"/>
    </row>
    <row r="66" spans="6:8">
      <c r="F66" s="264"/>
      <c r="H66" s="159"/>
    </row>
    <row r="67" spans="6:8">
      <c r="F67" s="264"/>
      <c r="H67" s="159"/>
    </row>
    <row r="68" spans="6:8">
      <c r="F68" s="264"/>
      <c r="H68" s="159"/>
    </row>
    <row r="69" spans="6:8">
      <c r="F69" s="264"/>
      <c r="H69" s="159"/>
    </row>
    <row r="70" spans="6:8">
      <c r="F70" s="264"/>
      <c r="H70" s="159"/>
    </row>
    <row r="71" spans="6:8">
      <c r="F71" s="264"/>
      <c r="H71" s="159"/>
    </row>
    <row r="72" spans="6:8">
      <c r="F72" s="264"/>
      <c r="H72" s="159"/>
    </row>
    <row r="73" spans="6:8">
      <c r="F73" s="264"/>
      <c r="H73" s="159"/>
    </row>
    <row r="74" spans="6:8">
      <c r="F74" s="264"/>
      <c r="H74" s="159"/>
    </row>
    <row r="75" spans="6:8">
      <c r="F75" s="264"/>
      <c r="H75" s="159"/>
    </row>
    <row r="76" spans="6:8">
      <c r="F76" s="264"/>
      <c r="H76" s="159"/>
    </row>
    <row r="77" spans="6:8">
      <c r="F77" s="264"/>
      <c r="H77" s="159"/>
    </row>
    <row r="78" spans="6:8">
      <c r="F78" s="264"/>
      <c r="H78" s="159"/>
    </row>
    <row r="79" spans="6:8">
      <c r="F79" s="264"/>
      <c r="H79" s="159"/>
    </row>
    <row r="80" spans="6:8">
      <c r="F80" s="264"/>
      <c r="H80" s="159"/>
    </row>
    <row r="81" spans="6:8">
      <c r="F81" s="264"/>
      <c r="H81" s="159"/>
    </row>
    <row r="82" spans="6:8">
      <c r="F82" s="264"/>
      <c r="H82" s="159"/>
    </row>
    <row r="83" spans="6:8">
      <c r="F83" s="264"/>
      <c r="H83" s="159"/>
    </row>
    <row r="84" spans="6:8">
      <c r="F84" s="264"/>
      <c r="H84" s="159"/>
    </row>
  </sheetData>
  <sheetProtection algorithmName="SHA-512" hashValue="HEHYFjQuWinapATJrMRBQxzWSBmjafu2dBmut+bQFxBbPhJ+8zqgOlcHUYZqFs7URjMt7A+83uYG5300CaHg2A==" saltValue="aOm/TqYCSLk/VKwr7CPfLw==" spinCount="100000" sheet="1" objects="1" scenarios="1"/>
  <mergeCells count="1">
    <mergeCell ref="C1:D1"/>
  </mergeCell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6"/>
  <sheetViews>
    <sheetView workbookViewId="0">
      <selection activeCell="A4" sqref="A4"/>
    </sheetView>
  </sheetViews>
  <sheetFormatPr defaultColWidth="8.85546875" defaultRowHeight="15"/>
  <cols>
    <col min="1" max="1" width="8.85546875" style="159" customWidth="1"/>
    <col min="2" max="2" width="15.140625" style="159" customWidth="1"/>
    <col min="3" max="3" width="20.7109375" style="159" customWidth="1"/>
    <col min="4" max="4" width="37.42578125" style="159" customWidth="1"/>
    <col min="5" max="16384" width="8.85546875" style="159"/>
  </cols>
  <sheetData>
    <row r="1" spans="1:4" ht="36.75" customHeight="1">
      <c r="A1" s="13"/>
      <c r="C1" s="356" t="s">
        <v>224</v>
      </c>
      <c r="D1" s="356"/>
    </row>
    <row r="2" spans="1:4" ht="2.1" customHeight="1">
      <c r="B2" s="384"/>
      <c r="C2" s="384"/>
      <c r="D2" s="384"/>
    </row>
    <row r="3" spans="1:4">
      <c r="B3" s="165" t="s">
        <v>11</v>
      </c>
      <c r="C3" s="166">
        <f>C556</f>
        <v>87066.91</v>
      </c>
      <c r="D3" s="249"/>
    </row>
    <row r="4" spans="1:4">
      <c r="B4" s="6"/>
      <c r="C4" s="146"/>
      <c r="D4" s="7"/>
    </row>
    <row r="5" spans="1:4">
      <c r="B5" s="50" t="s">
        <v>7</v>
      </c>
      <c r="C5" s="147" t="s">
        <v>8</v>
      </c>
      <c r="D5" s="52" t="s">
        <v>9</v>
      </c>
    </row>
    <row r="6" spans="1:4">
      <c r="B6" s="228">
        <v>42918</v>
      </c>
      <c r="C6" s="149" t="s">
        <v>1072</v>
      </c>
      <c r="D6" s="230" t="s">
        <v>1080</v>
      </c>
    </row>
    <row r="7" spans="1:4">
      <c r="B7" s="228">
        <v>42919</v>
      </c>
      <c r="C7" s="149" t="s">
        <v>1075</v>
      </c>
      <c r="D7" s="230" t="s">
        <v>1080</v>
      </c>
    </row>
    <row r="8" spans="1:4">
      <c r="B8" s="228">
        <v>42919</v>
      </c>
      <c r="C8" s="149">
        <v>300</v>
      </c>
      <c r="D8" s="230" t="s">
        <v>1080</v>
      </c>
    </row>
    <row r="9" spans="1:4">
      <c r="B9" s="228">
        <v>42920</v>
      </c>
      <c r="C9" s="149">
        <v>30</v>
      </c>
      <c r="D9" s="230" t="s">
        <v>1265</v>
      </c>
    </row>
    <row r="10" spans="1:4">
      <c r="B10" s="228">
        <v>42922</v>
      </c>
      <c r="C10" s="149">
        <v>100</v>
      </c>
      <c r="D10" s="230" t="s">
        <v>1426</v>
      </c>
    </row>
    <row r="11" spans="1:4">
      <c r="B11" s="228">
        <v>42922</v>
      </c>
      <c r="C11" s="149">
        <v>10</v>
      </c>
      <c r="D11" s="230" t="s">
        <v>1080</v>
      </c>
    </row>
    <row r="12" spans="1:4">
      <c r="B12" s="228">
        <v>42922</v>
      </c>
      <c r="C12" s="149">
        <v>25</v>
      </c>
      <c r="D12" s="230" t="s">
        <v>1080</v>
      </c>
    </row>
    <row r="13" spans="1:4">
      <c r="B13" s="228">
        <v>42922</v>
      </c>
      <c r="C13" s="149" t="s">
        <v>1072</v>
      </c>
      <c r="D13" s="230" t="s">
        <v>1220</v>
      </c>
    </row>
    <row r="14" spans="1:4">
      <c r="B14" s="228">
        <v>42922</v>
      </c>
      <c r="C14" s="149">
        <v>500</v>
      </c>
      <c r="D14" s="230" t="s">
        <v>1377</v>
      </c>
    </row>
    <row r="15" spans="1:4">
      <c r="B15" s="228">
        <v>42922</v>
      </c>
      <c r="C15" s="149">
        <v>20</v>
      </c>
      <c r="D15" s="230" t="s">
        <v>1080</v>
      </c>
    </row>
    <row r="16" spans="1:4">
      <c r="B16" s="228">
        <v>42923</v>
      </c>
      <c r="C16" s="149" t="s">
        <v>1072</v>
      </c>
      <c r="D16" s="230" t="s">
        <v>1080</v>
      </c>
    </row>
    <row r="17" spans="2:4">
      <c r="B17" s="228">
        <v>42923</v>
      </c>
      <c r="C17" s="149" t="s">
        <v>1072</v>
      </c>
      <c r="D17" s="230" t="s">
        <v>1080</v>
      </c>
    </row>
    <row r="18" spans="2:4">
      <c r="B18" s="228">
        <v>42924</v>
      </c>
      <c r="C18" s="149">
        <v>100</v>
      </c>
      <c r="D18" s="230" t="s">
        <v>1080</v>
      </c>
    </row>
    <row r="19" spans="2:4">
      <c r="B19" s="228">
        <v>42924</v>
      </c>
      <c r="C19" s="149">
        <v>100</v>
      </c>
      <c r="D19" s="230" t="s">
        <v>1425</v>
      </c>
    </row>
    <row r="20" spans="2:4">
      <c r="B20" s="228">
        <v>42924</v>
      </c>
      <c r="C20" s="149">
        <v>25</v>
      </c>
      <c r="D20" s="230" t="s">
        <v>1080</v>
      </c>
    </row>
    <row r="21" spans="2:4">
      <c r="B21" s="228">
        <v>42924</v>
      </c>
      <c r="C21" s="149">
        <v>300</v>
      </c>
      <c r="D21" s="230" t="s">
        <v>1080</v>
      </c>
    </row>
    <row r="22" spans="2:4">
      <c r="B22" s="228">
        <v>42926</v>
      </c>
      <c r="C22" s="149">
        <v>100</v>
      </c>
      <c r="D22" s="230" t="s">
        <v>1080</v>
      </c>
    </row>
    <row r="23" spans="2:4">
      <c r="B23" s="228">
        <v>42926</v>
      </c>
      <c r="C23" s="149">
        <v>300.22000000000003</v>
      </c>
      <c r="D23" s="230" t="s">
        <v>1424</v>
      </c>
    </row>
    <row r="24" spans="2:4">
      <c r="B24" s="228">
        <v>42927</v>
      </c>
      <c r="C24" s="149">
        <v>100</v>
      </c>
      <c r="D24" s="230" t="s">
        <v>1170</v>
      </c>
    </row>
    <row r="25" spans="2:4">
      <c r="B25" s="228">
        <v>42928</v>
      </c>
      <c r="C25" s="149">
        <v>100</v>
      </c>
      <c r="D25" s="230" t="s">
        <v>1080</v>
      </c>
    </row>
    <row r="26" spans="2:4">
      <c r="B26" s="228">
        <v>42928</v>
      </c>
      <c r="C26" s="149">
        <v>300</v>
      </c>
      <c r="D26" s="230" t="s">
        <v>1423</v>
      </c>
    </row>
    <row r="27" spans="2:4">
      <c r="B27" s="228">
        <v>42928</v>
      </c>
      <c r="C27" s="149">
        <v>300</v>
      </c>
      <c r="D27" s="230" t="s">
        <v>1334</v>
      </c>
    </row>
    <row r="28" spans="2:4">
      <c r="B28" s="228">
        <v>42929</v>
      </c>
      <c r="C28" s="149">
        <v>300</v>
      </c>
      <c r="D28" s="230" t="s">
        <v>1420</v>
      </c>
    </row>
    <row r="29" spans="2:4">
      <c r="B29" s="228">
        <v>42929</v>
      </c>
      <c r="C29" s="149">
        <v>100</v>
      </c>
      <c r="D29" s="230" t="s">
        <v>1421</v>
      </c>
    </row>
    <row r="30" spans="2:4">
      <c r="B30" s="228">
        <v>42929</v>
      </c>
      <c r="C30" s="149">
        <v>300</v>
      </c>
      <c r="D30" s="230" t="s">
        <v>1422</v>
      </c>
    </row>
    <row r="31" spans="2:4">
      <c r="B31" s="228">
        <v>42930</v>
      </c>
      <c r="C31" s="149">
        <v>300</v>
      </c>
      <c r="D31" s="230" t="s">
        <v>1418</v>
      </c>
    </row>
    <row r="32" spans="2:4">
      <c r="B32" s="228">
        <v>42930</v>
      </c>
      <c r="C32" s="149">
        <v>200.14</v>
      </c>
      <c r="D32" s="230" t="s">
        <v>1419</v>
      </c>
    </row>
    <row r="33" spans="2:4">
      <c r="B33" s="228">
        <v>42932</v>
      </c>
      <c r="C33" s="149">
        <v>100</v>
      </c>
      <c r="D33" s="230" t="s">
        <v>1080</v>
      </c>
    </row>
    <row r="34" spans="2:4">
      <c r="B34" s="228">
        <v>42932</v>
      </c>
      <c r="C34" s="149">
        <v>100</v>
      </c>
      <c r="D34" s="230" t="s">
        <v>1417</v>
      </c>
    </row>
    <row r="35" spans="2:4">
      <c r="B35" s="228">
        <v>42933</v>
      </c>
      <c r="C35" s="149" t="s">
        <v>1072</v>
      </c>
      <c r="D35" s="230" t="s">
        <v>1080</v>
      </c>
    </row>
    <row r="36" spans="2:4">
      <c r="B36" s="228">
        <v>42933</v>
      </c>
      <c r="C36" s="149">
        <v>300.83</v>
      </c>
      <c r="D36" s="230" t="s">
        <v>1416</v>
      </c>
    </row>
    <row r="37" spans="2:4">
      <c r="B37" s="228">
        <v>42934</v>
      </c>
      <c r="C37" s="149">
        <v>104.5</v>
      </c>
      <c r="D37" s="230" t="s">
        <v>1414</v>
      </c>
    </row>
    <row r="38" spans="2:4">
      <c r="B38" s="228">
        <v>42934</v>
      </c>
      <c r="C38" s="149">
        <v>306.89999999999998</v>
      </c>
      <c r="D38" s="230" t="s">
        <v>1080</v>
      </c>
    </row>
    <row r="39" spans="2:4">
      <c r="B39" s="228">
        <v>42934</v>
      </c>
      <c r="C39" s="149">
        <v>300</v>
      </c>
      <c r="D39" s="230" t="s">
        <v>1415</v>
      </c>
    </row>
    <row r="40" spans="2:4">
      <c r="B40" s="228">
        <v>42934</v>
      </c>
      <c r="C40" s="149">
        <v>100</v>
      </c>
      <c r="D40" s="230" t="s">
        <v>1371</v>
      </c>
    </row>
    <row r="41" spans="2:4">
      <c r="B41" s="228">
        <v>42935</v>
      </c>
      <c r="C41" s="149">
        <v>306.89999999999998</v>
      </c>
      <c r="D41" s="230" t="s">
        <v>1080</v>
      </c>
    </row>
    <row r="42" spans="2:4">
      <c r="B42" s="228">
        <v>42935</v>
      </c>
      <c r="C42" s="149" t="s">
        <v>1072</v>
      </c>
      <c r="D42" s="230" t="s">
        <v>1080</v>
      </c>
    </row>
    <row r="43" spans="2:4">
      <c r="B43" s="228">
        <v>42935</v>
      </c>
      <c r="C43" s="149" t="s">
        <v>1072</v>
      </c>
      <c r="D43" s="230" t="s">
        <v>1413</v>
      </c>
    </row>
    <row r="44" spans="2:4">
      <c r="B44" s="228">
        <v>42936</v>
      </c>
      <c r="C44" s="149">
        <v>20</v>
      </c>
      <c r="D44" s="230" t="s">
        <v>1080</v>
      </c>
    </row>
    <row r="45" spans="2:4">
      <c r="B45" s="228">
        <v>42936</v>
      </c>
      <c r="C45" s="149">
        <v>100</v>
      </c>
      <c r="D45" s="230" t="s">
        <v>1408</v>
      </c>
    </row>
    <row r="46" spans="2:4">
      <c r="B46" s="228">
        <v>42936</v>
      </c>
      <c r="C46" s="149">
        <v>300</v>
      </c>
      <c r="D46" s="230" t="s">
        <v>1409</v>
      </c>
    </row>
    <row r="47" spans="2:4">
      <c r="B47" s="228">
        <v>42936</v>
      </c>
      <c r="C47" s="149">
        <v>30</v>
      </c>
      <c r="D47" s="230" t="s">
        <v>1410</v>
      </c>
    </row>
    <row r="48" spans="2:4">
      <c r="B48" s="228">
        <v>42936</v>
      </c>
      <c r="C48" s="149">
        <v>10</v>
      </c>
      <c r="D48" s="230" t="s">
        <v>1080</v>
      </c>
    </row>
    <row r="49" spans="2:8">
      <c r="B49" s="228">
        <v>42936</v>
      </c>
      <c r="C49" s="149">
        <v>20.99</v>
      </c>
      <c r="D49" s="230" t="s">
        <v>1136</v>
      </c>
    </row>
    <row r="50" spans="2:8">
      <c r="B50" s="228">
        <v>42936</v>
      </c>
      <c r="C50" s="149">
        <v>102.3</v>
      </c>
      <c r="D50" s="230" t="s">
        <v>1395</v>
      </c>
    </row>
    <row r="51" spans="2:8">
      <c r="B51" s="228">
        <v>42936</v>
      </c>
      <c r="C51" s="149">
        <v>200</v>
      </c>
      <c r="D51" s="230" t="s">
        <v>1401</v>
      </c>
    </row>
    <row r="52" spans="2:8">
      <c r="B52" s="228">
        <v>42936</v>
      </c>
      <c r="C52" s="149" t="s">
        <v>1072</v>
      </c>
      <c r="D52" s="230" t="s">
        <v>1411</v>
      </c>
    </row>
    <row r="53" spans="2:8">
      <c r="B53" s="228">
        <v>42936</v>
      </c>
      <c r="C53" s="149">
        <v>26.13</v>
      </c>
      <c r="D53" s="230" t="s">
        <v>1250</v>
      </c>
    </row>
    <row r="54" spans="2:8">
      <c r="B54" s="228">
        <v>42936</v>
      </c>
      <c r="C54" s="149">
        <v>50</v>
      </c>
      <c r="D54" s="230" t="s">
        <v>1309</v>
      </c>
    </row>
    <row r="55" spans="2:8">
      <c r="B55" s="228">
        <v>42936</v>
      </c>
      <c r="C55" s="149">
        <v>100</v>
      </c>
      <c r="D55" s="230" t="s">
        <v>1412</v>
      </c>
      <c r="H55" s="250"/>
    </row>
    <row r="56" spans="2:8">
      <c r="B56" s="228">
        <v>42936</v>
      </c>
      <c r="C56" s="149">
        <v>300</v>
      </c>
      <c r="D56" s="230" t="s">
        <v>1381</v>
      </c>
    </row>
    <row r="57" spans="2:8">
      <c r="B57" s="228">
        <v>42936</v>
      </c>
      <c r="C57" s="149">
        <v>300</v>
      </c>
      <c r="D57" s="230" t="s">
        <v>1080</v>
      </c>
    </row>
    <row r="58" spans="2:8">
      <c r="B58" s="228">
        <v>42937</v>
      </c>
      <c r="C58" s="149">
        <v>100</v>
      </c>
      <c r="D58" s="230" t="s">
        <v>1407</v>
      </c>
    </row>
    <row r="59" spans="2:8">
      <c r="B59" s="228">
        <v>42937</v>
      </c>
      <c r="C59" s="149">
        <v>100</v>
      </c>
      <c r="D59" s="230" t="s">
        <v>1080</v>
      </c>
    </row>
    <row r="60" spans="2:8">
      <c r="B60" s="228">
        <v>42937</v>
      </c>
      <c r="C60" s="149">
        <v>35</v>
      </c>
      <c r="D60" s="230" t="s">
        <v>1080</v>
      </c>
    </row>
    <row r="61" spans="2:8">
      <c r="B61" s="228">
        <v>42937</v>
      </c>
      <c r="C61" s="149">
        <v>10</v>
      </c>
      <c r="D61" s="230" t="s">
        <v>1080</v>
      </c>
    </row>
    <row r="62" spans="2:8">
      <c r="B62" s="228">
        <v>42937</v>
      </c>
      <c r="C62" s="149">
        <v>100</v>
      </c>
      <c r="D62" s="230" t="s">
        <v>1405</v>
      </c>
    </row>
    <row r="63" spans="2:8">
      <c r="B63" s="228">
        <v>42938</v>
      </c>
      <c r="C63" s="149">
        <v>300</v>
      </c>
      <c r="D63" s="230" t="s">
        <v>1406</v>
      </c>
    </row>
    <row r="64" spans="2:8">
      <c r="B64" s="228">
        <v>42938</v>
      </c>
      <c r="C64" s="149">
        <v>300</v>
      </c>
      <c r="D64" s="230" t="s">
        <v>1223</v>
      </c>
    </row>
    <row r="65" spans="2:4">
      <c r="B65" s="228">
        <v>42939</v>
      </c>
      <c r="C65" s="149" t="s">
        <v>1072</v>
      </c>
      <c r="D65" s="230" t="s">
        <v>1080</v>
      </c>
    </row>
    <row r="66" spans="2:4">
      <c r="B66" s="228">
        <v>42940</v>
      </c>
      <c r="C66" s="149">
        <v>50</v>
      </c>
      <c r="D66" s="230" t="s">
        <v>1155</v>
      </c>
    </row>
    <row r="67" spans="2:4">
      <c r="B67" s="228">
        <v>42941</v>
      </c>
      <c r="C67" s="149">
        <v>300</v>
      </c>
      <c r="D67" s="230" t="s">
        <v>1083</v>
      </c>
    </row>
    <row r="68" spans="2:4">
      <c r="B68" s="228">
        <v>42942</v>
      </c>
      <c r="C68" s="149">
        <v>300</v>
      </c>
      <c r="D68" s="230" t="s">
        <v>1080</v>
      </c>
    </row>
    <row r="69" spans="2:4">
      <c r="B69" s="228">
        <v>42942</v>
      </c>
      <c r="C69" s="149">
        <v>50</v>
      </c>
      <c r="D69" s="230" t="s">
        <v>1080</v>
      </c>
    </row>
    <row r="70" spans="2:4">
      <c r="B70" s="228">
        <v>42947</v>
      </c>
      <c r="C70" s="149">
        <v>300</v>
      </c>
      <c r="D70" s="230" t="s">
        <v>1076</v>
      </c>
    </row>
    <row r="71" spans="2:4">
      <c r="B71" s="228">
        <v>42947</v>
      </c>
      <c r="C71" s="149">
        <v>30</v>
      </c>
      <c r="D71" s="230" t="s">
        <v>1077</v>
      </c>
    </row>
    <row r="72" spans="2:4">
      <c r="B72" s="228">
        <v>42947</v>
      </c>
      <c r="C72" s="149">
        <v>100</v>
      </c>
      <c r="D72" s="230" t="s">
        <v>1078</v>
      </c>
    </row>
    <row r="73" spans="2:4">
      <c r="B73" s="228">
        <v>42947</v>
      </c>
      <c r="C73" s="149">
        <v>500</v>
      </c>
      <c r="D73" s="230" t="s">
        <v>1079</v>
      </c>
    </row>
    <row r="74" spans="2:4">
      <c r="B74" s="228">
        <v>42947</v>
      </c>
      <c r="C74" s="149">
        <v>100</v>
      </c>
      <c r="D74" s="230" t="s">
        <v>1080</v>
      </c>
    </row>
    <row r="75" spans="2:4">
      <c r="B75" s="228">
        <v>42947</v>
      </c>
      <c r="C75" s="149">
        <v>300</v>
      </c>
      <c r="D75" s="230" t="s">
        <v>1080</v>
      </c>
    </row>
    <row r="76" spans="2:4">
      <c r="B76" s="228">
        <v>42947</v>
      </c>
      <c r="C76" s="149">
        <v>25</v>
      </c>
      <c r="D76" s="230" t="s">
        <v>1081</v>
      </c>
    </row>
    <row r="77" spans="2:4">
      <c r="B77" s="228">
        <v>42947</v>
      </c>
      <c r="C77" s="149">
        <v>300</v>
      </c>
      <c r="D77" s="230" t="s">
        <v>1082</v>
      </c>
    </row>
    <row r="78" spans="2:4">
      <c r="B78" s="228">
        <v>42947</v>
      </c>
      <c r="C78" s="149">
        <v>100</v>
      </c>
      <c r="D78" s="230" t="s">
        <v>1083</v>
      </c>
    </row>
    <row r="79" spans="2:4">
      <c r="B79" s="228">
        <v>42947</v>
      </c>
      <c r="C79" s="149">
        <v>300</v>
      </c>
      <c r="D79" s="230" t="s">
        <v>1080</v>
      </c>
    </row>
    <row r="80" spans="2:4">
      <c r="B80" s="228">
        <v>42947</v>
      </c>
      <c r="C80" s="149">
        <v>30</v>
      </c>
      <c r="D80" s="230" t="s">
        <v>1084</v>
      </c>
    </row>
    <row r="81" spans="2:4">
      <c r="B81" s="228">
        <v>42947</v>
      </c>
      <c r="C81" s="149" t="s">
        <v>1071</v>
      </c>
      <c r="D81" s="230" t="s">
        <v>1085</v>
      </c>
    </row>
    <row r="82" spans="2:4">
      <c r="B82" s="228">
        <v>42947</v>
      </c>
      <c r="C82" s="149">
        <v>300</v>
      </c>
      <c r="D82" s="230" t="s">
        <v>1086</v>
      </c>
    </row>
    <row r="83" spans="2:4">
      <c r="B83" s="228">
        <v>42947</v>
      </c>
      <c r="C83" s="149">
        <v>100</v>
      </c>
      <c r="D83" s="230" t="s">
        <v>1087</v>
      </c>
    </row>
    <row r="84" spans="2:4">
      <c r="B84" s="228">
        <v>42947</v>
      </c>
      <c r="C84" s="149">
        <v>50</v>
      </c>
      <c r="D84" s="230" t="s">
        <v>1088</v>
      </c>
    </row>
    <row r="85" spans="2:4">
      <c r="B85" s="228">
        <v>42947</v>
      </c>
      <c r="C85" s="149">
        <v>30</v>
      </c>
      <c r="D85" s="230" t="s">
        <v>1089</v>
      </c>
    </row>
    <row r="86" spans="2:4">
      <c r="B86" s="228">
        <v>42947</v>
      </c>
      <c r="C86" s="149" t="s">
        <v>1072</v>
      </c>
      <c r="D86" s="230" t="s">
        <v>1080</v>
      </c>
    </row>
    <row r="87" spans="2:4">
      <c r="B87" s="228">
        <v>42947</v>
      </c>
      <c r="C87" s="149">
        <v>500</v>
      </c>
      <c r="D87" s="230" t="s">
        <v>1080</v>
      </c>
    </row>
    <row r="88" spans="2:4">
      <c r="B88" s="228">
        <v>42947</v>
      </c>
      <c r="C88" s="149">
        <v>100</v>
      </c>
      <c r="D88" s="230" t="s">
        <v>1090</v>
      </c>
    </row>
    <row r="89" spans="2:4">
      <c r="B89" s="228">
        <v>42947</v>
      </c>
      <c r="C89" s="149">
        <v>30</v>
      </c>
      <c r="D89" s="230" t="s">
        <v>1091</v>
      </c>
    </row>
    <row r="90" spans="2:4">
      <c r="B90" s="228">
        <v>42947</v>
      </c>
      <c r="C90" s="149">
        <v>300</v>
      </c>
      <c r="D90" s="230" t="s">
        <v>1080</v>
      </c>
    </row>
    <row r="91" spans="2:4">
      <c r="B91" s="228">
        <v>42947</v>
      </c>
      <c r="C91" s="149">
        <v>500</v>
      </c>
      <c r="D91" s="230" t="s">
        <v>1092</v>
      </c>
    </row>
    <row r="92" spans="2:4">
      <c r="B92" s="228">
        <v>42947</v>
      </c>
      <c r="C92" s="149">
        <v>500</v>
      </c>
      <c r="D92" s="230" t="s">
        <v>1093</v>
      </c>
    </row>
    <row r="93" spans="2:4">
      <c r="B93" s="228">
        <v>42947</v>
      </c>
      <c r="C93" s="149">
        <v>100</v>
      </c>
      <c r="D93" s="230" t="s">
        <v>1094</v>
      </c>
    </row>
    <row r="94" spans="2:4">
      <c r="B94" s="228">
        <v>42947</v>
      </c>
      <c r="C94" s="149">
        <v>100</v>
      </c>
      <c r="D94" s="230" t="s">
        <v>1095</v>
      </c>
    </row>
    <row r="95" spans="2:4">
      <c r="B95" s="228">
        <v>42947</v>
      </c>
      <c r="C95" s="149">
        <v>100</v>
      </c>
      <c r="D95" s="230" t="s">
        <v>1096</v>
      </c>
    </row>
    <row r="96" spans="2:4">
      <c r="B96" s="228">
        <v>42947</v>
      </c>
      <c r="C96" s="149">
        <v>100</v>
      </c>
      <c r="D96" s="230" t="s">
        <v>1097</v>
      </c>
    </row>
    <row r="97" spans="2:4">
      <c r="B97" s="228">
        <v>42947</v>
      </c>
      <c r="C97" s="149">
        <v>300</v>
      </c>
      <c r="D97" s="230" t="s">
        <v>1098</v>
      </c>
    </row>
    <row r="98" spans="2:4">
      <c r="B98" s="228">
        <v>42947</v>
      </c>
      <c r="C98" s="149">
        <v>200</v>
      </c>
      <c r="D98" s="230" t="s">
        <v>1099</v>
      </c>
    </row>
    <row r="99" spans="2:4">
      <c r="B99" s="228">
        <v>42947</v>
      </c>
      <c r="C99" s="149">
        <v>100</v>
      </c>
      <c r="D99" s="230" t="s">
        <v>1100</v>
      </c>
    </row>
    <row r="100" spans="2:4">
      <c r="B100" s="228">
        <v>42947</v>
      </c>
      <c r="C100" s="149">
        <v>100</v>
      </c>
      <c r="D100" s="230" t="s">
        <v>1101</v>
      </c>
    </row>
    <row r="101" spans="2:4">
      <c r="B101" s="228">
        <v>42947</v>
      </c>
      <c r="C101" s="149">
        <v>300</v>
      </c>
      <c r="D101" s="230" t="s">
        <v>1080</v>
      </c>
    </row>
    <row r="102" spans="2:4">
      <c r="B102" s="228">
        <v>42947</v>
      </c>
      <c r="C102" s="149" t="s">
        <v>1072</v>
      </c>
      <c r="D102" s="230" t="s">
        <v>1102</v>
      </c>
    </row>
    <row r="103" spans="2:4">
      <c r="B103" s="228">
        <v>42947</v>
      </c>
      <c r="C103" s="149">
        <v>100</v>
      </c>
      <c r="D103" s="230" t="s">
        <v>1103</v>
      </c>
    </row>
    <row r="104" spans="2:4">
      <c r="B104" s="228">
        <v>42947</v>
      </c>
      <c r="C104" s="149">
        <v>100</v>
      </c>
      <c r="D104" s="230" t="s">
        <v>1080</v>
      </c>
    </row>
    <row r="105" spans="2:4">
      <c r="B105" s="228">
        <v>42947</v>
      </c>
      <c r="C105" s="149">
        <v>300</v>
      </c>
      <c r="D105" s="230" t="s">
        <v>1104</v>
      </c>
    </row>
    <row r="106" spans="2:4">
      <c r="B106" s="228">
        <v>42947</v>
      </c>
      <c r="C106" s="149">
        <v>300</v>
      </c>
      <c r="D106" s="230" t="s">
        <v>1105</v>
      </c>
    </row>
    <row r="107" spans="2:4">
      <c r="B107" s="228">
        <v>42947</v>
      </c>
      <c r="C107" s="149" t="s">
        <v>1072</v>
      </c>
      <c r="D107" s="230" t="s">
        <v>1080</v>
      </c>
    </row>
    <row r="108" spans="2:4">
      <c r="B108" s="228">
        <v>42947</v>
      </c>
      <c r="C108" s="149">
        <v>300</v>
      </c>
      <c r="D108" s="230" t="s">
        <v>1106</v>
      </c>
    </row>
    <row r="109" spans="2:4">
      <c r="B109" s="228">
        <v>42947</v>
      </c>
      <c r="C109" s="149">
        <v>79</v>
      </c>
      <c r="D109" s="230" t="s">
        <v>1107</v>
      </c>
    </row>
    <row r="110" spans="2:4">
      <c r="B110" s="228">
        <v>42947</v>
      </c>
      <c r="C110" s="149" t="s">
        <v>1072</v>
      </c>
      <c r="D110" s="230" t="s">
        <v>1108</v>
      </c>
    </row>
    <row r="111" spans="2:4">
      <c r="B111" s="228">
        <v>42947</v>
      </c>
      <c r="C111" s="149">
        <v>100</v>
      </c>
      <c r="D111" s="230" t="s">
        <v>1109</v>
      </c>
    </row>
    <row r="112" spans="2:4">
      <c r="B112" s="228">
        <v>42947</v>
      </c>
      <c r="C112" s="149">
        <v>176</v>
      </c>
      <c r="D112" s="230" t="s">
        <v>1080</v>
      </c>
    </row>
    <row r="113" spans="2:4">
      <c r="B113" s="228">
        <v>42947</v>
      </c>
      <c r="C113" s="149">
        <v>200</v>
      </c>
      <c r="D113" s="230" t="s">
        <v>1110</v>
      </c>
    </row>
    <row r="114" spans="2:4">
      <c r="B114" s="228">
        <v>42947</v>
      </c>
      <c r="C114" s="149">
        <v>100</v>
      </c>
      <c r="D114" s="230" t="s">
        <v>1111</v>
      </c>
    </row>
    <row r="115" spans="2:4">
      <c r="B115" s="228">
        <v>42947</v>
      </c>
      <c r="C115" s="149" t="s">
        <v>1072</v>
      </c>
      <c r="D115" s="230" t="s">
        <v>1112</v>
      </c>
    </row>
    <row r="116" spans="2:4">
      <c r="B116" s="228">
        <v>42947</v>
      </c>
      <c r="C116" s="149">
        <v>50</v>
      </c>
      <c r="D116" s="230" t="s">
        <v>1113</v>
      </c>
    </row>
    <row r="117" spans="2:4">
      <c r="B117" s="228">
        <v>42947</v>
      </c>
      <c r="C117" s="149">
        <v>300</v>
      </c>
      <c r="D117" s="230" t="s">
        <v>1114</v>
      </c>
    </row>
    <row r="118" spans="2:4">
      <c r="B118" s="228">
        <v>42947</v>
      </c>
      <c r="C118" s="149" t="s">
        <v>1072</v>
      </c>
      <c r="D118" s="230" t="s">
        <v>1115</v>
      </c>
    </row>
    <row r="119" spans="2:4">
      <c r="B119" s="228">
        <v>42947</v>
      </c>
      <c r="C119" s="149">
        <v>100</v>
      </c>
      <c r="D119" s="230" t="s">
        <v>1116</v>
      </c>
    </row>
    <row r="120" spans="2:4">
      <c r="B120" s="228">
        <v>42947</v>
      </c>
      <c r="C120" s="149">
        <v>150</v>
      </c>
      <c r="D120" s="230" t="s">
        <v>1117</v>
      </c>
    </row>
    <row r="121" spans="2:4">
      <c r="B121" s="228">
        <v>42947</v>
      </c>
      <c r="C121" s="149">
        <v>15</v>
      </c>
      <c r="D121" s="230" t="s">
        <v>1118</v>
      </c>
    </row>
    <row r="122" spans="2:4">
      <c r="B122" s="228">
        <v>42947</v>
      </c>
      <c r="C122" s="149">
        <v>100</v>
      </c>
      <c r="D122" s="230" t="s">
        <v>1119</v>
      </c>
    </row>
    <row r="123" spans="2:4">
      <c r="B123" s="228">
        <v>42947</v>
      </c>
      <c r="C123" s="149">
        <v>25</v>
      </c>
      <c r="D123" s="230" t="s">
        <v>1120</v>
      </c>
    </row>
    <row r="124" spans="2:4">
      <c r="B124" s="228">
        <v>42947</v>
      </c>
      <c r="C124" s="149" t="s">
        <v>1072</v>
      </c>
      <c r="D124" s="230" t="s">
        <v>1121</v>
      </c>
    </row>
    <row r="125" spans="2:4">
      <c r="B125" s="228">
        <v>42947</v>
      </c>
      <c r="C125" s="149">
        <v>100</v>
      </c>
      <c r="D125" s="230" t="s">
        <v>1122</v>
      </c>
    </row>
    <row r="126" spans="2:4">
      <c r="B126" s="228">
        <v>42947</v>
      </c>
      <c r="C126" s="149">
        <v>25</v>
      </c>
      <c r="D126" s="230" t="s">
        <v>1123</v>
      </c>
    </row>
    <row r="127" spans="2:4">
      <c r="B127" s="228">
        <v>42947</v>
      </c>
      <c r="C127" s="149">
        <v>300</v>
      </c>
      <c r="D127" s="230" t="s">
        <v>1124</v>
      </c>
    </row>
    <row r="128" spans="2:4">
      <c r="B128" s="228">
        <v>42947</v>
      </c>
      <c r="C128" s="149">
        <v>300</v>
      </c>
      <c r="D128" s="230" t="s">
        <v>1125</v>
      </c>
    </row>
    <row r="129" spans="2:4">
      <c r="B129" s="228">
        <v>42947</v>
      </c>
      <c r="C129" s="149">
        <v>25</v>
      </c>
      <c r="D129" s="230" t="s">
        <v>1126</v>
      </c>
    </row>
    <row r="130" spans="2:4">
      <c r="B130" s="228">
        <v>42947</v>
      </c>
      <c r="C130" s="149">
        <v>150</v>
      </c>
      <c r="D130" s="230" t="s">
        <v>1080</v>
      </c>
    </row>
    <row r="131" spans="2:4">
      <c r="B131" s="228">
        <v>42947</v>
      </c>
      <c r="C131" s="149" t="s">
        <v>1072</v>
      </c>
      <c r="D131" s="230" t="s">
        <v>1080</v>
      </c>
    </row>
    <row r="132" spans="2:4">
      <c r="B132" s="228">
        <v>42947</v>
      </c>
      <c r="C132" s="149" t="s">
        <v>1072</v>
      </c>
      <c r="D132" s="230" t="s">
        <v>1127</v>
      </c>
    </row>
    <row r="133" spans="2:4">
      <c r="B133" s="228">
        <v>42947</v>
      </c>
      <c r="C133" s="149">
        <v>300</v>
      </c>
      <c r="D133" s="230" t="s">
        <v>1128</v>
      </c>
    </row>
    <row r="134" spans="2:4">
      <c r="B134" s="228">
        <v>42947</v>
      </c>
      <c r="C134" s="149">
        <v>20</v>
      </c>
      <c r="D134" s="230" t="s">
        <v>1129</v>
      </c>
    </row>
    <row r="135" spans="2:4">
      <c r="B135" s="228">
        <v>42947</v>
      </c>
      <c r="C135" s="149">
        <v>300</v>
      </c>
      <c r="D135" s="230" t="s">
        <v>1130</v>
      </c>
    </row>
    <row r="136" spans="2:4">
      <c r="B136" s="228">
        <v>42947</v>
      </c>
      <c r="C136" s="149">
        <v>100</v>
      </c>
      <c r="D136" s="230" t="s">
        <v>1131</v>
      </c>
    </row>
    <row r="137" spans="2:4">
      <c r="B137" s="228">
        <v>42947</v>
      </c>
      <c r="C137" s="149">
        <v>100</v>
      </c>
      <c r="D137" s="230" t="s">
        <v>1132</v>
      </c>
    </row>
    <row r="138" spans="2:4">
      <c r="B138" s="228">
        <v>42947</v>
      </c>
      <c r="C138" s="149">
        <v>30</v>
      </c>
      <c r="D138" s="230" t="s">
        <v>1080</v>
      </c>
    </row>
    <row r="139" spans="2:4">
      <c r="B139" s="228">
        <v>42947</v>
      </c>
      <c r="C139" s="149">
        <v>30</v>
      </c>
      <c r="D139" s="230" t="s">
        <v>1080</v>
      </c>
    </row>
    <row r="140" spans="2:4">
      <c r="B140" s="228">
        <v>42947</v>
      </c>
      <c r="C140" s="149">
        <v>300</v>
      </c>
      <c r="D140" s="230" t="s">
        <v>1133</v>
      </c>
    </row>
    <row r="141" spans="2:4">
      <c r="B141" s="228">
        <v>42947</v>
      </c>
      <c r="C141" s="149">
        <v>300</v>
      </c>
      <c r="D141" s="230" t="s">
        <v>1110</v>
      </c>
    </row>
    <row r="142" spans="2:4">
      <c r="B142" s="228">
        <v>42947</v>
      </c>
      <c r="C142" s="149">
        <v>264</v>
      </c>
      <c r="D142" s="230" t="s">
        <v>1134</v>
      </c>
    </row>
    <row r="143" spans="2:4">
      <c r="B143" s="228">
        <v>42947</v>
      </c>
      <c r="C143" s="149">
        <v>100</v>
      </c>
      <c r="D143" s="230" t="s">
        <v>1135</v>
      </c>
    </row>
    <row r="144" spans="2:4">
      <c r="B144" s="228">
        <v>42947</v>
      </c>
      <c r="C144" s="149">
        <v>364</v>
      </c>
      <c r="D144" s="230" t="s">
        <v>1134</v>
      </c>
    </row>
    <row r="145" spans="2:4">
      <c r="B145" s="228">
        <v>42947</v>
      </c>
      <c r="C145" s="149">
        <v>20</v>
      </c>
      <c r="D145" s="230" t="s">
        <v>1136</v>
      </c>
    </row>
    <row r="146" spans="2:4">
      <c r="B146" s="228">
        <v>42947</v>
      </c>
      <c r="C146" s="149">
        <v>100</v>
      </c>
      <c r="D146" s="230" t="s">
        <v>1137</v>
      </c>
    </row>
    <row r="147" spans="2:4">
      <c r="B147" s="228">
        <v>42947</v>
      </c>
      <c r="C147" s="149">
        <v>300</v>
      </c>
      <c r="D147" s="230" t="s">
        <v>1138</v>
      </c>
    </row>
    <row r="148" spans="2:4">
      <c r="B148" s="228">
        <v>42947</v>
      </c>
      <c r="C148" s="149">
        <v>300</v>
      </c>
      <c r="D148" s="230" t="s">
        <v>1139</v>
      </c>
    </row>
    <row r="149" spans="2:4">
      <c r="B149" s="228">
        <v>42947</v>
      </c>
      <c r="C149" s="149">
        <v>100</v>
      </c>
      <c r="D149" s="230" t="s">
        <v>1080</v>
      </c>
    </row>
    <row r="150" spans="2:4">
      <c r="B150" s="228">
        <v>42947</v>
      </c>
      <c r="C150" s="149">
        <v>100</v>
      </c>
      <c r="D150" s="230" t="s">
        <v>1140</v>
      </c>
    </row>
    <row r="151" spans="2:4">
      <c r="B151" s="228">
        <v>42947</v>
      </c>
      <c r="C151" s="149">
        <v>10</v>
      </c>
      <c r="D151" s="230" t="s">
        <v>1141</v>
      </c>
    </row>
    <row r="152" spans="2:4">
      <c r="B152" s="228">
        <v>42947</v>
      </c>
      <c r="C152" s="149">
        <v>100</v>
      </c>
      <c r="D152" s="230" t="s">
        <v>1088</v>
      </c>
    </row>
    <row r="153" spans="2:4">
      <c r="B153" s="228">
        <v>42947</v>
      </c>
      <c r="C153" s="149">
        <v>300</v>
      </c>
      <c r="D153" s="230" t="s">
        <v>1142</v>
      </c>
    </row>
    <row r="154" spans="2:4">
      <c r="B154" s="228">
        <v>42947</v>
      </c>
      <c r="C154" s="149">
        <v>300</v>
      </c>
      <c r="D154" s="230" t="s">
        <v>1143</v>
      </c>
    </row>
    <row r="155" spans="2:4">
      <c r="B155" s="228">
        <v>42947</v>
      </c>
      <c r="C155" s="149">
        <v>100</v>
      </c>
      <c r="D155" s="230" t="s">
        <v>1144</v>
      </c>
    </row>
    <row r="156" spans="2:4">
      <c r="B156" s="228">
        <v>42947</v>
      </c>
      <c r="C156" s="149">
        <v>300</v>
      </c>
      <c r="D156" s="230" t="s">
        <v>1145</v>
      </c>
    </row>
    <row r="157" spans="2:4">
      <c r="B157" s="228">
        <v>42947</v>
      </c>
      <c r="C157" s="149">
        <v>100</v>
      </c>
      <c r="D157" s="230" t="s">
        <v>1080</v>
      </c>
    </row>
    <row r="158" spans="2:4">
      <c r="B158" s="228">
        <v>42947</v>
      </c>
      <c r="C158" s="149">
        <v>50</v>
      </c>
      <c r="D158" s="230" t="s">
        <v>1146</v>
      </c>
    </row>
    <row r="159" spans="2:4">
      <c r="B159" s="228">
        <v>42947</v>
      </c>
      <c r="C159" s="149">
        <v>50</v>
      </c>
      <c r="D159" s="230" t="s">
        <v>1147</v>
      </c>
    </row>
    <row r="160" spans="2:4">
      <c r="B160" s="228">
        <v>42947</v>
      </c>
      <c r="C160" s="149">
        <v>500</v>
      </c>
      <c r="D160" s="230" t="s">
        <v>1148</v>
      </c>
    </row>
    <row r="161" spans="2:4">
      <c r="B161" s="228">
        <v>42947</v>
      </c>
      <c r="C161" s="149">
        <v>100</v>
      </c>
      <c r="D161" s="230" t="s">
        <v>1149</v>
      </c>
    </row>
    <row r="162" spans="2:4">
      <c r="B162" s="228">
        <v>42947</v>
      </c>
      <c r="C162" s="149">
        <v>100</v>
      </c>
      <c r="D162" s="230" t="s">
        <v>1150</v>
      </c>
    </row>
    <row r="163" spans="2:4">
      <c r="B163" s="228">
        <v>42947</v>
      </c>
      <c r="C163" s="149">
        <v>100</v>
      </c>
      <c r="D163" s="230" t="s">
        <v>1151</v>
      </c>
    </row>
    <row r="164" spans="2:4">
      <c r="B164" s="228">
        <v>42947</v>
      </c>
      <c r="C164" s="149">
        <v>300</v>
      </c>
      <c r="D164" s="230" t="s">
        <v>1152</v>
      </c>
    </row>
    <row r="165" spans="2:4">
      <c r="B165" s="228">
        <v>42947</v>
      </c>
      <c r="C165" s="149">
        <v>50</v>
      </c>
      <c r="D165" s="230" t="s">
        <v>1153</v>
      </c>
    </row>
    <row r="166" spans="2:4">
      <c r="B166" s="228">
        <v>42947</v>
      </c>
      <c r="C166" s="149">
        <v>300</v>
      </c>
      <c r="D166" s="230" t="s">
        <v>1080</v>
      </c>
    </row>
    <row r="167" spans="2:4">
      <c r="B167" s="228">
        <v>42947</v>
      </c>
      <c r="C167" s="149">
        <v>300</v>
      </c>
      <c r="D167" s="230" t="s">
        <v>1154</v>
      </c>
    </row>
    <row r="168" spans="2:4">
      <c r="B168" s="228">
        <v>42947</v>
      </c>
      <c r="C168" s="149">
        <v>150</v>
      </c>
      <c r="D168" s="230" t="s">
        <v>1155</v>
      </c>
    </row>
    <row r="169" spans="2:4">
      <c r="B169" s="228">
        <v>42947</v>
      </c>
      <c r="C169" s="149">
        <v>100</v>
      </c>
      <c r="D169" s="230" t="s">
        <v>1156</v>
      </c>
    </row>
    <row r="170" spans="2:4">
      <c r="B170" s="228">
        <v>42947</v>
      </c>
      <c r="C170" s="149">
        <v>500</v>
      </c>
      <c r="D170" s="230" t="s">
        <v>1157</v>
      </c>
    </row>
    <row r="171" spans="2:4">
      <c r="B171" s="228">
        <v>42947</v>
      </c>
      <c r="C171" s="149">
        <v>300</v>
      </c>
      <c r="D171" s="230" t="s">
        <v>1158</v>
      </c>
    </row>
    <row r="172" spans="2:4">
      <c r="B172" s="228">
        <v>42947</v>
      </c>
      <c r="C172" s="149">
        <v>10</v>
      </c>
      <c r="D172" s="230" t="s">
        <v>1159</v>
      </c>
    </row>
    <row r="173" spans="2:4">
      <c r="B173" s="228">
        <v>42947</v>
      </c>
      <c r="C173" s="149">
        <v>100</v>
      </c>
      <c r="D173" s="230" t="s">
        <v>1080</v>
      </c>
    </row>
    <row r="174" spans="2:4">
      <c r="B174" s="228">
        <v>42947</v>
      </c>
      <c r="C174" s="149">
        <v>30</v>
      </c>
      <c r="D174" s="230" t="s">
        <v>1160</v>
      </c>
    </row>
    <row r="175" spans="2:4">
      <c r="B175" s="228">
        <v>42947</v>
      </c>
      <c r="C175" s="149">
        <v>100</v>
      </c>
      <c r="D175" s="230" t="s">
        <v>1161</v>
      </c>
    </row>
    <row r="176" spans="2:4">
      <c r="B176" s="228">
        <v>42947</v>
      </c>
      <c r="C176" s="149">
        <v>100</v>
      </c>
      <c r="D176" s="230" t="s">
        <v>1162</v>
      </c>
    </row>
    <row r="177" spans="2:4">
      <c r="B177" s="228">
        <v>42947</v>
      </c>
      <c r="C177" s="149">
        <v>100</v>
      </c>
      <c r="D177" s="230" t="s">
        <v>1163</v>
      </c>
    </row>
    <row r="178" spans="2:4">
      <c r="B178" s="228">
        <v>42947</v>
      </c>
      <c r="C178" s="149" t="s">
        <v>1072</v>
      </c>
      <c r="D178" s="230" t="s">
        <v>1164</v>
      </c>
    </row>
    <row r="179" spans="2:4">
      <c r="B179" s="228">
        <v>42947</v>
      </c>
      <c r="C179" s="149">
        <v>100</v>
      </c>
      <c r="D179" s="230" t="s">
        <v>1099</v>
      </c>
    </row>
    <row r="180" spans="2:4">
      <c r="B180" s="228">
        <v>42947</v>
      </c>
      <c r="C180" s="149">
        <v>50</v>
      </c>
      <c r="D180" s="230" t="s">
        <v>1165</v>
      </c>
    </row>
    <row r="181" spans="2:4">
      <c r="B181" s="228">
        <v>42947</v>
      </c>
      <c r="C181" s="149">
        <v>50</v>
      </c>
      <c r="D181" s="230" t="s">
        <v>1166</v>
      </c>
    </row>
    <row r="182" spans="2:4">
      <c r="B182" s="228">
        <v>42947</v>
      </c>
      <c r="C182" s="149">
        <v>100</v>
      </c>
      <c r="D182" s="230" t="s">
        <v>1167</v>
      </c>
    </row>
    <row r="183" spans="2:4">
      <c r="B183" s="228">
        <v>42947</v>
      </c>
      <c r="C183" s="149">
        <v>300</v>
      </c>
      <c r="D183" s="230" t="s">
        <v>1080</v>
      </c>
    </row>
    <row r="184" spans="2:4">
      <c r="B184" s="228">
        <v>42947</v>
      </c>
      <c r="C184" s="149">
        <v>300</v>
      </c>
      <c r="D184" s="230" t="s">
        <v>1080</v>
      </c>
    </row>
    <row r="185" spans="2:4">
      <c r="B185" s="228">
        <v>42947</v>
      </c>
      <c r="C185" s="149">
        <v>100</v>
      </c>
      <c r="D185" s="230" t="s">
        <v>1080</v>
      </c>
    </row>
    <row r="186" spans="2:4">
      <c r="B186" s="228">
        <v>42947</v>
      </c>
      <c r="C186" s="149">
        <v>300</v>
      </c>
      <c r="D186" s="230" t="s">
        <v>1168</v>
      </c>
    </row>
    <row r="187" spans="2:4">
      <c r="B187" s="228">
        <v>42947</v>
      </c>
      <c r="C187" s="149">
        <v>300</v>
      </c>
      <c r="D187" s="230" t="s">
        <v>1080</v>
      </c>
    </row>
    <row r="188" spans="2:4">
      <c r="B188" s="228">
        <v>42947</v>
      </c>
      <c r="C188" s="149">
        <v>300</v>
      </c>
      <c r="D188" s="230" t="s">
        <v>1169</v>
      </c>
    </row>
    <row r="189" spans="2:4">
      <c r="B189" s="228">
        <v>42947</v>
      </c>
      <c r="C189" s="149">
        <v>300</v>
      </c>
      <c r="D189" s="230" t="s">
        <v>1170</v>
      </c>
    </row>
    <row r="190" spans="2:4">
      <c r="B190" s="228">
        <v>42947</v>
      </c>
      <c r="C190" s="149">
        <v>300</v>
      </c>
      <c r="D190" s="230" t="s">
        <v>1171</v>
      </c>
    </row>
    <row r="191" spans="2:4">
      <c r="B191" s="228">
        <v>42947</v>
      </c>
      <c r="C191" s="149" t="s">
        <v>1073</v>
      </c>
      <c r="D191" s="230" t="s">
        <v>1146</v>
      </c>
    </row>
    <row r="192" spans="2:4">
      <c r="B192" s="228">
        <v>42947</v>
      </c>
      <c r="C192" s="149">
        <v>100</v>
      </c>
      <c r="D192" s="230" t="s">
        <v>1080</v>
      </c>
    </row>
    <row r="193" spans="2:4">
      <c r="B193" s="228">
        <v>42947</v>
      </c>
      <c r="C193" s="149">
        <v>50</v>
      </c>
      <c r="D193" s="230" t="s">
        <v>1080</v>
      </c>
    </row>
    <row r="194" spans="2:4">
      <c r="B194" s="228">
        <v>42947</v>
      </c>
      <c r="C194" s="149">
        <v>300</v>
      </c>
      <c r="D194" s="230" t="s">
        <v>1172</v>
      </c>
    </row>
    <row r="195" spans="2:4">
      <c r="B195" s="228">
        <v>42947</v>
      </c>
      <c r="C195" s="149">
        <v>100</v>
      </c>
      <c r="D195" s="230" t="s">
        <v>1080</v>
      </c>
    </row>
    <row r="196" spans="2:4">
      <c r="B196" s="228">
        <v>42947</v>
      </c>
      <c r="C196" s="149">
        <v>200</v>
      </c>
      <c r="D196" s="230" t="s">
        <v>1173</v>
      </c>
    </row>
    <row r="197" spans="2:4">
      <c r="B197" s="228">
        <v>42947</v>
      </c>
      <c r="C197" s="149">
        <v>500</v>
      </c>
      <c r="D197" s="230" t="s">
        <v>1080</v>
      </c>
    </row>
    <row r="198" spans="2:4">
      <c r="B198" s="228">
        <v>42947</v>
      </c>
      <c r="C198" s="149">
        <v>100</v>
      </c>
      <c r="D198" s="230" t="s">
        <v>1174</v>
      </c>
    </row>
    <row r="199" spans="2:4">
      <c r="B199" s="228">
        <v>42947</v>
      </c>
      <c r="C199" s="149">
        <v>100</v>
      </c>
      <c r="D199" s="230" t="s">
        <v>1175</v>
      </c>
    </row>
    <row r="200" spans="2:4">
      <c r="B200" s="228">
        <v>42947</v>
      </c>
      <c r="C200" s="149">
        <v>300</v>
      </c>
      <c r="D200" s="230" t="s">
        <v>1176</v>
      </c>
    </row>
    <row r="201" spans="2:4">
      <c r="B201" s="228">
        <v>42947</v>
      </c>
      <c r="C201" s="149">
        <v>100</v>
      </c>
      <c r="D201" s="230" t="s">
        <v>1177</v>
      </c>
    </row>
    <row r="202" spans="2:4">
      <c r="B202" s="228">
        <v>42947</v>
      </c>
      <c r="C202" s="149" t="s">
        <v>1072</v>
      </c>
      <c r="D202" s="230" t="s">
        <v>1178</v>
      </c>
    </row>
    <row r="203" spans="2:4">
      <c r="B203" s="228">
        <v>42947</v>
      </c>
      <c r="C203" s="149">
        <v>300</v>
      </c>
      <c r="D203" s="230" t="s">
        <v>1080</v>
      </c>
    </row>
    <row r="204" spans="2:4">
      <c r="B204" s="228">
        <v>42947</v>
      </c>
      <c r="C204" s="149">
        <v>300</v>
      </c>
      <c r="D204" s="230" t="s">
        <v>1080</v>
      </c>
    </row>
    <row r="205" spans="2:4">
      <c r="B205" s="228">
        <v>42947</v>
      </c>
      <c r="C205" s="149">
        <v>300</v>
      </c>
      <c r="D205" s="230" t="s">
        <v>1080</v>
      </c>
    </row>
    <row r="206" spans="2:4">
      <c r="B206" s="228">
        <v>42947</v>
      </c>
      <c r="C206" s="149">
        <v>100</v>
      </c>
      <c r="D206" s="230" t="s">
        <v>1179</v>
      </c>
    </row>
    <row r="207" spans="2:4">
      <c r="B207" s="228">
        <v>42947</v>
      </c>
      <c r="C207" s="149">
        <v>100</v>
      </c>
      <c r="D207" s="230" t="s">
        <v>1180</v>
      </c>
    </row>
    <row r="208" spans="2:4">
      <c r="B208" s="228">
        <v>42947</v>
      </c>
      <c r="C208" s="149">
        <v>500</v>
      </c>
      <c r="D208" s="230" t="s">
        <v>1181</v>
      </c>
    </row>
    <row r="209" spans="2:8">
      <c r="B209" s="228">
        <v>42947</v>
      </c>
      <c r="C209" s="149">
        <v>500</v>
      </c>
      <c r="D209" s="230" t="s">
        <v>1080</v>
      </c>
    </row>
    <row r="210" spans="2:8">
      <c r="B210" s="228">
        <v>42947</v>
      </c>
      <c r="C210" s="149">
        <v>100</v>
      </c>
      <c r="D210" s="230" t="s">
        <v>1080</v>
      </c>
    </row>
    <row r="211" spans="2:8">
      <c r="B211" s="228">
        <v>42947</v>
      </c>
      <c r="C211" s="149">
        <v>300</v>
      </c>
      <c r="D211" s="230" t="s">
        <v>1182</v>
      </c>
    </row>
    <row r="212" spans="2:8">
      <c r="B212" s="228">
        <v>42947</v>
      </c>
      <c r="C212" s="149">
        <v>300</v>
      </c>
      <c r="D212" s="230" t="s">
        <v>1183</v>
      </c>
    </row>
    <row r="213" spans="2:8">
      <c r="B213" s="228">
        <v>42947</v>
      </c>
      <c r="C213" s="149">
        <v>200</v>
      </c>
      <c r="D213" s="230" t="s">
        <v>1080</v>
      </c>
    </row>
    <row r="214" spans="2:8">
      <c r="B214" s="228">
        <v>42947</v>
      </c>
      <c r="C214" s="149" t="s">
        <v>1072</v>
      </c>
      <c r="D214" s="230" t="s">
        <v>1184</v>
      </c>
    </row>
    <row r="215" spans="2:8">
      <c r="B215" s="228">
        <v>42947</v>
      </c>
      <c r="C215" s="149">
        <v>100</v>
      </c>
      <c r="D215" s="230" t="s">
        <v>1080</v>
      </c>
    </row>
    <row r="216" spans="2:8">
      <c r="B216" s="228">
        <v>42947</v>
      </c>
      <c r="C216" s="149">
        <v>100</v>
      </c>
      <c r="D216" s="230" t="s">
        <v>1086</v>
      </c>
    </row>
    <row r="217" spans="2:8">
      <c r="B217" s="228">
        <v>42947</v>
      </c>
      <c r="C217" s="149" t="s">
        <v>1072</v>
      </c>
      <c r="D217" s="230" t="s">
        <v>1185</v>
      </c>
    </row>
    <row r="218" spans="2:8">
      <c r="B218" s="228">
        <v>42947</v>
      </c>
      <c r="C218" s="149">
        <v>100</v>
      </c>
      <c r="D218" s="230" t="s">
        <v>1186</v>
      </c>
    </row>
    <row r="219" spans="2:8">
      <c r="B219" s="228">
        <v>42947</v>
      </c>
      <c r="C219" s="149">
        <v>25</v>
      </c>
      <c r="D219" s="230" t="s">
        <v>1187</v>
      </c>
    </row>
    <row r="220" spans="2:8">
      <c r="B220" s="228">
        <v>42947</v>
      </c>
      <c r="C220" s="149">
        <v>300</v>
      </c>
      <c r="D220" s="230" t="s">
        <v>1188</v>
      </c>
    </row>
    <row r="221" spans="2:8">
      <c r="B221" s="228">
        <v>42947</v>
      </c>
      <c r="C221" s="149">
        <v>200</v>
      </c>
      <c r="D221" s="230" t="s">
        <v>1080</v>
      </c>
    </row>
    <row r="222" spans="2:8">
      <c r="B222" s="228">
        <v>42947</v>
      </c>
      <c r="C222" s="149">
        <v>300</v>
      </c>
      <c r="D222" s="230" t="s">
        <v>1189</v>
      </c>
    </row>
    <row r="223" spans="2:8">
      <c r="B223" s="228">
        <v>42947</v>
      </c>
      <c r="C223" s="149" t="s">
        <v>1072</v>
      </c>
      <c r="D223" s="230" t="s">
        <v>1080</v>
      </c>
      <c r="H223" s="250"/>
    </row>
    <row r="224" spans="2:8">
      <c r="B224" s="228">
        <v>42947</v>
      </c>
      <c r="C224" s="149">
        <v>200</v>
      </c>
      <c r="D224" s="230" t="s">
        <v>1190</v>
      </c>
    </row>
    <row r="225" spans="2:4">
      <c r="B225" s="228">
        <v>42947</v>
      </c>
      <c r="C225" s="149">
        <v>100</v>
      </c>
      <c r="D225" s="230" t="s">
        <v>1080</v>
      </c>
    </row>
    <row r="226" spans="2:4">
      <c r="B226" s="228">
        <v>42947</v>
      </c>
      <c r="C226" s="149">
        <v>25</v>
      </c>
      <c r="D226" s="230" t="s">
        <v>1191</v>
      </c>
    </row>
    <row r="227" spans="2:4">
      <c r="B227" s="228">
        <v>42947</v>
      </c>
      <c r="C227" s="149">
        <v>300</v>
      </c>
      <c r="D227" s="230" t="s">
        <v>1192</v>
      </c>
    </row>
    <row r="228" spans="2:4">
      <c r="B228" s="228">
        <v>42947</v>
      </c>
      <c r="C228" s="149">
        <v>100</v>
      </c>
      <c r="D228" s="230" t="s">
        <v>1080</v>
      </c>
    </row>
    <row r="229" spans="2:4">
      <c r="B229" s="228">
        <v>42947</v>
      </c>
      <c r="C229" s="149">
        <v>100</v>
      </c>
      <c r="D229" s="230" t="s">
        <v>1080</v>
      </c>
    </row>
    <row r="230" spans="2:4">
      <c r="B230" s="228">
        <v>42947</v>
      </c>
      <c r="C230" s="149">
        <v>300</v>
      </c>
      <c r="D230" s="230" t="s">
        <v>1193</v>
      </c>
    </row>
    <row r="231" spans="2:4">
      <c r="B231" s="228">
        <v>42947</v>
      </c>
      <c r="C231" s="149">
        <v>300</v>
      </c>
      <c r="D231" s="230" t="s">
        <v>1194</v>
      </c>
    </row>
    <row r="232" spans="2:4">
      <c r="B232" s="228">
        <v>42947</v>
      </c>
      <c r="C232" s="149">
        <v>300</v>
      </c>
      <c r="D232" s="230" t="s">
        <v>1195</v>
      </c>
    </row>
    <row r="233" spans="2:4">
      <c r="B233" s="228">
        <v>42947</v>
      </c>
      <c r="C233" s="149">
        <v>100</v>
      </c>
      <c r="D233" s="230" t="s">
        <v>1196</v>
      </c>
    </row>
    <row r="234" spans="2:4">
      <c r="B234" s="228">
        <v>42947</v>
      </c>
      <c r="C234" s="149" t="s">
        <v>1074</v>
      </c>
      <c r="D234" s="230" t="s">
        <v>1080</v>
      </c>
    </row>
    <row r="235" spans="2:4">
      <c r="B235" s="228">
        <v>42947</v>
      </c>
      <c r="C235" s="149">
        <v>500</v>
      </c>
      <c r="D235" s="230" t="s">
        <v>1197</v>
      </c>
    </row>
    <row r="236" spans="2:4">
      <c r="B236" s="228">
        <v>42947</v>
      </c>
      <c r="C236" s="149">
        <v>200</v>
      </c>
      <c r="D236" s="230" t="s">
        <v>1198</v>
      </c>
    </row>
    <row r="237" spans="2:4">
      <c r="B237" s="228">
        <v>42947</v>
      </c>
      <c r="C237" s="149">
        <v>200</v>
      </c>
      <c r="D237" s="230" t="s">
        <v>1198</v>
      </c>
    </row>
    <row r="238" spans="2:4">
      <c r="B238" s="228">
        <v>42947</v>
      </c>
      <c r="C238" s="149">
        <v>300</v>
      </c>
      <c r="D238" s="230" t="s">
        <v>1080</v>
      </c>
    </row>
    <row r="239" spans="2:4">
      <c r="B239" s="228">
        <v>42947</v>
      </c>
      <c r="C239" s="149">
        <v>100</v>
      </c>
      <c r="D239" s="230" t="s">
        <v>1199</v>
      </c>
    </row>
    <row r="240" spans="2:4">
      <c r="B240" s="228">
        <v>42947</v>
      </c>
      <c r="C240" s="149">
        <v>100</v>
      </c>
      <c r="D240" s="230" t="s">
        <v>1200</v>
      </c>
    </row>
    <row r="241" spans="2:4">
      <c r="B241" s="228">
        <v>42947</v>
      </c>
      <c r="C241" s="149">
        <v>100</v>
      </c>
      <c r="D241" s="230" t="s">
        <v>1201</v>
      </c>
    </row>
    <row r="242" spans="2:4">
      <c r="B242" s="228">
        <v>42947</v>
      </c>
      <c r="C242" s="149">
        <v>30</v>
      </c>
      <c r="D242" s="230" t="s">
        <v>1202</v>
      </c>
    </row>
    <row r="243" spans="2:4">
      <c r="B243" s="228">
        <v>42947</v>
      </c>
      <c r="C243" s="149">
        <v>100</v>
      </c>
      <c r="D243" s="230" t="s">
        <v>1080</v>
      </c>
    </row>
    <row r="244" spans="2:4">
      <c r="B244" s="228">
        <v>42947</v>
      </c>
      <c r="C244" s="149">
        <v>100</v>
      </c>
      <c r="D244" s="230" t="s">
        <v>1203</v>
      </c>
    </row>
    <row r="245" spans="2:4">
      <c r="B245" s="228">
        <v>42947</v>
      </c>
      <c r="C245" s="149">
        <v>100</v>
      </c>
      <c r="D245" s="230" t="s">
        <v>1204</v>
      </c>
    </row>
    <row r="246" spans="2:4">
      <c r="B246" s="228">
        <v>42947</v>
      </c>
      <c r="C246" s="149">
        <v>100</v>
      </c>
      <c r="D246" s="230" t="s">
        <v>1205</v>
      </c>
    </row>
    <row r="247" spans="2:4">
      <c r="B247" s="228">
        <v>42947</v>
      </c>
      <c r="C247" s="149">
        <v>300</v>
      </c>
      <c r="D247" s="230" t="s">
        <v>1206</v>
      </c>
    </row>
    <row r="248" spans="2:4">
      <c r="B248" s="228">
        <v>42947</v>
      </c>
      <c r="C248" s="149">
        <v>300</v>
      </c>
      <c r="D248" s="230" t="s">
        <v>1207</v>
      </c>
    </row>
    <row r="249" spans="2:4">
      <c r="B249" s="228">
        <v>42947</v>
      </c>
      <c r="C249" s="149">
        <v>70</v>
      </c>
      <c r="D249" s="230" t="s">
        <v>1208</v>
      </c>
    </row>
    <row r="250" spans="2:4">
      <c r="B250" s="228">
        <v>42947</v>
      </c>
      <c r="C250" s="149">
        <v>300</v>
      </c>
      <c r="D250" s="230" t="s">
        <v>1209</v>
      </c>
    </row>
    <row r="251" spans="2:4">
      <c r="B251" s="228">
        <v>42947</v>
      </c>
      <c r="C251" s="149">
        <v>50</v>
      </c>
      <c r="D251" s="230" t="s">
        <v>1210</v>
      </c>
    </row>
    <row r="252" spans="2:4">
      <c r="B252" s="228">
        <v>42947</v>
      </c>
      <c r="C252" s="149">
        <v>200</v>
      </c>
      <c r="D252" s="230" t="s">
        <v>1211</v>
      </c>
    </row>
    <row r="253" spans="2:4">
      <c r="B253" s="228">
        <v>42947</v>
      </c>
      <c r="C253" s="149">
        <v>100</v>
      </c>
      <c r="D253" s="230" t="s">
        <v>1155</v>
      </c>
    </row>
    <row r="254" spans="2:4">
      <c r="B254" s="228">
        <v>42947</v>
      </c>
      <c r="C254" s="149">
        <v>100</v>
      </c>
      <c r="D254" s="230" t="s">
        <v>1212</v>
      </c>
    </row>
    <row r="255" spans="2:4">
      <c r="B255" s="228">
        <v>42947</v>
      </c>
      <c r="C255" s="149" t="s">
        <v>1072</v>
      </c>
      <c r="D255" s="230" t="s">
        <v>1213</v>
      </c>
    </row>
    <row r="256" spans="2:4">
      <c r="B256" s="228">
        <v>42947</v>
      </c>
      <c r="C256" s="149">
        <v>10</v>
      </c>
      <c r="D256" s="230" t="s">
        <v>1214</v>
      </c>
    </row>
    <row r="257" spans="2:4">
      <c r="B257" s="228">
        <v>42947</v>
      </c>
      <c r="C257" s="149">
        <v>100</v>
      </c>
      <c r="D257" s="230" t="s">
        <v>1215</v>
      </c>
    </row>
    <row r="258" spans="2:4">
      <c r="B258" s="228">
        <v>42947</v>
      </c>
      <c r="C258" s="149">
        <v>15</v>
      </c>
      <c r="D258" s="230" t="s">
        <v>1216</v>
      </c>
    </row>
    <row r="259" spans="2:4">
      <c r="B259" s="228">
        <v>42947</v>
      </c>
      <c r="C259" s="149">
        <v>100</v>
      </c>
      <c r="D259" s="230" t="s">
        <v>1080</v>
      </c>
    </row>
    <row r="260" spans="2:4">
      <c r="B260" s="228">
        <v>42947</v>
      </c>
      <c r="C260" s="149">
        <v>5</v>
      </c>
      <c r="D260" s="230" t="s">
        <v>1216</v>
      </c>
    </row>
    <row r="261" spans="2:4">
      <c r="B261" s="228">
        <v>42947</v>
      </c>
      <c r="C261" s="149">
        <v>300</v>
      </c>
      <c r="D261" s="230" t="s">
        <v>1217</v>
      </c>
    </row>
    <row r="262" spans="2:4">
      <c r="B262" s="228">
        <v>42947</v>
      </c>
      <c r="C262" s="149">
        <v>4</v>
      </c>
      <c r="D262" s="230" t="s">
        <v>1218</v>
      </c>
    </row>
    <row r="263" spans="2:4">
      <c r="B263" s="228">
        <v>42947</v>
      </c>
      <c r="C263" s="149">
        <v>50</v>
      </c>
      <c r="D263" s="230" t="s">
        <v>1219</v>
      </c>
    </row>
    <row r="264" spans="2:4">
      <c r="B264" s="228">
        <v>42947</v>
      </c>
      <c r="C264" s="149">
        <v>300</v>
      </c>
      <c r="D264" s="230" t="s">
        <v>1080</v>
      </c>
    </row>
    <row r="265" spans="2:4">
      <c r="B265" s="228">
        <v>42947</v>
      </c>
      <c r="C265" s="149">
        <v>100</v>
      </c>
      <c r="D265" s="230" t="s">
        <v>1080</v>
      </c>
    </row>
    <row r="266" spans="2:4">
      <c r="B266" s="228">
        <v>42947</v>
      </c>
      <c r="C266" s="149" t="s">
        <v>1074</v>
      </c>
      <c r="D266" s="230" t="s">
        <v>1220</v>
      </c>
    </row>
    <row r="267" spans="2:4">
      <c r="B267" s="228">
        <v>42947</v>
      </c>
      <c r="C267" s="149">
        <v>200</v>
      </c>
      <c r="D267" s="230" t="s">
        <v>1221</v>
      </c>
    </row>
    <row r="268" spans="2:4">
      <c r="B268" s="228">
        <v>42947</v>
      </c>
      <c r="C268" s="149" t="s">
        <v>1072</v>
      </c>
      <c r="D268" s="230" t="s">
        <v>1222</v>
      </c>
    </row>
    <row r="269" spans="2:4">
      <c r="B269" s="228">
        <v>42947</v>
      </c>
      <c r="C269" s="149">
        <v>300</v>
      </c>
      <c r="D269" s="230" t="s">
        <v>1223</v>
      </c>
    </row>
    <row r="270" spans="2:4">
      <c r="B270" s="228">
        <v>42947</v>
      </c>
      <c r="C270" s="149">
        <v>300</v>
      </c>
      <c r="D270" s="230" t="s">
        <v>1224</v>
      </c>
    </row>
    <row r="271" spans="2:4">
      <c r="B271" s="228">
        <v>42947</v>
      </c>
      <c r="C271" s="149">
        <v>100</v>
      </c>
      <c r="D271" s="230" t="s">
        <v>1225</v>
      </c>
    </row>
    <row r="272" spans="2:4">
      <c r="B272" s="228">
        <v>42947</v>
      </c>
      <c r="C272" s="149">
        <v>300</v>
      </c>
      <c r="D272" s="230" t="s">
        <v>1226</v>
      </c>
    </row>
    <row r="273" spans="2:4">
      <c r="B273" s="228">
        <v>42947</v>
      </c>
      <c r="C273" s="149" t="s">
        <v>1072</v>
      </c>
      <c r="D273" s="230" t="s">
        <v>1227</v>
      </c>
    </row>
    <row r="274" spans="2:4">
      <c r="B274" s="228">
        <v>42947</v>
      </c>
      <c r="C274" s="149">
        <v>300</v>
      </c>
      <c r="D274" s="230" t="s">
        <v>1185</v>
      </c>
    </row>
    <row r="275" spans="2:4">
      <c r="B275" s="228">
        <v>42947</v>
      </c>
      <c r="C275" s="149" t="s">
        <v>1072</v>
      </c>
      <c r="D275" s="230" t="s">
        <v>1080</v>
      </c>
    </row>
    <row r="276" spans="2:4">
      <c r="B276" s="228">
        <v>42947</v>
      </c>
      <c r="C276" s="149">
        <v>300</v>
      </c>
      <c r="D276" s="230" t="s">
        <v>1228</v>
      </c>
    </row>
    <row r="277" spans="2:4">
      <c r="B277" s="228">
        <v>42947</v>
      </c>
      <c r="C277" s="149">
        <v>100</v>
      </c>
      <c r="D277" s="230" t="s">
        <v>1229</v>
      </c>
    </row>
    <row r="278" spans="2:4">
      <c r="B278" s="228">
        <v>42947</v>
      </c>
      <c r="C278" s="149">
        <v>300</v>
      </c>
      <c r="D278" s="230" t="s">
        <v>1230</v>
      </c>
    </row>
    <row r="279" spans="2:4">
      <c r="B279" s="228">
        <v>42947</v>
      </c>
      <c r="C279" s="149">
        <v>25</v>
      </c>
      <c r="D279" s="230" t="s">
        <v>1080</v>
      </c>
    </row>
    <row r="280" spans="2:4">
      <c r="B280" s="228">
        <v>42947</v>
      </c>
      <c r="C280" s="149">
        <v>200</v>
      </c>
      <c r="D280" s="230" t="s">
        <v>1121</v>
      </c>
    </row>
    <row r="281" spans="2:4">
      <c r="B281" s="228">
        <v>42947</v>
      </c>
      <c r="C281" s="149">
        <v>15</v>
      </c>
      <c r="D281" s="230" t="s">
        <v>1080</v>
      </c>
    </row>
    <row r="282" spans="2:4">
      <c r="B282" s="228">
        <v>42947</v>
      </c>
      <c r="C282" s="149">
        <v>100</v>
      </c>
      <c r="D282" s="230" t="s">
        <v>1231</v>
      </c>
    </row>
    <row r="283" spans="2:4">
      <c r="B283" s="228">
        <v>42947</v>
      </c>
      <c r="C283" s="149">
        <v>100</v>
      </c>
      <c r="D283" s="230" t="s">
        <v>1232</v>
      </c>
    </row>
    <row r="284" spans="2:4">
      <c r="B284" s="228">
        <v>42947</v>
      </c>
      <c r="C284" s="149">
        <v>100</v>
      </c>
      <c r="D284" s="230" t="s">
        <v>1233</v>
      </c>
    </row>
    <row r="285" spans="2:4">
      <c r="B285" s="228">
        <v>42947</v>
      </c>
      <c r="C285" s="149">
        <v>100</v>
      </c>
      <c r="D285" s="230" t="s">
        <v>1080</v>
      </c>
    </row>
    <row r="286" spans="2:4">
      <c r="B286" s="228">
        <v>42947</v>
      </c>
      <c r="C286" s="149">
        <v>300</v>
      </c>
      <c r="D286" s="230" t="s">
        <v>1234</v>
      </c>
    </row>
    <row r="287" spans="2:4">
      <c r="B287" s="228">
        <v>42947</v>
      </c>
      <c r="C287" s="149">
        <v>200</v>
      </c>
      <c r="D287" s="230" t="s">
        <v>1080</v>
      </c>
    </row>
    <row r="288" spans="2:4">
      <c r="B288" s="228">
        <v>42947</v>
      </c>
      <c r="C288" s="149">
        <v>50</v>
      </c>
      <c r="D288" s="230" t="s">
        <v>1235</v>
      </c>
    </row>
    <row r="289" spans="2:4">
      <c r="B289" s="228">
        <v>42947</v>
      </c>
      <c r="C289" s="149">
        <v>500</v>
      </c>
      <c r="D289" s="230" t="s">
        <v>1236</v>
      </c>
    </row>
    <row r="290" spans="2:4">
      <c r="B290" s="228">
        <v>42947</v>
      </c>
      <c r="C290" s="149">
        <v>100</v>
      </c>
      <c r="D290" s="230" t="s">
        <v>1237</v>
      </c>
    </row>
    <row r="291" spans="2:4">
      <c r="B291" s="228">
        <v>42947</v>
      </c>
      <c r="C291" s="149">
        <v>500</v>
      </c>
      <c r="D291" s="230" t="s">
        <v>1238</v>
      </c>
    </row>
    <row r="292" spans="2:4">
      <c r="B292" s="228">
        <v>42947</v>
      </c>
      <c r="C292" s="149" t="s">
        <v>1072</v>
      </c>
      <c r="D292" s="230" t="s">
        <v>1239</v>
      </c>
    </row>
    <row r="293" spans="2:4">
      <c r="B293" s="228">
        <v>42947</v>
      </c>
      <c r="C293" s="149" t="s">
        <v>1072</v>
      </c>
      <c r="D293" s="230" t="s">
        <v>1240</v>
      </c>
    </row>
    <row r="294" spans="2:4">
      <c r="B294" s="228">
        <v>42947</v>
      </c>
      <c r="C294" s="149">
        <v>10</v>
      </c>
      <c r="D294" s="230" t="s">
        <v>1241</v>
      </c>
    </row>
    <row r="295" spans="2:4">
      <c r="B295" s="228">
        <v>42947</v>
      </c>
      <c r="C295" s="149">
        <v>100</v>
      </c>
      <c r="D295" s="230" t="s">
        <v>1080</v>
      </c>
    </row>
    <row r="296" spans="2:4">
      <c r="B296" s="228">
        <v>42947</v>
      </c>
      <c r="C296" s="149">
        <v>200</v>
      </c>
      <c r="D296" s="230" t="s">
        <v>1242</v>
      </c>
    </row>
    <row r="297" spans="2:4">
      <c r="B297" s="228">
        <v>42947</v>
      </c>
      <c r="C297" s="149">
        <v>50</v>
      </c>
      <c r="D297" s="230" t="s">
        <v>1080</v>
      </c>
    </row>
    <row r="298" spans="2:4">
      <c r="B298" s="228">
        <v>42947</v>
      </c>
      <c r="C298" s="149">
        <v>100</v>
      </c>
      <c r="D298" s="230" t="s">
        <v>1194</v>
      </c>
    </row>
    <row r="299" spans="2:4">
      <c r="B299" s="228">
        <v>42947</v>
      </c>
      <c r="C299" s="149">
        <v>300</v>
      </c>
      <c r="D299" s="230" t="s">
        <v>1080</v>
      </c>
    </row>
    <row r="300" spans="2:4">
      <c r="B300" s="228">
        <v>42947</v>
      </c>
      <c r="C300" s="149">
        <v>300</v>
      </c>
      <c r="D300" s="230" t="s">
        <v>1243</v>
      </c>
    </row>
    <row r="301" spans="2:4">
      <c r="B301" s="228">
        <v>42947</v>
      </c>
      <c r="C301" s="149">
        <v>300</v>
      </c>
      <c r="D301" s="230" t="s">
        <v>1244</v>
      </c>
    </row>
    <row r="302" spans="2:4">
      <c r="B302" s="228">
        <v>42947</v>
      </c>
      <c r="C302" s="149">
        <v>300</v>
      </c>
      <c r="D302" s="230" t="s">
        <v>1080</v>
      </c>
    </row>
    <row r="303" spans="2:4">
      <c r="B303" s="228">
        <v>42947</v>
      </c>
      <c r="C303" s="149">
        <v>300</v>
      </c>
      <c r="D303" s="230" t="s">
        <v>1245</v>
      </c>
    </row>
    <row r="304" spans="2:4">
      <c r="B304" s="228">
        <v>42947</v>
      </c>
      <c r="C304" s="149">
        <v>300</v>
      </c>
      <c r="D304" s="230" t="s">
        <v>1246</v>
      </c>
    </row>
    <row r="305" spans="2:4">
      <c r="B305" s="228">
        <v>42947</v>
      </c>
      <c r="C305" s="149" t="s">
        <v>1072</v>
      </c>
      <c r="D305" s="230" t="s">
        <v>1247</v>
      </c>
    </row>
    <row r="306" spans="2:4">
      <c r="B306" s="228">
        <v>42947</v>
      </c>
      <c r="C306" s="149">
        <v>300</v>
      </c>
      <c r="D306" s="230" t="s">
        <v>1248</v>
      </c>
    </row>
    <row r="307" spans="2:4">
      <c r="B307" s="228">
        <v>42947</v>
      </c>
      <c r="C307" s="149">
        <v>100</v>
      </c>
      <c r="D307" s="230" t="s">
        <v>1249</v>
      </c>
    </row>
    <row r="308" spans="2:4">
      <c r="B308" s="228">
        <v>42947</v>
      </c>
      <c r="C308" s="149">
        <v>25</v>
      </c>
      <c r="D308" s="230" t="s">
        <v>1250</v>
      </c>
    </row>
    <row r="309" spans="2:4">
      <c r="B309" s="228">
        <v>42947</v>
      </c>
      <c r="C309" s="149">
        <v>10</v>
      </c>
      <c r="D309" s="230" t="s">
        <v>1251</v>
      </c>
    </row>
    <row r="310" spans="2:4">
      <c r="B310" s="228">
        <v>42947</v>
      </c>
      <c r="C310" s="149" t="s">
        <v>1072</v>
      </c>
      <c r="D310" s="230" t="s">
        <v>1241</v>
      </c>
    </row>
    <row r="311" spans="2:4">
      <c r="B311" s="228">
        <v>42947</v>
      </c>
      <c r="C311" s="149">
        <v>25</v>
      </c>
      <c r="D311" s="230" t="s">
        <v>1252</v>
      </c>
    </row>
    <row r="312" spans="2:4">
      <c r="B312" s="228">
        <v>42947</v>
      </c>
      <c r="C312" s="149">
        <v>500</v>
      </c>
      <c r="D312" s="230" t="s">
        <v>1080</v>
      </c>
    </row>
    <row r="313" spans="2:4">
      <c r="B313" s="228">
        <v>42947</v>
      </c>
      <c r="C313" s="149">
        <v>100</v>
      </c>
      <c r="D313" s="230" t="s">
        <v>1253</v>
      </c>
    </row>
    <row r="314" spans="2:4">
      <c r="B314" s="228">
        <v>42947</v>
      </c>
      <c r="C314" s="149">
        <v>95</v>
      </c>
      <c r="D314" s="230" t="s">
        <v>1254</v>
      </c>
    </row>
    <row r="315" spans="2:4">
      <c r="B315" s="228">
        <v>42947</v>
      </c>
      <c r="C315" s="149">
        <v>250</v>
      </c>
      <c r="D315" s="230" t="s">
        <v>1255</v>
      </c>
    </row>
    <row r="316" spans="2:4">
      <c r="B316" s="228">
        <v>42947</v>
      </c>
      <c r="C316" s="149">
        <v>5</v>
      </c>
      <c r="D316" s="230" t="s">
        <v>1256</v>
      </c>
    </row>
    <row r="317" spans="2:4">
      <c r="B317" s="228">
        <v>42947</v>
      </c>
      <c r="C317" s="149">
        <v>5</v>
      </c>
      <c r="D317" s="230" t="s">
        <v>1257</v>
      </c>
    </row>
    <row r="318" spans="2:4">
      <c r="B318" s="228">
        <v>42947</v>
      </c>
      <c r="C318" s="149">
        <v>50</v>
      </c>
      <c r="D318" s="230" t="s">
        <v>1258</v>
      </c>
    </row>
    <row r="319" spans="2:4">
      <c r="B319" s="228">
        <v>42947</v>
      </c>
      <c r="C319" s="149">
        <v>100</v>
      </c>
      <c r="D319" s="230" t="s">
        <v>1259</v>
      </c>
    </row>
    <row r="320" spans="2:4">
      <c r="B320" s="228">
        <v>42947</v>
      </c>
      <c r="C320" s="149">
        <v>50</v>
      </c>
      <c r="D320" s="230" t="s">
        <v>1260</v>
      </c>
    </row>
    <row r="321" spans="2:4">
      <c r="B321" s="228">
        <v>42947</v>
      </c>
      <c r="C321" s="149">
        <v>300</v>
      </c>
      <c r="D321" s="230" t="s">
        <v>1138</v>
      </c>
    </row>
    <row r="322" spans="2:4">
      <c r="B322" s="228">
        <v>42947</v>
      </c>
      <c r="C322" s="149">
        <v>75</v>
      </c>
      <c r="D322" s="230" t="s">
        <v>1080</v>
      </c>
    </row>
    <row r="323" spans="2:4">
      <c r="B323" s="228">
        <v>42947</v>
      </c>
      <c r="C323" s="149">
        <v>100</v>
      </c>
      <c r="D323" s="230" t="s">
        <v>1261</v>
      </c>
    </row>
    <row r="324" spans="2:4">
      <c r="B324" s="228">
        <v>42947</v>
      </c>
      <c r="C324" s="149">
        <v>100</v>
      </c>
      <c r="D324" s="230" t="s">
        <v>1102</v>
      </c>
    </row>
    <row r="325" spans="2:4">
      <c r="B325" s="228">
        <v>42947</v>
      </c>
      <c r="C325" s="149">
        <v>300</v>
      </c>
      <c r="D325" s="230" t="s">
        <v>1262</v>
      </c>
    </row>
    <row r="326" spans="2:4">
      <c r="B326" s="228">
        <v>42947</v>
      </c>
      <c r="C326" s="149">
        <v>100</v>
      </c>
      <c r="D326" s="230" t="s">
        <v>1080</v>
      </c>
    </row>
    <row r="327" spans="2:4">
      <c r="B327" s="228">
        <v>42947</v>
      </c>
      <c r="C327" s="149">
        <v>100</v>
      </c>
      <c r="D327" s="230" t="s">
        <v>1263</v>
      </c>
    </row>
    <row r="328" spans="2:4">
      <c r="B328" s="228">
        <v>42947</v>
      </c>
      <c r="C328" s="149">
        <v>300</v>
      </c>
      <c r="D328" s="230" t="s">
        <v>1264</v>
      </c>
    </row>
    <row r="329" spans="2:4">
      <c r="B329" s="228">
        <v>42947</v>
      </c>
      <c r="C329" s="149">
        <v>20</v>
      </c>
      <c r="D329" s="230" t="s">
        <v>1265</v>
      </c>
    </row>
    <row r="330" spans="2:4">
      <c r="B330" s="228">
        <v>42947</v>
      </c>
      <c r="C330" s="149">
        <v>100</v>
      </c>
      <c r="D330" s="230" t="s">
        <v>1266</v>
      </c>
    </row>
    <row r="331" spans="2:4">
      <c r="B331" s="228">
        <v>42947</v>
      </c>
      <c r="C331" s="149">
        <v>100</v>
      </c>
      <c r="D331" s="230" t="s">
        <v>1267</v>
      </c>
    </row>
    <row r="332" spans="2:4">
      <c r="B332" s="228">
        <v>42947</v>
      </c>
      <c r="C332" s="149">
        <v>100</v>
      </c>
      <c r="D332" s="230" t="s">
        <v>1080</v>
      </c>
    </row>
    <row r="333" spans="2:4">
      <c r="B333" s="228">
        <v>42947</v>
      </c>
      <c r="C333" s="149">
        <v>100</v>
      </c>
      <c r="D333" s="230" t="s">
        <v>1268</v>
      </c>
    </row>
    <row r="334" spans="2:4">
      <c r="B334" s="228">
        <v>42947</v>
      </c>
      <c r="C334" s="149">
        <v>240</v>
      </c>
      <c r="D334" s="230" t="s">
        <v>1080</v>
      </c>
    </row>
    <row r="335" spans="2:4">
      <c r="B335" s="228">
        <v>42947</v>
      </c>
      <c r="C335" s="149">
        <v>300</v>
      </c>
      <c r="D335" s="230" t="s">
        <v>1269</v>
      </c>
    </row>
    <row r="336" spans="2:4">
      <c r="B336" s="228">
        <v>42947</v>
      </c>
      <c r="C336" s="149">
        <v>100</v>
      </c>
      <c r="D336" s="230" t="s">
        <v>1270</v>
      </c>
    </row>
    <row r="337" spans="2:4">
      <c r="B337" s="228">
        <v>42947</v>
      </c>
      <c r="C337" s="149">
        <v>500</v>
      </c>
      <c r="D337" s="230" t="s">
        <v>1080</v>
      </c>
    </row>
    <row r="338" spans="2:4">
      <c r="B338" s="228">
        <v>42947</v>
      </c>
      <c r="C338" s="149">
        <v>300</v>
      </c>
      <c r="D338" s="230" t="s">
        <v>1080</v>
      </c>
    </row>
    <row r="339" spans="2:4">
      <c r="B339" s="228">
        <v>42947</v>
      </c>
      <c r="C339" s="149">
        <v>300</v>
      </c>
      <c r="D339" s="230" t="s">
        <v>1271</v>
      </c>
    </row>
    <row r="340" spans="2:4">
      <c r="B340" s="228">
        <v>42947</v>
      </c>
      <c r="C340" s="149">
        <v>300</v>
      </c>
      <c r="D340" s="230" t="s">
        <v>1222</v>
      </c>
    </row>
    <row r="341" spans="2:4">
      <c r="B341" s="228">
        <v>42947</v>
      </c>
      <c r="C341" s="149">
        <v>100</v>
      </c>
      <c r="D341" s="230" t="s">
        <v>1272</v>
      </c>
    </row>
    <row r="342" spans="2:4">
      <c r="B342" s="228">
        <v>42947</v>
      </c>
      <c r="C342" s="149">
        <v>100</v>
      </c>
      <c r="D342" s="230" t="s">
        <v>1273</v>
      </c>
    </row>
    <row r="343" spans="2:4">
      <c r="B343" s="228">
        <v>42947</v>
      </c>
      <c r="C343" s="149">
        <v>25</v>
      </c>
      <c r="D343" s="230" t="s">
        <v>1231</v>
      </c>
    </row>
    <row r="344" spans="2:4">
      <c r="B344" s="228">
        <v>42947</v>
      </c>
      <c r="C344" s="149">
        <v>300</v>
      </c>
      <c r="D344" s="230" t="s">
        <v>1274</v>
      </c>
    </row>
    <row r="345" spans="2:4">
      <c r="B345" s="228">
        <v>42947</v>
      </c>
      <c r="C345" s="149" t="s">
        <v>1072</v>
      </c>
      <c r="D345" s="230" t="s">
        <v>1275</v>
      </c>
    </row>
    <row r="346" spans="2:4">
      <c r="B346" s="228">
        <v>42947</v>
      </c>
      <c r="C346" s="149">
        <v>100</v>
      </c>
      <c r="D346" s="230" t="s">
        <v>1236</v>
      </c>
    </row>
    <row r="347" spans="2:4">
      <c r="B347" s="228">
        <v>42947</v>
      </c>
      <c r="C347" s="149">
        <v>300</v>
      </c>
      <c r="D347" s="230" t="s">
        <v>1276</v>
      </c>
    </row>
    <row r="348" spans="2:4">
      <c r="B348" s="228">
        <v>42947</v>
      </c>
      <c r="C348" s="149">
        <v>300</v>
      </c>
      <c r="D348" s="230" t="s">
        <v>1277</v>
      </c>
    </row>
    <row r="349" spans="2:4">
      <c r="B349" s="228">
        <v>42947</v>
      </c>
      <c r="C349" s="149">
        <v>500</v>
      </c>
      <c r="D349" s="230" t="s">
        <v>1278</v>
      </c>
    </row>
    <row r="350" spans="2:4">
      <c r="B350" s="228">
        <v>42947</v>
      </c>
      <c r="C350" s="149">
        <v>100</v>
      </c>
      <c r="D350" s="230" t="s">
        <v>1149</v>
      </c>
    </row>
    <row r="351" spans="2:4">
      <c r="B351" s="228">
        <v>42947</v>
      </c>
      <c r="C351" s="149">
        <v>300</v>
      </c>
      <c r="D351" s="230" t="s">
        <v>1279</v>
      </c>
    </row>
    <row r="352" spans="2:4">
      <c r="B352" s="228">
        <v>42947</v>
      </c>
      <c r="C352" s="149">
        <v>500</v>
      </c>
      <c r="D352" s="230" t="s">
        <v>1091</v>
      </c>
    </row>
    <row r="353" spans="2:4">
      <c r="B353" s="228">
        <v>42947</v>
      </c>
      <c r="C353" s="149">
        <v>40</v>
      </c>
      <c r="D353" s="230" t="s">
        <v>1280</v>
      </c>
    </row>
    <row r="354" spans="2:4">
      <c r="B354" s="228">
        <v>42947</v>
      </c>
      <c r="C354" s="149">
        <v>100</v>
      </c>
      <c r="D354" s="230" t="s">
        <v>1281</v>
      </c>
    </row>
    <row r="355" spans="2:4">
      <c r="B355" s="228">
        <v>42947</v>
      </c>
      <c r="C355" s="149">
        <v>300</v>
      </c>
      <c r="D355" s="230" t="s">
        <v>1282</v>
      </c>
    </row>
    <row r="356" spans="2:4">
      <c r="B356" s="228">
        <v>42947</v>
      </c>
      <c r="C356" s="149">
        <v>100</v>
      </c>
      <c r="D356" s="230" t="s">
        <v>1080</v>
      </c>
    </row>
    <row r="357" spans="2:4">
      <c r="B357" s="228">
        <v>42947</v>
      </c>
      <c r="C357" s="149">
        <v>200</v>
      </c>
      <c r="D357" s="230" t="s">
        <v>1283</v>
      </c>
    </row>
    <row r="358" spans="2:4">
      <c r="B358" s="228">
        <v>42947</v>
      </c>
      <c r="C358" s="149">
        <v>40</v>
      </c>
      <c r="D358" s="230" t="s">
        <v>1284</v>
      </c>
    </row>
    <row r="359" spans="2:4">
      <c r="B359" s="228">
        <v>42947</v>
      </c>
      <c r="C359" s="149">
        <v>200</v>
      </c>
      <c r="D359" s="230" t="s">
        <v>1080</v>
      </c>
    </row>
    <row r="360" spans="2:4">
      <c r="B360" s="228">
        <v>42947</v>
      </c>
      <c r="C360" s="149">
        <v>100</v>
      </c>
      <c r="D360" s="230" t="s">
        <v>1285</v>
      </c>
    </row>
    <row r="361" spans="2:4">
      <c r="B361" s="228">
        <v>42947</v>
      </c>
      <c r="C361" s="149">
        <v>300</v>
      </c>
      <c r="D361" s="230" t="s">
        <v>1080</v>
      </c>
    </row>
    <row r="362" spans="2:4">
      <c r="B362" s="228">
        <v>42947</v>
      </c>
      <c r="C362" s="149">
        <v>300</v>
      </c>
      <c r="D362" s="230" t="s">
        <v>1080</v>
      </c>
    </row>
    <row r="363" spans="2:4">
      <c r="B363" s="228">
        <v>42947</v>
      </c>
      <c r="C363" s="149">
        <v>100</v>
      </c>
      <c r="D363" s="230" t="s">
        <v>1286</v>
      </c>
    </row>
    <row r="364" spans="2:4">
      <c r="B364" s="228">
        <v>42947</v>
      </c>
      <c r="C364" s="149">
        <v>200</v>
      </c>
      <c r="D364" s="230" t="s">
        <v>1287</v>
      </c>
    </row>
    <row r="365" spans="2:4">
      <c r="B365" s="228">
        <v>42947</v>
      </c>
      <c r="C365" s="149" t="s">
        <v>1072</v>
      </c>
      <c r="D365" s="230" t="s">
        <v>1080</v>
      </c>
    </row>
    <row r="366" spans="2:4">
      <c r="B366" s="228">
        <v>42947</v>
      </c>
      <c r="C366" s="149">
        <v>500</v>
      </c>
      <c r="D366" s="230" t="s">
        <v>1080</v>
      </c>
    </row>
    <row r="367" spans="2:4">
      <c r="B367" s="228">
        <v>42947</v>
      </c>
      <c r="C367" s="149">
        <v>100</v>
      </c>
      <c r="D367" s="230" t="s">
        <v>1288</v>
      </c>
    </row>
    <row r="368" spans="2:4">
      <c r="B368" s="228">
        <v>42947</v>
      </c>
      <c r="C368" s="149">
        <v>100</v>
      </c>
      <c r="D368" s="230" t="s">
        <v>1289</v>
      </c>
    </row>
    <row r="369" spans="2:4">
      <c r="B369" s="228">
        <v>42947</v>
      </c>
      <c r="C369" s="149">
        <v>100</v>
      </c>
      <c r="D369" s="230" t="s">
        <v>1080</v>
      </c>
    </row>
    <row r="370" spans="2:4">
      <c r="B370" s="228">
        <v>42947</v>
      </c>
      <c r="C370" s="149">
        <v>100</v>
      </c>
      <c r="D370" s="230" t="s">
        <v>1290</v>
      </c>
    </row>
    <row r="371" spans="2:4">
      <c r="B371" s="228">
        <v>42947</v>
      </c>
      <c r="C371" s="149">
        <v>10</v>
      </c>
      <c r="D371" s="230" t="s">
        <v>1291</v>
      </c>
    </row>
    <row r="372" spans="2:4">
      <c r="B372" s="228">
        <v>42947</v>
      </c>
      <c r="C372" s="149">
        <v>100</v>
      </c>
      <c r="D372" s="230" t="s">
        <v>1292</v>
      </c>
    </row>
    <row r="373" spans="2:4">
      <c r="B373" s="228">
        <v>42947</v>
      </c>
      <c r="C373" s="149" t="s">
        <v>1072</v>
      </c>
      <c r="D373" s="230" t="s">
        <v>1080</v>
      </c>
    </row>
    <row r="374" spans="2:4">
      <c r="B374" s="228">
        <v>42947</v>
      </c>
      <c r="C374" s="149">
        <v>500</v>
      </c>
      <c r="D374" s="230" t="s">
        <v>1293</v>
      </c>
    </row>
    <row r="375" spans="2:4">
      <c r="B375" s="228">
        <v>42947</v>
      </c>
      <c r="C375" s="149">
        <v>300</v>
      </c>
      <c r="D375" s="230" t="s">
        <v>1294</v>
      </c>
    </row>
    <row r="376" spans="2:4">
      <c r="B376" s="228">
        <v>42947</v>
      </c>
      <c r="C376" s="149">
        <v>300</v>
      </c>
      <c r="D376" s="230" t="s">
        <v>1080</v>
      </c>
    </row>
    <row r="377" spans="2:4">
      <c r="B377" s="228">
        <v>42947</v>
      </c>
      <c r="C377" s="149">
        <v>100</v>
      </c>
      <c r="D377" s="230" t="s">
        <v>1080</v>
      </c>
    </row>
    <row r="378" spans="2:4">
      <c r="B378" s="228">
        <v>42947</v>
      </c>
      <c r="C378" s="149">
        <v>300</v>
      </c>
      <c r="D378" s="230" t="s">
        <v>1295</v>
      </c>
    </row>
    <row r="379" spans="2:4">
      <c r="B379" s="228">
        <v>42947</v>
      </c>
      <c r="C379" s="149">
        <v>300</v>
      </c>
      <c r="D379" s="230" t="s">
        <v>1296</v>
      </c>
    </row>
    <row r="380" spans="2:4">
      <c r="B380" s="228">
        <v>42947</v>
      </c>
      <c r="C380" s="149">
        <v>100</v>
      </c>
      <c r="D380" s="230" t="s">
        <v>1080</v>
      </c>
    </row>
    <row r="381" spans="2:4">
      <c r="B381" s="228">
        <v>42947</v>
      </c>
      <c r="C381" s="149">
        <v>15</v>
      </c>
      <c r="D381" s="230" t="s">
        <v>1297</v>
      </c>
    </row>
    <row r="382" spans="2:4">
      <c r="B382" s="228">
        <v>42947</v>
      </c>
      <c r="C382" s="149">
        <v>300</v>
      </c>
      <c r="D382" s="230" t="s">
        <v>1080</v>
      </c>
    </row>
    <row r="383" spans="2:4">
      <c r="B383" s="228">
        <v>42947</v>
      </c>
      <c r="C383" s="149">
        <v>100</v>
      </c>
      <c r="D383" s="230" t="s">
        <v>1298</v>
      </c>
    </row>
    <row r="384" spans="2:4">
      <c r="B384" s="228">
        <v>42947</v>
      </c>
      <c r="C384" s="149">
        <v>100</v>
      </c>
      <c r="D384" s="230" t="s">
        <v>1299</v>
      </c>
    </row>
    <row r="385" spans="2:8">
      <c r="B385" s="228">
        <v>42947</v>
      </c>
      <c r="C385" s="149">
        <v>300</v>
      </c>
      <c r="D385" s="230" t="s">
        <v>1080</v>
      </c>
    </row>
    <row r="386" spans="2:8">
      <c r="B386" s="228">
        <v>42947</v>
      </c>
      <c r="C386" s="149">
        <v>100</v>
      </c>
      <c r="D386" s="230" t="s">
        <v>1191</v>
      </c>
    </row>
    <row r="387" spans="2:8">
      <c r="B387" s="228">
        <v>42947</v>
      </c>
      <c r="C387" s="149" t="s">
        <v>1072</v>
      </c>
      <c r="D387" s="230" t="s">
        <v>1300</v>
      </c>
    </row>
    <row r="388" spans="2:8">
      <c r="B388" s="228">
        <v>42947</v>
      </c>
      <c r="C388" s="149" t="s">
        <v>1072</v>
      </c>
      <c r="D388" s="230" t="s">
        <v>1301</v>
      </c>
    </row>
    <row r="389" spans="2:8">
      <c r="B389" s="228">
        <v>42947</v>
      </c>
      <c r="C389" s="149">
        <v>100</v>
      </c>
      <c r="D389" s="230" t="s">
        <v>1302</v>
      </c>
    </row>
    <row r="390" spans="2:8">
      <c r="B390" s="228">
        <v>42947</v>
      </c>
      <c r="C390" s="149">
        <v>100</v>
      </c>
      <c r="D390" s="230" t="s">
        <v>1303</v>
      </c>
    </row>
    <row r="391" spans="2:8">
      <c r="B391" s="228">
        <v>42947</v>
      </c>
      <c r="C391" s="149">
        <v>100</v>
      </c>
      <c r="D391" s="230" t="s">
        <v>1080</v>
      </c>
    </row>
    <row r="392" spans="2:8">
      <c r="B392" s="228">
        <v>42947</v>
      </c>
      <c r="C392" s="149">
        <v>100</v>
      </c>
      <c r="D392" s="230" t="s">
        <v>1304</v>
      </c>
      <c r="H392" s="250"/>
    </row>
    <row r="393" spans="2:8">
      <c r="B393" s="228">
        <v>42947</v>
      </c>
      <c r="C393" s="149">
        <v>100</v>
      </c>
      <c r="D393" s="230" t="s">
        <v>1305</v>
      </c>
    </row>
    <row r="394" spans="2:8">
      <c r="B394" s="228">
        <v>42947</v>
      </c>
      <c r="C394" s="149">
        <v>300</v>
      </c>
      <c r="D394" s="230" t="s">
        <v>1306</v>
      </c>
    </row>
    <row r="395" spans="2:8">
      <c r="B395" s="228">
        <v>42947</v>
      </c>
      <c r="C395" s="149">
        <v>50</v>
      </c>
      <c r="D395" s="230" t="s">
        <v>1307</v>
      </c>
    </row>
    <row r="396" spans="2:8">
      <c r="B396" s="228">
        <v>42947</v>
      </c>
      <c r="C396" s="149">
        <v>25</v>
      </c>
      <c r="D396" s="230" t="s">
        <v>1308</v>
      </c>
    </row>
    <row r="397" spans="2:8">
      <c r="B397" s="228">
        <v>42947</v>
      </c>
      <c r="C397" s="149">
        <v>30</v>
      </c>
      <c r="D397" s="230" t="s">
        <v>1309</v>
      </c>
    </row>
    <row r="398" spans="2:8">
      <c r="B398" s="228">
        <v>42947</v>
      </c>
      <c r="C398" s="149">
        <v>25</v>
      </c>
      <c r="D398" s="230" t="s">
        <v>1310</v>
      </c>
    </row>
    <row r="399" spans="2:8">
      <c r="B399" s="228">
        <v>42947</v>
      </c>
      <c r="C399" s="149" t="s">
        <v>1072</v>
      </c>
      <c r="D399" s="230" t="s">
        <v>1311</v>
      </c>
    </row>
    <row r="400" spans="2:8">
      <c r="B400" s="228">
        <v>42947</v>
      </c>
      <c r="C400" s="149">
        <v>100</v>
      </c>
      <c r="D400" s="230" t="s">
        <v>1312</v>
      </c>
    </row>
    <row r="401" spans="2:4">
      <c r="B401" s="228">
        <v>42947</v>
      </c>
      <c r="C401" s="149">
        <v>500</v>
      </c>
      <c r="D401" s="230" t="s">
        <v>1313</v>
      </c>
    </row>
    <row r="402" spans="2:4">
      <c r="B402" s="228">
        <v>42947</v>
      </c>
      <c r="C402" s="149">
        <v>50</v>
      </c>
      <c r="D402" s="230" t="s">
        <v>1314</v>
      </c>
    </row>
    <row r="403" spans="2:4">
      <c r="B403" s="228">
        <v>42947</v>
      </c>
      <c r="C403" s="149">
        <v>50</v>
      </c>
      <c r="D403" s="230" t="s">
        <v>1080</v>
      </c>
    </row>
    <row r="404" spans="2:4">
      <c r="B404" s="228">
        <v>42947</v>
      </c>
      <c r="C404" s="149">
        <v>100</v>
      </c>
      <c r="D404" s="230" t="s">
        <v>1315</v>
      </c>
    </row>
    <row r="405" spans="2:4">
      <c r="B405" s="228">
        <v>42947</v>
      </c>
      <c r="C405" s="149">
        <v>100</v>
      </c>
      <c r="D405" s="230" t="s">
        <v>1080</v>
      </c>
    </row>
    <row r="406" spans="2:4">
      <c r="B406" s="228">
        <v>42947</v>
      </c>
      <c r="C406" s="149">
        <v>300</v>
      </c>
      <c r="D406" s="230" t="s">
        <v>1316</v>
      </c>
    </row>
    <row r="407" spans="2:4">
      <c r="B407" s="228">
        <v>42947</v>
      </c>
      <c r="C407" s="149">
        <v>300</v>
      </c>
      <c r="D407" s="230" t="s">
        <v>1080</v>
      </c>
    </row>
    <row r="408" spans="2:4">
      <c r="B408" s="228">
        <v>42947</v>
      </c>
      <c r="C408" s="149">
        <v>500</v>
      </c>
      <c r="D408" s="230" t="s">
        <v>1317</v>
      </c>
    </row>
    <row r="409" spans="2:4">
      <c r="B409" s="228">
        <v>42947</v>
      </c>
      <c r="C409" s="149">
        <v>20</v>
      </c>
      <c r="D409" s="230" t="s">
        <v>1318</v>
      </c>
    </row>
    <row r="410" spans="2:4">
      <c r="B410" s="228">
        <v>42947</v>
      </c>
      <c r="C410" s="149">
        <v>100</v>
      </c>
      <c r="D410" s="230" t="s">
        <v>1319</v>
      </c>
    </row>
    <row r="411" spans="2:4">
      <c r="B411" s="228">
        <v>42947</v>
      </c>
      <c r="C411" s="149">
        <v>300</v>
      </c>
      <c r="D411" s="230" t="s">
        <v>1224</v>
      </c>
    </row>
    <row r="412" spans="2:4">
      <c r="B412" s="228">
        <v>42947</v>
      </c>
      <c r="C412" s="149">
        <v>100</v>
      </c>
      <c r="D412" s="230" t="s">
        <v>1320</v>
      </c>
    </row>
    <row r="413" spans="2:4">
      <c r="B413" s="228">
        <v>42947</v>
      </c>
      <c r="C413" s="149">
        <v>300</v>
      </c>
      <c r="D413" s="230" t="s">
        <v>1080</v>
      </c>
    </row>
    <row r="414" spans="2:4">
      <c r="B414" s="228">
        <v>42947</v>
      </c>
      <c r="C414" s="149">
        <v>500</v>
      </c>
      <c r="D414" s="230" t="s">
        <v>1321</v>
      </c>
    </row>
    <row r="415" spans="2:4">
      <c r="B415" s="228">
        <v>42947</v>
      </c>
      <c r="C415" s="149">
        <v>100</v>
      </c>
      <c r="D415" s="230" t="s">
        <v>1322</v>
      </c>
    </row>
    <row r="416" spans="2:4">
      <c r="B416" s="228">
        <v>42947</v>
      </c>
      <c r="C416" s="149">
        <v>100</v>
      </c>
      <c r="D416" s="230" t="s">
        <v>1283</v>
      </c>
    </row>
    <row r="417" spans="2:4">
      <c r="B417" s="228">
        <v>42947</v>
      </c>
      <c r="C417" s="149">
        <v>200</v>
      </c>
      <c r="D417" s="230" t="s">
        <v>1080</v>
      </c>
    </row>
    <row r="418" spans="2:4">
      <c r="B418" s="228">
        <v>42947</v>
      </c>
      <c r="C418" s="149">
        <v>100</v>
      </c>
      <c r="D418" s="230" t="s">
        <v>1080</v>
      </c>
    </row>
    <row r="419" spans="2:4">
      <c r="B419" s="228">
        <v>42947</v>
      </c>
      <c r="C419" s="149">
        <v>100</v>
      </c>
      <c r="D419" s="230" t="s">
        <v>1080</v>
      </c>
    </row>
    <row r="420" spans="2:4">
      <c r="B420" s="228">
        <v>42947</v>
      </c>
      <c r="C420" s="149">
        <v>50</v>
      </c>
      <c r="D420" s="230" t="s">
        <v>1323</v>
      </c>
    </row>
    <row r="421" spans="2:4">
      <c r="B421" s="228">
        <v>42947</v>
      </c>
      <c r="C421" s="149">
        <v>300</v>
      </c>
      <c r="D421" s="230" t="s">
        <v>1159</v>
      </c>
    </row>
    <row r="422" spans="2:4">
      <c r="B422" s="228">
        <v>42947</v>
      </c>
      <c r="C422" s="149">
        <v>200</v>
      </c>
      <c r="D422" s="230" t="s">
        <v>1324</v>
      </c>
    </row>
    <row r="423" spans="2:4">
      <c r="B423" s="228">
        <v>42947</v>
      </c>
      <c r="C423" s="149">
        <v>150</v>
      </c>
      <c r="D423" s="230" t="s">
        <v>1325</v>
      </c>
    </row>
    <row r="424" spans="2:4">
      <c r="B424" s="228">
        <v>42947</v>
      </c>
      <c r="C424" s="149">
        <v>300</v>
      </c>
      <c r="D424" s="230" t="s">
        <v>1326</v>
      </c>
    </row>
    <row r="425" spans="2:4">
      <c r="B425" s="228">
        <v>42947</v>
      </c>
      <c r="C425" s="149">
        <v>300</v>
      </c>
      <c r="D425" s="230" t="s">
        <v>1327</v>
      </c>
    </row>
    <row r="426" spans="2:4">
      <c r="B426" s="228">
        <v>42947</v>
      </c>
      <c r="C426" s="149">
        <v>25</v>
      </c>
      <c r="D426" s="230" t="s">
        <v>1328</v>
      </c>
    </row>
    <row r="427" spans="2:4">
      <c r="B427" s="228">
        <v>42947</v>
      </c>
      <c r="C427" s="149">
        <v>300</v>
      </c>
      <c r="D427" s="230" t="s">
        <v>1329</v>
      </c>
    </row>
    <row r="428" spans="2:4">
      <c r="B428" s="228">
        <v>42947</v>
      </c>
      <c r="C428" s="149">
        <v>50</v>
      </c>
      <c r="D428" s="230" t="s">
        <v>1330</v>
      </c>
    </row>
    <row r="429" spans="2:4">
      <c r="B429" s="228">
        <v>42947</v>
      </c>
      <c r="C429" s="149">
        <v>300</v>
      </c>
      <c r="D429" s="230" t="s">
        <v>1331</v>
      </c>
    </row>
    <row r="430" spans="2:4">
      <c r="B430" s="228">
        <v>42947</v>
      </c>
      <c r="C430" s="149">
        <v>300</v>
      </c>
      <c r="D430" s="230" t="s">
        <v>1170</v>
      </c>
    </row>
    <row r="431" spans="2:4">
      <c r="B431" s="228">
        <v>42947</v>
      </c>
      <c r="C431" s="149">
        <v>100</v>
      </c>
      <c r="D431" s="230" t="s">
        <v>1285</v>
      </c>
    </row>
    <row r="432" spans="2:4">
      <c r="B432" s="228">
        <v>42947</v>
      </c>
      <c r="C432" s="149">
        <v>100</v>
      </c>
      <c r="D432" s="230" t="s">
        <v>1080</v>
      </c>
    </row>
    <row r="433" spans="2:4">
      <c r="B433" s="228">
        <v>42947</v>
      </c>
      <c r="C433" s="149">
        <v>25</v>
      </c>
      <c r="D433" s="230" t="s">
        <v>1080</v>
      </c>
    </row>
    <row r="434" spans="2:4">
      <c r="B434" s="228">
        <v>42947</v>
      </c>
      <c r="C434" s="149">
        <v>20</v>
      </c>
      <c r="D434" s="230" t="s">
        <v>1080</v>
      </c>
    </row>
    <row r="435" spans="2:4">
      <c r="B435" s="228">
        <v>42947</v>
      </c>
      <c r="C435" s="149">
        <v>500</v>
      </c>
      <c r="D435" s="230" t="s">
        <v>1332</v>
      </c>
    </row>
    <row r="436" spans="2:4">
      <c r="B436" s="228">
        <v>42947</v>
      </c>
      <c r="C436" s="149" t="s">
        <v>1072</v>
      </c>
      <c r="D436" s="230" t="s">
        <v>1080</v>
      </c>
    </row>
    <row r="437" spans="2:4">
      <c r="B437" s="228">
        <v>42947</v>
      </c>
      <c r="C437" s="149">
        <v>300</v>
      </c>
      <c r="D437" s="230" t="s">
        <v>1333</v>
      </c>
    </row>
    <row r="438" spans="2:4">
      <c r="B438" s="228">
        <v>42947</v>
      </c>
      <c r="C438" s="149">
        <v>50</v>
      </c>
      <c r="D438" s="230" t="s">
        <v>1080</v>
      </c>
    </row>
    <row r="439" spans="2:4">
      <c r="B439" s="228">
        <v>42947</v>
      </c>
      <c r="C439" s="149">
        <v>300</v>
      </c>
      <c r="D439" s="230" t="s">
        <v>1334</v>
      </c>
    </row>
    <row r="440" spans="2:4">
      <c r="B440" s="228">
        <v>42947</v>
      </c>
      <c r="C440" s="149">
        <v>30</v>
      </c>
      <c r="D440" s="230" t="s">
        <v>1080</v>
      </c>
    </row>
    <row r="441" spans="2:4">
      <c r="B441" s="228">
        <v>42947</v>
      </c>
      <c r="C441" s="149">
        <v>200</v>
      </c>
      <c r="D441" s="230" t="s">
        <v>1335</v>
      </c>
    </row>
    <row r="442" spans="2:4">
      <c r="B442" s="228">
        <v>42947</v>
      </c>
      <c r="C442" s="149" t="s">
        <v>1072</v>
      </c>
      <c r="D442" s="230" t="s">
        <v>1336</v>
      </c>
    </row>
    <row r="443" spans="2:4">
      <c r="B443" s="228">
        <v>42947</v>
      </c>
      <c r="C443" s="149">
        <v>189</v>
      </c>
      <c r="D443" s="230" t="s">
        <v>1337</v>
      </c>
    </row>
    <row r="444" spans="2:4">
      <c r="B444" s="228">
        <v>42947</v>
      </c>
      <c r="C444" s="149">
        <v>300</v>
      </c>
      <c r="D444" s="230" t="s">
        <v>1080</v>
      </c>
    </row>
    <row r="445" spans="2:4">
      <c r="B445" s="228">
        <v>42947</v>
      </c>
      <c r="C445" s="149">
        <v>100</v>
      </c>
      <c r="D445" s="230" t="s">
        <v>1338</v>
      </c>
    </row>
    <row r="446" spans="2:4">
      <c r="B446" s="228">
        <v>42947</v>
      </c>
      <c r="C446" s="149">
        <v>99</v>
      </c>
      <c r="D446" s="230" t="s">
        <v>1339</v>
      </c>
    </row>
    <row r="447" spans="2:4">
      <c r="B447" s="228">
        <v>42947</v>
      </c>
      <c r="C447" s="149">
        <v>300</v>
      </c>
      <c r="D447" s="230" t="s">
        <v>1340</v>
      </c>
    </row>
    <row r="448" spans="2:4">
      <c r="B448" s="228">
        <v>42947</v>
      </c>
      <c r="C448" s="149">
        <v>100</v>
      </c>
      <c r="D448" s="230" t="s">
        <v>1341</v>
      </c>
    </row>
    <row r="449" spans="2:4">
      <c r="B449" s="228">
        <v>42947</v>
      </c>
      <c r="C449" s="149">
        <v>100</v>
      </c>
      <c r="D449" s="230" t="s">
        <v>1342</v>
      </c>
    </row>
    <row r="450" spans="2:4">
      <c r="B450" s="228">
        <v>42947</v>
      </c>
      <c r="C450" s="149">
        <v>50</v>
      </c>
      <c r="D450" s="230" t="s">
        <v>1343</v>
      </c>
    </row>
    <row r="451" spans="2:4">
      <c r="B451" s="228">
        <v>42947</v>
      </c>
      <c r="C451" s="149">
        <v>300</v>
      </c>
      <c r="D451" s="230" t="s">
        <v>1344</v>
      </c>
    </row>
    <row r="452" spans="2:4">
      <c r="B452" s="228">
        <v>42947</v>
      </c>
      <c r="C452" s="149" t="s">
        <v>1072</v>
      </c>
      <c r="D452" s="230" t="s">
        <v>1345</v>
      </c>
    </row>
    <row r="453" spans="2:4">
      <c r="B453" s="228">
        <v>42947</v>
      </c>
      <c r="C453" s="149">
        <v>100</v>
      </c>
      <c r="D453" s="230" t="s">
        <v>1346</v>
      </c>
    </row>
    <row r="454" spans="2:4">
      <c r="B454" s="228">
        <v>42947</v>
      </c>
      <c r="C454" s="149">
        <v>50</v>
      </c>
      <c r="D454" s="230" t="s">
        <v>1347</v>
      </c>
    </row>
    <row r="455" spans="2:4">
      <c r="B455" s="228">
        <v>42947</v>
      </c>
      <c r="C455" s="149">
        <v>100</v>
      </c>
      <c r="D455" s="230" t="s">
        <v>1348</v>
      </c>
    </row>
    <row r="456" spans="2:4">
      <c r="B456" s="228">
        <v>42947</v>
      </c>
      <c r="C456" s="149">
        <v>50</v>
      </c>
      <c r="D456" s="230" t="s">
        <v>1349</v>
      </c>
    </row>
    <row r="457" spans="2:4">
      <c r="B457" s="228">
        <v>42947</v>
      </c>
      <c r="C457" s="149" t="s">
        <v>1072</v>
      </c>
      <c r="D457" s="230" t="s">
        <v>1080</v>
      </c>
    </row>
    <row r="458" spans="2:4">
      <c r="B458" s="228">
        <v>42947</v>
      </c>
      <c r="C458" s="149">
        <v>100</v>
      </c>
      <c r="D458" s="230" t="s">
        <v>1350</v>
      </c>
    </row>
    <row r="459" spans="2:4">
      <c r="B459" s="228">
        <v>42947</v>
      </c>
      <c r="C459" s="149">
        <v>100</v>
      </c>
      <c r="D459" s="230" t="s">
        <v>1144</v>
      </c>
    </row>
    <row r="460" spans="2:4">
      <c r="B460" s="228">
        <v>42947</v>
      </c>
      <c r="C460" s="149">
        <v>100</v>
      </c>
      <c r="D460" s="230" t="s">
        <v>1080</v>
      </c>
    </row>
    <row r="461" spans="2:4">
      <c r="B461" s="228">
        <v>42947</v>
      </c>
      <c r="C461" s="149">
        <v>200</v>
      </c>
      <c r="D461" s="230" t="s">
        <v>1351</v>
      </c>
    </row>
    <row r="462" spans="2:4">
      <c r="B462" s="228">
        <v>42947</v>
      </c>
      <c r="C462" s="149" t="s">
        <v>1072</v>
      </c>
      <c r="D462" s="230" t="s">
        <v>1352</v>
      </c>
    </row>
    <row r="463" spans="2:4">
      <c r="B463" s="228">
        <v>42947</v>
      </c>
      <c r="C463" s="149">
        <v>100</v>
      </c>
      <c r="D463" s="230" t="s">
        <v>1353</v>
      </c>
    </row>
    <row r="464" spans="2:4">
      <c r="B464" s="228">
        <v>42947</v>
      </c>
      <c r="C464" s="149">
        <v>100</v>
      </c>
      <c r="D464" s="230" t="s">
        <v>1354</v>
      </c>
    </row>
    <row r="465" spans="2:4">
      <c r="B465" s="228">
        <v>42947</v>
      </c>
      <c r="C465" s="149">
        <v>300</v>
      </c>
      <c r="D465" s="230" t="s">
        <v>1080</v>
      </c>
    </row>
    <row r="466" spans="2:4">
      <c r="B466" s="228">
        <v>42947</v>
      </c>
      <c r="C466" s="149">
        <v>300</v>
      </c>
      <c r="D466" s="230" t="s">
        <v>1289</v>
      </c>
    </row>
    <row r="467" spans="2:4">
      <c r="B467" s="228">
        <v>42947</v>
      </c>
      <c r="C467" s="149">
        <v>100</v>
      </c>
      <c r="D467" s="230" t="s">
        <v>1080</v>
      </c>
    </row>
    <row r="468" spans="2:4">
      <c r="B468" s="228">
        <v>42947</v>
      </c>
      <c r="C468" s="149">
        <v>90</v>
      </c>
      <c r="D468" s="230" t="s">
        <v>1080</v>
      </c>
    </row>
    <row r="469" spans="2:4">
      <c r="B469" s="228">
        <v>42947</v>
      </c>
      <c r="C469" s="149">
        <v>500</v>
      </c>
      <c r="D469" s="230" t="s">
        <v>1236</v>
      </c>
    </row>
    <row r="470" spans="2:4">
      <c r="B470" s="228">
        <v>42947</v>
      </c>
      <c r="C470" s="149">
        <v>500</v>
      </c>
      <c r="D470" s="230" t="s">
        <v>1355</v>
      </c>
    </row>
    <row r="471" spans="2:4">
      <c r="B471" s="228">
        <v>42947</v>
      </c>
      <c r="C471" s="149" t="s">
        <v>1072</v>
      </c>
      <c r="D471" s="230" t="s">
        <v>1080</v>
      </c>
    </row>
    <row r="472" spans="2:4">
      <c r="B472" s="228">
        <v>42947</v>
      </c>
      <c r="C472" s="149">
        <v>100</v>
      </c>
      <c r="D472" s="230" t="s">
        <v>1356</v>
      </c>
    </row>
    <row r="473" spans="2:4">
      <c r="B473" s="228">
        <v>42947</v>
      </c>
      <c r="C473" s="149">
        <v>250</v>
      </c>
      <c r="D473" s="230" t="s">
        <v>1080</v>
      </c>
    </row>
    <row r="474" spans="2:4">
      <c r="B474" s="228">
        <v>42947</v>
      </c>
      <c r="C474" s="149">
        <v>300</v>
      </c>
      <c r="D474" s="230" t="s">
        <v>1321</v>
      </c>
    </row>
    <row r="475" spans="2:4">
      <c r="B475" s="228">
        <v>42947</v>
      </c>
      <c r="C475" s="149">
        <v>50</v>
      </c>
      <c r="D475" s="230" t="s">
        <v>1357</v>
      </c>
    </row>
    <row r="476" spans="2:4">
      <c r="B476" s="228">
        <v>42947</v>
      </c>
      <c r="C476" s="149">
        <v>100</v>
      </c>
      <c r="D476" s="230" t="s">
        <v>1358</v>
      </c>
    </row>
    <row r="477" spans="2:4">
      <c r="B477" s="228">
        <v>42947</v>
      </c>
      <c r="C477" s="149">
        <v>100</v>
      </c>
      <c r="D477" s="230" t="s">
        <v>1080</v>
      </c>
    </row>
    <row r="478" spans="2:4">
      <c r="B478" s="228">
        <v>42947</v>
      </c>
      <c r="C478" s="149">
        <v>300</v>
      </c>
      <c r="D478" s="230" t="s">
        <v>1359</v>
      </c>
    </row>
    <row r="479" spans="2:4">
      <c r="B479" s="228">
        <v>42947</v>
      </c>
      <c r="C479" s="149">
        <v>100</v>
      </c>
      <c r="D479" s="230" t="s">
        <v>1080</v>
      </c>
    </row>
    <row r="480" spans="2:4">
      <c r="B480" s="228">
        <v>42947</v>
      </c>
      <c r="C480" s="149">
        <v>100</v>
      </c>
      <c r="D480" s="230" t="s">
        <v>1223</v>
      </c>
    </row>
    <row r="481" spans="2:4">
      <c r="B481" s="228">
        <v>42947</v>
      </c>
      <c r="C481" s="149">
        <v>100</v>
      </c>
      <c r="D481" s="230" t="s">
        <v>1360</v>
      </c>
    </row>
    <row r="482" spans="2:4">
      <c r="B482" s="228">
        <v>42947</v>
      </c>
      <c r="C482" s="149" t="s">
        <v>1072</v>
      </c>
      <c r="D482" s="230" t="s">
        <v>1361</v>
      </c>
    </row>
    <row r="483" spans="2:4">
      <c r="B483" s="228">
        <v>42947</v>
      </c>
      <c r="C483" s="149">
        <v>300</v>
      </c>
      <c r="D483" s="230" t="s">
        <v>1362</v>
      </c>
    </row>
    <row r="484" spans="2:4">
      <c r="B484" s="228">
        <v>42947</v>
      </c>
      <c r="C484" s="149">
        <v>100</v>
      </c>
      <c r="D484" s="230" t="s">
        <v>1363</v>
      </c>
    </row>
    <row r="485" spans="2:4">
      <c r="B485" s="228">
        <v>42947</v>
      </c>
      <c r="C485" s="149">
        <v>300</v>
      </c>
      <c r="D485" s="230" t="s">
        <v>1364</v>
      </c>
    </row>
    <row r="486" spans="2:4">
      <c r="B486" s="228">
        <v>42947</v>
      </c>
      <c r="C486" s="149" t="s">
        <v>1074</v>
      </c>
      <c r="D486" s="230" t="s">
        <v>1365</v>
      </c>
    </row>
    <row r="487" spans="2:4">
      <c r="B487" s="228">
        <v>42947</v>
      </c>
      <c r="C487" s="149">
        <v>300</v>
      </c>
      <c r="D487" s="230" t="s">
        <v>1080</v>
      </c>
    </row>
    <row r="488" spans="2:4">
      <c r="B488" s="228">
        <v>42947</v>
      </c>
      <c r="C488" s="149">
        <v>300</v>
      </c>
      <c r="D488" s="230" t="s">
        <v>1080</v>
      </c>
    </row>
    <row r="489" spans="2:4">
      <c r="B489" s="228">
        <v>42947</v>
      </c>
      <c r="C489" s="149">
        <v>100</v>
      </c>
      <c r="D489" s="230" t="s">
        <v>1082</v>
      </c>
    </row>
    <row r="490" spans="2:4">
      <c r="B490" s="228">
        <v>42947</v>
      </c>
      <c r="C490" s="149">
        <v>100</v>
      </c>
      <c r="D490" s="230" t="s">
        <v>1366</v>
      </c>
    </row>
    <row r="491" spans="2:4">
      <c r="B491" s="228">
        <v>42947</v>
      </c>
      <c r="C491" s="149">
        <v>100</v>
      </c>
      <c r="D491" s="230" t="s">
        <v>1080</v>
      </c>
    </row>
    <row r="492" spans="2:4">
      <c r="B492" s="228">
        <v>42947</v>
      </c>
      <c r="C492" s="149">
        <v>300</v>
      </c>
      <c r="D492" s="230" t="s">
        <v>1102</v>
      </c>
    </row>
    <row r="493" spans="2:4">
      <c r="B493" s="228">
        <v>42947</v>
      </c>
      <c r="C493" s="149">
        <v>50</v>
      </c>
      <c r="D493" s="230" t="s">
        <v>1367</v>
      </c>
    </row>
    <row r="494" spans="2:4">
      <c r="B494" s="228">
        <v>42947</v>
      </c>
      <c r="C494" s="149">
        <v>200</v>
      </c>
      <c r="D494" s="230" t="s">
        <v>1368</v>
      </c>
    </row>
    <row r="495" spans="2:4">
      <c r="B495" s="228">
        <v>42947</v>
      </c>
      <c r="C495" s="149">
        <v>500</v>
      </c>
      <c r="D495" s="230" t="s">
        <v>1342</v>
      </c>
    </row>
    <row r="496" spans="2:4">
      <c r="B496" s="228">
        <v>42947</v>
      </c>
      <c r="C496" s="149">
        <v>100</v>
      </c>
      <c r="D496" s="230" t="s">
        <v>1369</v>
      </c>
    </row>
    <row r="497" spans="2:4">
      <c r="B497" s="228">
        <v>42947</v>
      </c>
      <c r="C497" s="149">
        <v>100</v>
      </c>
      <c r="D497" s="230" t="s">
        <v>1370</v>
      </c>
    </row>
    <row r="498" spans="2:4">
      <c r="B498" s="228">
        <v>42947</v>
      </c>
      <c r="C498" s="149">
        <v>300</v>
      </c>
      <c r="D498" s="230" t="s">
        <v>1232</v>
      </c>
    </row>
    <row r="499" spans="2:4">
      <c r="B499" s="228">
        <v>42947</v>
      </c>
      <c r="C499" s="149">
        <v>500</v>
      </c>
      <c r="D499" s="230" t="s">
        <v>1371</v>
      </c>
    </row>
    <row r="500" spans="2:4">
      <c r="B500" s="228">
        <v>42947</v>
      </c>
      <c r="C500" s="149">
        <v>300</v>
      </c>
      <c r="D500" s="230" t="s">
        <v>1372</v>
      </c>
    </row>
    <row r="501" spans="2:4">
      <c r="B501" s="228">
        <v>42947</v>
      </c>
      <c r="C501" s="149">
        <v>100</v>
      </c>
      <c r="D501" s="230" t="s">
        <v>1152</v>
      </c>
    </row>
    <row r="502" spans="2:4">
      <c r="B502" s="228">
        <v>42947</v>
      </c>
      <c r="C502" s="149">
        <v>25</v>
      </c>
      <c r="D502" s="230" t="s">
        <v>1195</v>
      </c>
    </row>
    <row r="503" spans="2:4">
      <c r="B503" s="228">
        <v>42947</v>
      </c>
      <c r="C503" s="149">
        <v>500</v>
      </c>
      <c r="D503" s="230" t="s">
        <v>1373</v>
      </c>
    </row>
    <row r="504" spans="2:4">
      <c r="B504" s="228">
        <v>42947</v>
      </c>
      <c r="C504" s="149">
        <v>70</v>
      </c>
      <c r="D504" s="230" t="s">
        <v>1374</v>
      </c>
    </row>
    <row r="505" spans="2:4">
      <c r="B505" s="228">
        <v>42947</v>
      </c>
      <c r="C505" s="149">
        <v>50</v>
      </c>
      <c r="D505" s="230" t="s">
        <v>1080</v>
      </c>
    </row>
    <row r="506" spans="2:4">
      <c r="B506" s="228">
        <v>42947</v>
      </c>
      <c r="C506" s="149">
        <v>100</v>
      </c>
      <c r="D506" s="230" t="s">
        <v>1080</v>
      </c>
    </row>
    <row r="507" spans="2:4">
      <c r="B507" s="228">
        <v>42947</v>
      </c>
      <c r="C507" s="149">
        <v>300</v>
      </c>
      <c r="D507" s="230" t="s">
        <v>1080</v>
      </c>
    </row>
    <row r="508" spans="2:4">
      <c r="B508" s="228">
        <v>42947</v>
      </c>
      <c r="C508" s="149" t="s">
        <v>1074</v>
      </c>
      <c r="D508" s="230" t="s">
        <v>1375</v>
      </c>
    </row>
    <row r="509" spans="2:4">
      <c r="B509" s="228">
        <v>42947</v>
      </c>
      <c r="C509" s="149">
        <v>300</v>
      </c>
      <c r="D509" s="230" t="s">
        <v>1080</v>
      </c>
    </row>
    <row r="510" spans="2:4">
      <c r="B510" s="228">
        <v>42947</v>
      </c>
      <c r="C510" s="149">
        <v>300</v>
      </c>
      <c r="D510" s="230" t="s">
        <v>1376</v>
      </c>
    </row>
    <row r="511" spans="2:4">
      <c r="B511" s="228">
        <v>42947</v>
      </c>
      <c r="C511" s="149">
        <v>100</v>
      </c>
      <c r="D511" s="230" t="s">
        <v>1377</v>
      </c>
    </row>
    <row r="512" spans="2:4">
      <c r="B512" s="228">
        <v>42947</v>
      </c>
      <c r="C512" s="149">
        <v>100</v>
      </c>
      <c r="D512" s="230" t="s">
        <v>1378</v>
      </c>
    </row>
    <row r="513" spans="2:4">
      <c r="B513" s="228">
        <v>42947</v>
      </c>
      <c r="C513" s="149">
        <v>50</v>
      </c>
      <c r="D513" s="230" t="s">
        <v>1088</v>
      </c>
    </row>
    <row r="514" spans="2:4">
      <c r="B514" s="228">
        <v>42947</v>
      </c>
      <c r="C514" s="149">
        <v>100</v>
      </c>
      <c r="D514" s="230" t="s">
        <v>1379</v>
      </c>
    </row>
    <row r="515" spans="2:4">
      <c r="B515" s="228">
        <v>42947</v>
      </c>
      <c r="C515" s="149">
        <v>63</v>
      </c>
      <c r="D515" s="230" t="s">
        <v>1380</v>
      </c>
    </row>
    <row r="516" spans="2:4">
      <c r="B516" s="228">
        <v>42947</v>
      </c>
      <c r="C516" s="149">
        <v>300</v>
      </c>
      <c r="D516" s="230" t="s">
        <v>1381</v>
      </c>
    </row>
    <row r="517" spans="2:4">
      <c r="B517" s="228">
        <v>42947</v>
      </c>
      <c r="C517" s="149">
        <v>100</v>
      </c>
      <c r="D517" s="230" t="s">
        <v>1276</v>
      </c>
    </row>
    <row r="518" spans="2:4">
      <c r="B518" s="228">
        <v>42947</v>
      </c>
      <c r="C518" s="149">
        <v>300</v>
      </c>
      <c r="D518" s="230" t="s">
        <v>1080</v>
      </c>
    </row>
    <row r="519" spans="2:4">
      <c r="B519" s="228">
        <v>42947</v>
      </c>
      <c r="C519" s="149">
        <v>100</v>
      </c>
      <c r="D519" s="230" t="s">
        <v>1382</v>
      </c>
    </row>
    <row r="520" spans="2:4">
      <c r="B520" s="228">
        <v>42947</v>
      </c>
      <c r="C520" s="149">
        <v>200</v>
      </c>
      <c r="D520" s="230" t="s">
        <v>1383</v>
      </c>
    </row>
    <row r="521" spans="2:4">
      <c r="B521" s="228">
        <v>42947</v>
      </c>
      <c r="C521" s="149">
        <v>100</v>
      </c>
      <c r="D521" s="230" t="s">
        <v>1384</v>
      </c>
    </row>
    <row r="522" spans="2:4">
      <c r="B522" s="228">
        <v>42947</v>
      </c>
      <c r="C522" s="149">
        <v>100</v>
      </c>
      <c r="D522" s="230" t="s">
        <v>1385</v>
      </c>
    </row>
    <row r="523" spans="2:4">
      <c r="B523" s="228">
        <v>42947</v>
      </c>
      <c r="C523" s="149">
        <v>50</v>
      </c>
      <c r="D523" s="230" t="s">
        <v>1386</v>
      </c>
    </row>
    <row r="524" spans="2:4">
      <c r="B524" s="228">
        <v>42947</v>
      </c>
      <c r="C524" s="149">
        <v>300</v>
      </c>
      <c r="D524" s="230" t="s">
        <v>1080</v>
      </c>
    </row>
    <row r="525" spans="2:4">
      <c r="B525" s="228">
        <v>42947</v>
      </c>
      <c r="C525" s="149">
        <v>300</v>
      </c>
      <c r="D525" s="230" t="s">
        <v>1080</v>
      </c>
    </row>
    <row r="526" spans="2:4">
      <c r="B526" s="228">
        <v>42947</v>
      </c>
      <c r="C526" s="149">
        <v>100</v>
      </c>
      <c r="D526" s="230" t="s">
        <v>1387</v>
      </c>
    </row>
    <row r="527" spans="2:4">
      <c r="B527" s="228">
        <v>42947</v>
      </c>
      <c r="C527" s="149">
        <v>100</v>
      </c>
      <c r="D527" s="230" t="s">
        <v>1388</v>
      </c>
    </row>
    <row r="528" spans="2:4">
      <c r="B528" s="228">
        <v>42947</v>
      </c>
      <c r="C528" s="149">
        <v>50</v>
      </c>
      <c r="D528" s="230" t="s">
        <v>1389</v>
      </c>
    </row>
    <row r="529" spans="2:4">
      <c r="B529" s="228">
        <v>42947</v>
      </c>
      <c r="C529" s="149">
        <v>300</v>
      </c>
      <c r="D529" s="230" t="s">
        <v>1191</v>
      </c>
    </row>
    <row r="530" spans="2:4">
      <c r="B530" s="228">
        <v>42947</v>
      </c>
      <c r="C530" s="149">
        <v>10</v>
      </c>
      <c r="D530" s="230" t="s">
        <v>1095</v>
      </c>
    </row>
    <row r="531" spans="2:4">
      <c r="B531" s="228">
        <v>42947</v>
      </c>
      <c r="C531" s="149">
        <v>300</v>
      </c>
      <c r="D531" s="230" t="s">
        <v>1390</v>
      </c>
    </row>
    <row r="532" spans="2:4">
      <c r="B532" s="228">
        <v>42947</v>
      </c>
      <c r="C532" s="149">
        <v>200</v>
      </c>
      <c r="D532" s="230" t="s">
        <v>1136</v>
      </c>
    </row>
    <row r="533" spans="2:4">
      <c r="B533" s="228">
        <v>42947</v>
      </c>
      <c r="C533" s="149">
        <v>100</v>
      </c>
      <c r="D533" s="230" t="s">
        <v>1080</v>
      </c>
    </row>
    <row r="534" spans="2:4">
      <c r="B534" s="228">
        <v>42947</v>
      </c>
      <c r="C534" s="149">
        <v>25</v>
      </c>
      <c r="D534" s="230" t="s">
        <v>1080</v>
      </c>
    </row>
    <row r="535" spans="2:4">
      <c r="B535" s="228">
        <v>42947</v>
      </c>
      <c r="C535" s="149" t="s">
        <v>1072</v>
      </c>
      <c r="D535" s="230" t="s">
        <v>1391</v>
      </c>
    </row>
    <row r="536" spans="2:4">
      <c r="B536" s="228">
        <v>42947</v>
      </c>
      <c r="C536" s="149">
        <v>100</v>
      </c>
      <c r="D536" s="230" t="s">
        <v>1392</v>
      </c>
    </row>
    <row r="537" spans="2:4">
      <c r="B537" s="228">
        <v>42947</v>
      </c>
      <c r="C537" s="149">
        <v>100</v>
      </c>
      <c r="D537" s="230" t="s">
        <v>1393</v>
      </c>
    </row>
    <row r="538" spans="2:4">
      <c r="B538" s="228">
        <v>42947</v>
      </c>
      <c r="C538" s="149">
        <v>100</v>
      </c>
      <c r="D538" s="230" t="s">
        <v>1394</v>
      </c>
    </row>
    <row r="539" spans="2:4">
      <c r="B539" s="228">
        <v>42947</v>
      </c>
      <c r="C539" s="149">
        <v>100</v>
      </c>
      <c r="D539" s="230" t="s">
        <v>1395</v>
      </c>
    </row>
    <row r="540" spans="2:4">
      <c r="B540" s="228">
        <v>42947</v>
      </c>
      <c r="C540" s="149">
        <v>100</v>
      </c>
      <c r="D540" s="230" t="s">
        <v>1396</v>
      </c>
    </row>
    <row r="541" spans="2:4">
      <c r="B541" s="228">
        <v>42947</v>
      </c>
      <c r="C541" s="149">
        <v>25</v>
      </c>
      <c r="D541" s="230" t="s">
        <v>1397</v>
      </c>
    </row>
    <row r="542" spans="2:4">
      <c r="B542" s="228">
        <v>42947</v>
      </c>
      <c r="C542" s="149">
        <v>100</v>
      </c>
      <c r="D542" s="230" t="s">
        <v>1080</v>
      </c>
    </row>
    <row r="543" spans="2:4">
      <c r="B543" s="228">
        <v>42947</v>
      </c>
      <c r="C543" s="149">
        <v>300</v>
      </c>
      <c r="D543" s="230" t="s">
        <v>1398</v>
      </c>
    </row>
    <row r="544" spans="2:4">
      <c r="B544" s="228">
        <v>42947</v>
      </c>
      <c r="C544" s="149">
        <v>100</v>
      </c>
      <c r="D544" s="230" t="s">
        <v>1399</v>
      </c>
    </row>
    <row r="545" spans="2:4">
      <c r="B545" s="228">
        <v>42947</v>
      </c>
      <c r="C545" s="149">
        <v>100</v>
      </c>
      <c r="D545" s="230" t="s">
        <v>1400</v>
      </c>
    </row>
    <row r="546" spans="2:4">
      <c r="B546" s="228">
        <v>42947</v>
      </c>
      <c r="C546" s="149">
        <v>100</v>
      </c>
      <c r="D546" s="230" t="s">
        <v>1257</v>
      </c>
    </row>
    <row r="547" spans="2:4">
      <c r="B547" s="228">
        <v>42947</v>
      </c>
      <c r="C547" s="149">
        <v>100</v>
      </c>
      <c r="D547" s="230" t="s">
        <v>1101</v>
      </c>
    </row>
    <row r="548" spans="2:4">
      <c r="B548" s="228">
        <v>42947</v>
      </c>
      <c r="C548" s="149">
        <v>25</v>
      </c>
      <c r="D548" s="230" t="s">
        <v>1238</v>
      </c>
    </row>
    <row r="549" spans="2:4">
      <c r="B549" s="228">
        <v>42947</v>
      </c>
      <c r="C549" s="149">
        <v>100</v>
      </c>
      <c r="D549" s="230" t="s">
        <v>1401</v>
      </c>
    </row>
    <row r="550" spans="2:4">
      <c r="B550" s="228">
        <v>42947</v>
      </c>
      <c r="C550" s="149">
        <v>300</v>
      </c>
      <c r="D550" s="230" t="s">
        <v>1402</v>
      </c>
    </row>
    <row r="551" spans="2:4">
      <c r="B551" s="228">
        <v>42947</v>
      </c>
      <c r="C551" s="149">
        <v>300</v>
      </c>
      <c r="D551" s="230" t="s">
        <v>1403</v>
      </c>
    </row>
    <row r="552" spans="2:4">
      <c r="B552" s="228">
        <v>42947</v>
      </c>
      <c r="C552" s="149">
        <v>100</v>
      </c>
      <c r="D552" s="230" t="s">
        <v>1355</v>
      </c>
    </row>
    <row r="553" spans="2:4">
      <c r="B553" s="228">
        <v>42947</v>
      </c>
      <c r="C553" s="149">
        <v>30</v>
      </c>
      <c r="D553" s="230" t="s">
        <v>1404</v>
      </c>
    </row>
    <row r="554" spans="2:4">
      <c r="B554" s="228">
        <v>42947</v>
      </c>
      <c r="C554" s="149">
        <v>100</v>
      </c>
      <c r="D554" s="230" t="s">
        <v>1405</v>
      </c>
    </row>
    <row r="555" spans="2:4">
      <c r="B555" s="228">
        <v>42947</v>
      </c>
      <c r="C555" s="149">
        <v>100</v>
      </c>
      <c r="D555" s="230" t="s">
        <v>1080</v>
      </c>
    </row>
    <row r="556" spans="2:4">
      <c r="B556" s="240" t="s">
        <v>30</v>
      </c>
      <c r="C556" s="247">
        <f>SUM(C6:C555)</f>
        <v>87066.91</v>
      </c>
    </row>
  </sheetData>
  <sheetProtection algorithmName="SHA-512" hashValue="DhOFeXtdvDwselyKy0rPf53PftZB9jMpJVhdymvwejiMPco2GiqEXMuOoe3XCLHHwtIKxpII1t8HFZrZKGgGuw==" saltValue="j4EGz8xQfkned2I/NDzABQ==" spinCount="100000" sheet="1" objects="1" scenarios="1"/>
  <sortState ref="B6:D556">
    <sortCondition ref="B6:B556"/>
  </sortState>
  <mergeCells count="2">
    <mergeCell ref="C1:D1"/>
    <mergeCell ref="B2:D2"/>
  </mergeCells>
  <pageMargins left="0.7" right="0.7" top="0.75" bottom="0.75" header="0.3" footer="0.3"/>
  <pageSetup paperSize="9" orientation="portrait" verticalDpi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workbookViewId="0">
      <selection activeCell="A3" sqref="A3"/>
    </sheetView>
  </sheetViews>
  <sheetFormatPr defaultColWidth="8.85546875" defaultRowHeight="15"/>
  <cols>
    <col min="1" max="1" width="9.85546875" style="159" customWidth="1"/>
    <col min="2" max="2" width="21" style="159" customWidth="1"/>
    <col min="3" max="3" width="22" style="159" customWidth="1"/>
    <col min="4" max="4" width="24" style="159" customWidth="1"/>
    <col min="5" max="5" width="14.28515625" style="159" customWidth="1"/>
    <col min="6" max="16384" width="8.85546875" style="159"/>
  </cols>
  <sheetData>
    <row r="1" spans="1:5" ht="39" customHeight="1">
      <c r="A1" s="13"/>
      <c r="C1" s="356" t="s">
        <v>225</v>
      </c>
      <c r="D1" s="356"/>
      <c r="E1" s="356"/>
    </row>
    <row r="2" spans="1:5">
      <c r="B2" s="290" t="s">
        <v>11</v>
      </c>
      <c r="C2" s="291">
        <f>C57-D57</f>
        <v>548.09999999999991</v>
      </c>
      <c r="D2" s="292"/>
      <c r="E2" s="293"/>
    </row>
    <row r="3" spans="1:5">
      <c r="B3" s="6"/>
      <c r="C3" s="146"/>
      <c r="D3" s="7"/>
    </row>
    <row r="4" spans="1:5">
      <c r="B4" s="150" t="s">
        <v>9</v>
      </c>
      <c r="C4" s="251" t="s">
        <v>12</v>
      </c>
      <c r="D4" s="251" t="s">
        <v>29</v>
      </c>
      <c r="E4" s="251" t="s">
        <v>8</v>
      </c>
    </row>
    <row r="5" spans="1:5" ht="15.75" customHeight="1">
      <c r="B5" s="254" t="s">
        <v>1428</v>
      </c>
      <c r="C5" s="169">
        <f>E5/0.9</f>
        <v>161</v>
      </c>
      <c r="D5" s="169">
        <f>C5-E5</f>
        <v>16.099999999999994</v>
      </c>
      <c r="E5" s="169">
        <v>144.9</v>
      </c>
    </row>
    <row r="6" spans="1:5" ht="15.75" customHeight="1">
      <c r="B6" s="254" t="s">
        <v>1429</v>
      </c>
      <c r="C6" s="169">
        <f t="shared" ref="C6:C56" si="0">E6/0.9</f>
        <v>140</v>
      </c>
      <c r="D6" s="169">
        <f t="shared" ref="D6:D56" si="1">C6-E6</f>
        <v>14</v>
      </c>
      <c r="E6" s="169">
        <v>126</v>
      </c>
    </row>
    <row r="7" spans="1:5" ht="15.75" customHeight="1">
      <c r="B7" s="254" t="s">
        <v>1430</v>
      </c>
      <c r="C7" s="169">
        <f t="shared" si="0"/>
        <v>100</v>
      </c>
      <c r="D7" s="169">
        <f t="shared" si="1"/>
        <v>10</v>
      </c>
      <c r="E7" s="169">
        <v>90</v>
      </c>
    </row>
    <row r="8" spans="1:5" ht="15.75" customHeight="1">
      <c r="B8" s="254" t="s">
        <v>1431</v>
      </c>
      <c r="C8" s="169">
        <f t="shared" si="0"/>
        <v>44</v>
      </c>
      <c r="D8" s="169">
        <f t="shared" si="1"/>
        <v>4.3999999999999986</v>
      </c>
      <c r="E8" s="169">
        <v>39.6</v>
      </c>
    </row>
    <row r="9" spans="1:5" ht="15.75" customHeight="1">
      <c r="B9" s="254" t="s">
        <v>1432</v>
      </c>
      <c r="C9" s="169">
        <f t="shared" si="0"/>
        <v>40</v>
      </c>
      <c r="D9" s="169">
        <f t="shared" si="1"/>
        <v>4</v>
      </c>
      <c r="E9" s="169">
        <v>36</v>
      </c>
    </row>
    <row r="10" spans="1:5" ht="15.75" customHeight="1">
      <c r="B10" s="254" t="s">
        <v>1433</v>
      </c>
      <c r="C10" s="169">
        <f t="shared" si="0"/>
        <v>15</v>
      </c>
      <c r="D10" s="169">
        <f t="shared" si="1"/>
        <v>1.5</v>
      </c>
      <c r="E10" s="169">
        <v>13.5</v>
      </c>
    </row>
    <row r="11" spans="1:5" ht="15.75" customHeight="1">
      <c r="B11" s="254" t="s">
        <v>1434</v>
      </c>
      <c r="C11" s="169">
        <f t="shared" si="0"/>
        <v>7</v>
      </c>
      <c r="D11" s="169">
        <f t="shared" si="1"/>
        <v>0.70000000000000018</v>
      </c>
      <c r="E11" s="169">
        <v>6.3</v>
      </c>
    </row>
    <row r="12" spans="1:5" ht="15.75" customHeight="1">
      <c r="B12" s="254" t="s">
        <v>1400</v>
      </c>
      <c r="C12" s="169">
        <f t="shared" si="0"/>
        <v>6</v>
      </c>
      <c r="D12" s="169">
        <f t="shared" si="1"/>
        <v>0.59999999999999964</v>
      </c>
      <c r="E12" s="169">
        <v>5.4</v>
      </c>
    </row>
    <row r="13" spans="1:5" ht="15.75" customHeight="1">
      <c r="B13" s="254" t="s">
        <v>1435</v>
      </c>
      <c r="C13" s="169">
        <f t="shared" si="0"/>
        <v>6</v>
      </c>
      <c r="D13" s="169">
        <f t="shared" si="1"/>
        <v>0.59999999999999964</v>
      </c>
      <c r="E13" s="169">
        <v>5.4</v>
      </c>
    </row>
    <row r="14" spans="1:5" ht="15.75" customHeight="1">
      <c r="B14" s="254" t="s">
        <v>1436</v>
      </c>
      <c r="C14" s="169">
        <f t="shared" si="0"/>
        <v>5</v>
      </c>
      <c r="D14" s="169">
        <f t="shared" si="1"/>
        <v>0.5</v>
      </c>
      <c r="E14" s="169">
        <v>4.5</v>
      </c>
    </row>
    <row r="15" spans="1:5" ht="15.75" customHeight="1">
      <c r="B15" s="254" t="s">
        <v>1437</v>
      </c>
      <c r="C15" s="169">
        <f t="shared" si="0"/>
        <v>5</v>
      </c>
      <c r="D15" s="169">
        <f t="shared" si="1"/>
        <v>0.5</v>
      </c>
      <c r="E15" s="169">
        <v>4.5</v>
      </c>
    </row>
    <row r="16" spans="1:5" ht="15.75" customHeight="1">
      <c r="B16" s="254" t="s">
        <v>1438</v>
      </c>
      <c r="C16" s="169">
        <f t="shared" si="0"/>
        <v>5</v>
      </c>
      <c r="D16" s="169">
        <f t="shared" si="1"/>
        <v>0.5</v>
      </c>
      <c r="E16" s="169">
        <v>4.5</v>
      </c>
    </row>
    <row r="17" spans="2:5" ht="15.75" customHeight="1">
      <c r="B17" s="254" t="s">
        <v>1439</v>
      </c>
      <c r="C17" s="169">
        <f t="shared" si="0"/>
        <v>5</v>
      </c>
      <c r="D17" s="169">
        <f t="shared" si="1"/>
        <v>0.5</v>
      </c>
      <c r="E17" s="169">
        <v>4.5</v>
      </c>
    </row>
    <row r="18" spans="2:5" ht="15.75" customHeight="1">
      <c r="B18" s="254" t="s">
        <v>1440</v>
      </c>
      <c r="C18" s="169">
        <f t="shared" si="0"/>
        <v>5</v>
      </c>
      <c r="D18" s="169">
        <f t="shared" si="1"/>
        <v>0.5</v>
      </c>
      <c r="E18" s="169">
        <v>4.5</v>
      </c>
    </row>
    <row r="19" spans="2:5" ht="15.75" customHeight="1">
      <c r="B19" s="254" t="s">
        <v>1441</v>
      </c>
      <c r="C19" s="169">
        <f t="shared" si="0"/>
        <v>4</v>
      </c>
      <c r="D19" s="169">
        <f t="shared" si="1"/>
        <v>0.39999999999999991</v>
      </c>
      <c r="E19" s="169">
        <v>3.6</v>
      </c>
    </row>
    <row r="20" spans="2:5" ht="15.75" customHeight="1">
      <c r="B20" s="254" t="s">
        <v>1442</v>
      </c>
      <c r="C20" s="169">
        <f t="shared" si="0"/>
        <v>3</v>
      </c>
      <c r="D20" s="169">
        <f t="shared" si="1"/>
        <v>0.29999999999999982</v>
      </c>
      <c r="E20" s="169">
        <v>2.7</v>
      </c>
    </row>
    <row r="21" spans="2:5" ht="15.75" customHeight="1">
      <c r="B21" s="254" t="s">
        <v>1443</v>
      </c>
      <c r="C21" s="169">
        <f t="shared" si="0"/>
        <v>3</v>
      </c>
      <c r="D21" s="169">
        <f t="shared" si="1"/>
        <v>0.29999999999999982</v>
      </c>
      <c r="E21" s="169">
        <v>2.7</v>
      </c>
    </row>
    <row r="22" spans="2:5" ht="15.75" customHeight="1">
      <c r="B22" s="254" t="s">
        <v>1444</v>
      </c>
      <c r="C22" s="169">
        <f t="shared" si="0"/>
        <v>3</v>
      </c>
      <c r="D22" s="169">
        <f t="shared" si="1"/>
        <v>0.29999999999999982</v>
      </c>
      <c r="E22" s="169">
        <v>2.7</v>
      </c>
    </row>
    <row r="23" spans="2:5" ht="15.75" customHeight="1">
      <c r="B23" s="254" t="s">
        <v>1445</v>
      </c>
      <c r="C23" s="169">
        <f t="shared" si="0"/>
        <v>3</v>
      </c>
      <c r="D23" s="169">
        <f t="shared" si="1"/>
        <v>0.29999999999999982</v>
      </c>
      <c r="E23" s="169">
        <v>2.7</v>
      </c>
    </row>
    <row r="24" spans="2:5" ht="15.75" customHeight="1">
      <c r="B24" s="254" t="s">
        <v>1446</v>
      </c>
      <c r="C24" s="169">
        <f t="shared" si="0"/>
        <v>3</v>
      </c>
      <c r="D24" s="169">
        <f t="shared" si="1"/>
        <v>0.29999999999999982</v>
      </c>
      <c r="E24" s="169">
        <v>2.7</v>
      </c>
    </row>
    <row r="25" spans="2:5" ht="15.75" customHeight="1">
      <c r="B25" s="254" t="s">
        <v>1447</v>
      </c>
      <c r="C25" s="169">
        <f t="shared" si="0"/>
        <v>3</v>
      </c>
      <c r="D25" s="169">
        <f t="shared" si="1"/>
        <v>0.29999999999999982</v>
      </c>
      <c r="E25" s="169">
        <v>2.7</v>
      </c>
    </row>
    <row r="26" spans="2:5" ht="15.75" customHeight="1">
      <c r="B26" s="254" t="s">
        <v>1448</v>
      </c>
      <c r="C26" s="169">
        <f t="shared" si="0"/>
        <v>2</v>
      </c>
      <c r="D26" s="169">
        <f t="shared" si="1"/>
        <v>0.19999999999999996</v>
      </c>
      <c r="E26" s="169">
        <v>1.8</v>
      </c>
    </row>
    <row r="27" spans="2:5" ht="15.75" customHeight="1">
      <c r="B27" s="254" t="s">
        <v>1449</v>
      </c>
      <c r="C27" s="169">
        <f t="shared" si="0"/>
        <v>2</v>
      </c>
      <c r="D27" s="169">
        <f t="shared" si="1"/>
        <v>0.19999999999999996</v>
      </c>
      <c r="E27" s="169">
        <v>1.8</v>
      </c>
    </row>
    <row r="28" spans="2:5" ht="15.75" customHeight="1">
      <c r="B28" s="254" t="s">
        <v>1450</v>
      </c>
      <c r="C28" s="169">
        <f t="shared" si="0"/>
        <v>2</v>
      </c>
      <c r="D28" s="169">
        <f t="shared" si="1"/>
        <v>0.19999999999999996</v>
      </c>
      <c r="E28" s="169">
        <v>1.8</v>
      </c>
    </row>
    <row r="29" spans="2:5" ht="15.75" customHeight="1">
      <c r="B29" s="254" t="s">
        <v>1451</v>
      </c>
      <c r="C29" s="169">
        <f t="shared" si="0"/>
        <v>2</v>
      </c>
      <c r="D29" s="169">
        <f t="shared" si="1"/>
        <v>0.19999999999999996</v>
      </c>
      <c r="E29" s="169">
        <v>1.8</v>
      </c>
    </row>
    <row r="30" spans="2:5" ht="15.75" customHeight="1">
      <c r="B30" s="254" t="s">
        <v>1452</v>
      </c>
      <c r="C30" s="169">
        <f t="shared" si="0"/>
        <v>2</v>
      </c>
      <c r="D30" s="169">
        <f t="shared" si="1"/>
        <v>0.19999999999999996</v>
      </c>
      <c r="E30" s="169">
        <v>1.8</v>
      </c>
    </row>
    <row r="31" spans="2:5" ht="15.75" customHeight="1">
      <c r="B31" s="254" t="s">
        <v>1453</v>
      </c>
      <c r="C31" s="169">
        <f t="shared" si="0"/>
        <v>2</v>
      </c>
      <c r="D31" s="169">
        <f t="shared" si="1"/>
        <v>0.19999999999999996</v>
      </c>
      <c r="E31" s="169">
        <v>1.8</v>
      </c>
    </row>
    <row r="32" spans="2:5" ht="15.75" customHeight="1">
      <c r="B32" s="254" t="s">
        <v>1454</v>
      </c>
      <c r="C32" s="169">
        <f t="shared" si="0"/>
        <v>2</v>
      </c>
      <c r="D32" s="169">
        <f t="shared" si="1"/>
        <v>0.19999999999999996</v>
      </c>
      <c r="E32" s="169">
        <v>1.8</v>
      </c>
    </row>
    <row r="33" spans="2:5" ht="15.75" customHeight="1">
      <c r="B33" s="254" t="s">
        <v>1455</v>
      </c>
      <c r="C33" s="169">
        <f t="shared" si="0"/>
        <v>2</v>
      </c>
      <c r="D33" s="169">
        <f t="shared" si="1"/>
        <v>0.19999999999999996</v>
      </c>
      <c r="E33" s="169">
        <v>1.8</v>
      </c>
    </row>
    <row r="34" spans="2:5" ht="15.75" customHeight="1">
      <c r="B34" s="254" t="s">
        <v>1456</v>
      </c>
      <c r="C34" s="169">
        <f t="shared" si="0"/>
        <v>2</v>
      </c>
      <c r="D34" s="169">
        <f t="shared" si="1"/>
        <v>0.19999999999999996</v>
      </c>
      <c r="E34" s="169">
        <v>1.8</v>
      </c>
    </row>
    <row r="35" spans="2:5" ht="15.75" customHeight="1">
      <c r="B35" s="254" t="s">
        <v>1457</v>
      </c>
      <c r="C35" s="169">
        <f t="shared" si="0"/>
        <v>2</v>
      </c>
      <c r="D35" s="169">
        <f t="shared" si="1"/>
        <v>0.19999999999999996</v>
      </c>
      <c r="E35" s="169">
        <v>1.8</v>
      </c>
    </row>
    <row r="36" spans="2:5" ht="15.75" customHeight="1">
      <c r="B36" s="254" t="s">
        <v>1458</v>
      </c>
      <c r="C36" s="169">
        <f t="shared" si="0"/>
        <v>2</v>
      </c>
      <c r="D36" s="169">
        <f t="shared" si="1"/>
        <v>0.19999999999999996</v>
      </c>
      <c r="E36" s="169">
        <v>1.8</v>
      </c>
    </row>
    <row r="37" spans="2:5" ht="15.75" customHeight="1">
      <c r="B37" s="254" t="s">
        <v>1459</v>
      </c>
      <c r="C37" s="169">
        <f t="shared" si="0"/>
        <v>2</v>
      </c>
      <c r="D37" s="169">
        <f t="shared" si="1"/>
        <v>0.19999999999999996</v>
      </c>
      <c r="E37" s="169">
        <v>1.8</v>
      </c>
    </row>
    <row r="38" spans="2:5" ht="15.75" customHeight="1">
      <c r="B38" s="254" t="s">
        <v>1460</v>
      </c>
      <c r="C38" s="169">
        <f t="shared" si="0"/>
        <v>1</v>
      </c>
      <c r="D38" s="169">
        <f t="shared" si="1"/>
        <v>9.9999999999999978E-2</v>
      </c>
      <c r="E38" s="169">
        <v>0.9</v>
      </c>
    </row>
    <row r="39" spans="2:5" ht="15.75" customHeight="1">
      <c r="B39" s="254" t="s">
        <v>1461</v>
      </c>
      <c r="C39" s="169">
        <f t="shared" si="0"/>
        <v>1</v>
      </c>
      <c r="D39" s="169">
        <f t="shared" si="1"/>
        <v>9.9999999999999978E-2</v>
      </c>
      <c r="E39" s="169">
        <v>0.9</v>
      </c>
    </row>
    <row r="40" spans="2:5" ht="15.75" customHeight="1">
      <c r="B40" s="254" t="s">
        <v>1462</v>
      </c>
      <c r="C40" s="169">
        <f t="shared" si="0"/>
        <v>1</v>
      </c>
      <c r="D40" s="169">
        <f t="shared" si="1"/>
        <v>9.9999999999999978E-2</v>
      </c>
      <c r="E40" s="169">
        <v>0.9</v>
      </c>
    </row>
    <row r="41" spans="2:5" ht="15.75" customHeight="1">
      <c r="B41" s="254" t="s">
        <v>1463</v>
      </c>
      <c r="C41" s="169">
        <f t="shared" si="0"/>
        <v>1</v>
      </c>
      <c r="D41" s="169">
        <f t="shared" si="1"/>
        <v>9.9999999999999978E-2</v>
      </c>
      <c r="E41" s="169">
        <v>0.9</v>
      </c>
    </row>
    <row r="42" spans="2:5" ht="15.75" customHeight="1">
      <c r="B42" s="254" t="s">
        <v>1464</v>
      </c>
      <c r="C42" s="169">
        <f t="shared" si="0"/>
        <v>1</v>
      </c>
      <c r="D42" s="169">
        <f t="shared" si="1"/>
        <v>9.9999999999999978E-2</v>
      </c>
      <c r="E42" s="169">
        <v>0.9</v>
      </c>
    </row>
    <row r="43" spans="2:5" ht="15.75" customHeight="1">
      <c r="B43" s="254" t="s">
        <v>1465</v>
      </c>
      <c r="C43" s="169">
        <f t="shared" si="0"/>
        <v>1</v>
      </c>
      <c r="D43" s="169">
        <f t="shared" si="1"/>
        <v>9.9999999999999978E-2</v>
      </c>
      <c r="E43" s="169">
        <v>0.9</v>
      </c>
    </row>
    <row r="44" spans="2:5" ht="15.75" customHeight="1">
      <c r="B44" s="254" t="s">
        <v>1466</v>
      </c>
      <c r="C44" s="169">
        <f t="shared" si="0"/>
        <v>1</v>
      </c>
      <c r="D44" s="169">
        <f t="shared" si="1"/>
        <v>9.9999999999999978E-2</v>
      </c>
      <c r="E44" s="169">
        <v>0.9</v>
      </c>
    </row>
    <row r="45" spans="2:5" ht="15.75" customHeight="1">
      <c r="B45" s="254" t="s">
        <v>1467</v>
      </c>
      <c r="C45" s="169">
        <f t="shared" si="0"/>
        <v>1</v>
      </c>
      <c r="D45" s="169">
        <f t="shared" si="1"/>
        <v>9.9999999999999978E-2</v>
      </c>
      <c r="E45" s="169">
        <v>0.9</v>
      </c>
    </row>
    <row r="46" spans="2:5" ht="15.75" customHeight="1">
      <c r="B46" s="254" t="s">
        <v>1468</v>
      </c>
      <c r="C46" s="169">
        <f t="shared" si="0"/>
        <v>1</v>
      </c>
      <c r="D46" s="169">
        <f t="shared" si="1"/>
        <v>9.9999999999999978E-2</v>
      </c>
      <c r="E46" s="169">
        <v>0.9</v>
      </c>
    </row>
    <row r="47" spans="2:5" ht="15.75" customHeight="1">
      <c r="B47" s="254" t="s">
        <v>1469</v>
      </c>
      <c r="C47" s="169">
        <f t="shared" si="0"/>
        <v>1</v>
      </c>
      <c r="D47" s="169">
        <f t="shared" si="1"/>
        <v>9.9999999999999978E-2</v>
      </c>
      <c r="E47" s="169">
        <v>0.9</v>
      </c>
    </row>
    <row r="48" spans="2:5" ht="15.75" customHeight="1">
      <c r="B48" s="254" t="s">
        <v>1470</v>
      </c>
      <c r="C48" s="169">
        <f t="shared" si="0"/>
        <v>1</v>
      </c>
      <c r="D48" s="169">
        <f t="shared" si="1"/>
        <v>9.9999999999999978E-2</v>
      </c>
      <c r="E48" s="169">
        <v>0.9</v>
      </c>
    </row>
    <row r="49" spans="2:5" ht="15.75" customHeight="1">
      <c r="B49" s="254" t="s">
        <v>1471</v>
      </c>
      <c r="C49" s="169">
        <f t="shared" si="0"/>
        <v>1</v>
      </c>
      <c r="D49" s="169">
        <f t="shared" si="1"/>
        <v>9.9999999999999978E-2</v>
      </c>
      <c r="E49" s="169">
        <v>0.9</v>
      </c>
    </row>
    <row r="50" spans="2:5" ht="15.75" customHeight="1">
      <c r="B50" s="254" t="s">
        <v>1472</v>
      </c>
      <c r="C50" s="169">
        <f t="shared" si="0"/>
        <v>1</v>
      </c>
      <c r="D50" s="169">
        <f t="shared" si="1"/>
        <v>9.9999999999999978E-2</v>
      </c>
      <c r="E50" s="169">
        <v>0.9</v>
      </c>
    </row>
    <row r="51" spans="2:5" ht="15.75" customHeight="1">
      <c r="B51" s="254" t="s">
        <v>1427</v>
      </c>
      <c r="C51" s="169">
        <f t="shared" si="0"/>
        <v>1</v>
      </c>
      <c r="D51" s="169">
        <f t="shared" si="1"/>
        <v>9.9999999999999978E-2</v>
      </c>
      <c r="E51" s="169">
        <v>0.9</v>
      </c>
    </row>
    <row r="52" spans="2:5" ht="15.75" customHeight="1">
      <c r="B52" s="254" t="s">
        <v>1152</v>
      </c>
      <c r="C52" s="169">
        <f t="shared" si="0"/>
        <v>1</v>
      </c>
      <c r="D52" s="169">
        <f t="shared" si="1"/>
        <v>9.9999999999999978E-2</v>
      </c>
      <c r="E52" s="169">
        <v>0.9</v>
      </c>
    </row>
    <row r="53" spans="2:5" ht="15.75" customHeight="1">
      <c r="B53" s="254" t="s">
        <v>1473</v>
      </c>
      <c r="C53" s="169">
        <f t="shared" si="0"/>
        <v>1</v>
      </c>
      <c r="D53" s="169">
        <f t="shared" si="1"/>
        <v>9.9999999999999978E-2</v>
      </c>
      <c r="E53" s="169">
        <v>0.9</v>
      </c>
    </row>
    <row r="54" spans="2:5" ht="15.75" customHeight="1">
      <c r="B54" s="254" t="s">
        <v>1474</v>
      </c>
      <c r="C54" s="169">
        <f t="shared" si="0"/>
        <v>1</v>
      </c>
      <c r="D54" s="169">
        <f t="shared" si="1"/>
        <v>9.9999999999999978E-2</v>
      </c>
      <c r="E54" s="169">
        <v>0.9</v>
      </c>
    </row>
    <row r="55" spans="2:5" ht="15.75" customHeight="1">
      <c r="B55" s="254" t="s">
        <v>1475</v>
      </c>
      <c r="C55" s="169">
        <f t="shared" si="0"/>
        <v>1</v>
      </c>
      <c r="D55" s="169">
        <f t="shared" si="1"/>
        <v>9.9999999999999978E-2</v>
      </c>
      <c r="E55" s="169">
        <v>0.9</v>
      </c>
    </row>
    <row r="56" spans="2:5" ht="15.75" customHeight="1">
      <c r="B56" s="254" t="s">
        <v>1476</v>
      </c>
      <c r="C56" s="169">
        <f t="shared" si="0"/>
        <v>1</v>
      </c>
      <c r="D56" s="169">
        <f t="shared" si="1"/>
        <v>9.9999999999999978E-2</v>
      </c>
      <c r="E56" s="169">
        <v>0.9</v>
      </c>
    </row>
    <row r="57" spans="2:5">
      <c r="B57" s="252" t="s">
        <v>30</v>
      </c>
      <c r="C57" s="253">
        <f>SUM(C5:C56)</f>
        <v>609</v>
      </c>
      <c r="D57" s="253">
        <f>SUM(D5:D56)</f>
        <v>60.900000000000041</v>
      </c>
      <c r="E57" s="253">
        <f>SUM(E5:E56)</f>
        <v>548.099999999999</v>
      </c>
    </row>
  </sheetData>
  <sheetProtection algorithmName="SHA-512" hashValue="GysV1uT8u7FG+uZoR0KIN7/FTU9hTio2Mg+6ZxY/1fZca5/KxQcCBbodRM7mTxeg4eJwTnrReIIw9BFMOhBoyA==" saltValue="Vw8fE76vlLhfIubakwyPSQ==" spinCount="100000" sheet="1" objects="1" scenarios="1"/>
  <mergeCells count="1">
    <mergeCell ref="C1:E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525"/>
  <sheetViews>
    <sheetView workbookViewId="0">
      <selection activeCell="C1" sqref="C1:F1"/>
    </sheetView>
  </sheetViews>
  <sheetFormatPr defaultColWidth="9.140625" defaultRowHeight="12.75"/>
  <cols>
    <col min="1" max="1" width="9.140625" style="1"/>
    <col min="2" max="2" width="20.140625" style="38" customWidth="1"/>
    <col min="3" max="3" width="21.7109375" style="79" customWidth="1"/>
    <col min="4" max="4" width="44.140625" style="25" customWidth="1"/>
    <col min="5" max="5" width="43.28515625" style="273" customWidth="1"/>
    <col min="6" max="6" width="30.140625" style="275" customWidth="1"/>
    <col min="7" max="16384" width="9.140625" style="1"/>
  </cols>
  <sheetData>
    <row r="1" spans="1:6" s="160" customFormat="1" ht="45.75" customHeight="1">
      <c r="A1" s="11"/>
      <c r="B1" s="11"/>
      <c r="C1" s="357" t="s">
        <v>208</v>
      </c>
      <c r="D1" s="358"/>
      <c r="E1" s="358"/>
      <c r="F1" s="357"/>
    </row>
    <row r="2" spans="1:6" ht="14.25">
      <c r="B2" s="165" t="s">
        <v>6</v>
      </c>
      <c r="C2" s="166">
        <f>SUM(C5:C525)</f>
        <v>11017867.93</v>
      </c>
      <c r="D2" s="23"/>
      <c r="E2" s="272"/>
      <c r="F2" s="274"/>
    </row>
    <row r="3" spans="1:6">
      <c r="B3" s="38" t="s">
        <v>31</v>
      </c>
      <c r="D3" s="278"/>
    </row>
    <row r="4" spans="1:6" s="18" customFormat="1" ht="21" customHeight="1">
      <c r="B4" s="167" t="s">
        <v>7</v>
      </c>
      <c r="C4" s="168" t="s">
        <v>8</v>
      </c>
      <c r="D4" s="193" t="s">
        <v>2</v>
      </c>
      <c r="E4" s="193" t="s">
        <v>9</v>
      </c>
      <c r="F4" s="193" t="s">
        <v>10</v>
      </c>
    </row>
    <row r="5" spans="1:6" ht="12.75" customHeight="1">
      <c r="B5" s="157">
        <v>42919</v>
      </c>
      <c r="C5" s="164">
        <v>87.149999999999991</v>
      </c>
      <c r="D5" s="153" t="s">
        <v>4127</v>
      </c>
      <c r="E5" s="284" t="s">
        <v>4046</v>
      </c>
      <c r="F5" s="284" t="s">
        <v>4045</v>
      </c>
    </row>
    <row r="6" spans="1:6" ht="12.75" customHeight="1">
      <c r="B6" s="157">
        <v>42919</v>
      </c>
      <c r="C6" s="164">
        <v>100</v>
      </c>
      <c r="D6" s="153" t="s">
        <v>4127</v>
      </c>
      <c r="E6" s="284" t="s">
        <v>226</v>
      </c>
      <c r="F6" s="284" t="s">
        <v>4051</v>
      </c>
    </row>
    <row r="7" spans="1:6" ht="12.75" customHeight="1">
      <c r="B7" s="157">
        <v>42919</v>
      </c>
      <c r="C7" s="164">
        <v>100</v>
      </c>
      <c r="D7" s="153" t="s">
        <v>4127</v>
      </c>
      <c r="E7" s="284" t="s">
        <v>227</v>
      </c>
      <c r="F7" s="284" t="s">
        <v>4051</v>
      </c>
    </row>
    <row r="8" spans="1:6" ht="12.75" customHeight="1">
      <c r="B8" s="157">
        <v>42919</v>
      </c>
      <c r="C8" s="164">
        <v>100</v>
      </c>
      <c r="D8" s="153" t="s">
        <v>4127</v>
      </c>
      <c r="E8" s="284" t="s">
        <v>59</v>
      </c>
      <c r="F8" s="284" t="s">
        <v>4051</v>
      </c>
    </row>
    <row r="9" spans="1:6" ht="12.75" customHeight="1">
      <c r="B9" s="157">
        <v>42919</v>
      </c>
      <c r="C9" s="164">
        <v>100</v>
      </c>
      <c r="D9" s="153" t="s">
        <v>4127</v>
      </c>
      <c r="E9" s="284" t="s">
        <v>4052</v>
      </c>
      <c r="F9" s="284" t="s">
        <v>4045</v>
      </c>
    </row>
    <row r="10" spans="1:6" ht="12.75" customHeight="1">
      <c r="B10" s="157">
        <v>42919</v>
      </c>
      <c r="C10" s="164">
        <v>100</v>
      </c>
      <c r="D10" s="153" t="s">
        <v>4127</v>
      </c>
      <c r="E10" s="284" t="s">
        <v>4047</v>
      </c>
      <c r="F10" s="284" t="s">
        <v>4045</v>
      </c>
    </row>
    <row r="11" spans="1:6" ht="12.75" customHeight="1">
      <c r="B11" s="157">
        <v>42919</v>
      </c>
      <c r="C11" s="164">
        <v>100</v>
      </c>
      <c r="D11" s="153" t="s">
        <v>4127</v>
      </c>
      <c r="E11" s="284" t="s">
        <v>228</v>
      </c>
      <c r="F11" s="284" t="s">
        <v>4045</v>
      </c>
    </row>
    <row r="12" spans="1:6" ht="12.75" customHeight="1">
      <c r="B12" s="157">
        <v>42919</v>
      </c>
      <c r="C12" s="164">
        <v>100</v>
      </c>
      <c r="D12" s="153" t="s">
        <v>4127</v>
      </c>
      <c r="E12" s="284" t="s">
        <v>87</v>
      </c>
      <c r="F12" s="284" t="s">
        <v>4045</v>
      </c>
    </row>
    <row r="13" spans="1:6" ht="12.75" customHeight="1">
      <c r="B13" s="157">
        <v>42917</v>
      </c>
      <c r="C13" s="164">
        <v>200</v>
      </c>
      <c r="D13" s="153" t="s">
        <v>4127</v>
      </c>
      <c r="E13" s="284" t="s">
        <v>64</v>
      </c>
      <c r="F13" s="284" t="s">
        <v>4045</v>
      </c>
    </row>
    <row r="14" spans="1:6" ht="12.75" customHeight="1">
      <c r="B14" s="157">
        <v>42919</v>
      </c>
      <c r="C14" s="164">
        <v>200</v>
      </c>
      <c r="D14" s="153" t="s">
        <v>4127</v>
      </c>
      <c r="E14" s="284" t="s">
        <v>229</v>
      </c>
      <c r="F14" s="284" t="s">
        <v>4051</v>
      </c>
    </row>
    <row r="15" spans="1:6" ht="12.75" customHeight="1">
      <c r="B15" s="157">
        <v>42919</v>
      </c>
      <c r="C15" s="164">
        <v>200</v>
      </c>
      <c r="D15" s="153" t="s">
        <v>4127</v>
      </c>
      <c r="E15" s="284" t="s">
        <v>89</v>
      </c>
      <c r="F15" s="284" t="s">
        <v>4045</v>
      </c>
    </row>
    <row r="16" spans="1:6" ht="12.75" customHeight="1">
      <c r="B16" s="157">
        <v>42919</v>
      </c>
      <c r="C16" s="164">
        <v>200</v>
      </c>
      <c r="D16" s="153" t="s">
        <v>4127</v>
      </c>
      <c r="E16" s="284" t="s">
        <v>70</v>
      </c>
      <c r="F16" s="284" t="s">
        <v>4045</v>
      </c>
    </row>
    <row r="17" spans="2:6" ht="12.75" customHeight="1">
      <c r="B17" s="157">
        <v>42919</v>
      </c>
      <c r="C17" s="164">
        <v>200</v>
      </c>
      <c r="D17" s="153" t="s">
        <v>4127</v>
      </c>
      <c r="E17" s="284" t="s">
        <v>62</v>
      </c>
      <c r="F17" s="284" t="s">
        <v>4045</v>
      </c>
    </row>
    <row r="18" spans="2:6" ht="12.75" customHeight="1">
      <c r="B18" s="157">
        <v>42919</v>
      </c>
      <c r="C18" s="164">
        <v>250</v>
      </c>
      <c r="D18" s="153" t="s">
        <v>4127</v>
      </c>
      <c r="E18" s="284" t="s">
        <v>55</v>
      </c>
      <c r="F18" s="284" t="s">
        <v>4045</v>
      </c>
    </row>
    <row r="19" spans="2:6" ht="12.75" customHeight="1">
      <c r="B19" s="157">
        <v>42919</v>
      </c>
      <c r="C19" s="164">
        <v>300</v>
      </c>
      <c r="D19" s="153" t="s">
        <v>4127</v>
      </c>
      <c r="E19" s="284" t="s">
        <v>230</v>
      </c>
      <c r="F19" s="284" t="s">
        <v>4045</v>
      </c>
    </row>
    <row r="20" spans="2:6" ht="12.75" customHeight="1">
      <c r="B20" s="157">
        <v>42919</v>
      </c>
      <c r="C20" s="164">
        <v>300</v>
      </c>
      <c r="D20" s="153" t="s">
        <v>4127</v>
      </c>
      <c r="E20" s="284" t="s">
        <v>55</v>
      </c>
      <c r="F20" s="284" t="s">
        <v>4045</v>
      </c>
    </row>
    <row r="21" spans="2:6" ht="12.75" customHeight="1">
      <c r="B21" s="157">
        <v>42917</v>
      </c>
      <c r="C21" s="164">
        <v>500</v>
      </c>
      <c r="D21" s="153" t="s">
        <v>4127</v>
      </c>
      <c r="E21" s="284" t="s">
        <v>66</v>
      </c>
      <c r="F21" s="284" t="s">
        <v>4045</v>
      </c>
    </row>
    <row r="22" spans="2:6" ht="12.75" customHeight="1">
      <c r="B22" s="157">
        <v>42919</v>
      </c>
      <c r="C22" s="164">
        <v>500</v>
      </c>
      <c r="D22" s="153" t="s">
        <v>4127</v>
      </c>
      <c r="E22" s="284" t="s">
        <v>231</v>
      </c>
      <c r="F22" s="284" t="s">
        <v>4051</v>
      </c>
    </row>
    <row r="23" spans="2:6" ht="12.75" customHeight="1">
      <c r="B23" s="157">
        <v>42917</v>
      </c>
      <c r="C23" s="164">
        <v>500</v>
      </c>
      <c r="D23" s="153" t="s">
        <v>4127</v>
      </c>
      <c r="E23" s="284" t="s">
        <v>67</v>
      </c>
      <c r="F23" s="284" t="s">
        <v>4045</v>
      </c>
    </row>
    <row r="24" spans="2:6" ht="12.75" customHeight="1">
      <c r="B24" s="157">
        <v>42919</v>
      </c>
      <c r="C24" s="164">
        <v>500</v>
      </c>
      <c r="D24" s="153" t="s">
        <v>4127</v>
      </c>
      <c r="E24" s="284" t="s">
        <v>125</v>
      </c>
      <c r="F24" s="284" t="s">
        <v>4051</v>
      </c>
    </row>
    <row r="25" spans="2:6" ht="12.75" customHeight="1">
      <c r="B25" s="157">
        <v>42918</v>
      </c>
      <c r="C25" s="164">
        <v>500</v>
      </c>
      <c r="D25" s="153" t="s">
        <v>4127</v>
      </c>
      <c r="E25" s="284" t="s">
        <v>71</v>
      </c>
      <c r="F25" s="284" t="s">
        <v>4045</v>
      </c>
    </row>
    <row r="26" spans="2:6" s="27" customFormat="1" ht="12.75" customHeight="1">
      <c r="B26" s="157">
        <v>42919</v>
      </c>
      <c r="C26" s="164">
        <v>500</v>
      </c>
      <c r="D26" s="153" t="s">
        <v>4127</v>
      </c>
      <c r="E26" s="284" t="s">
        <v>4048</v>
      </c>
      <c r="F26" s="284" t="s">
        <v>4045</v>
      </c>
    </row>
    <row r="27" spans="2:6" ht="12.75" customHeight="1">
      <c r="B27" s="157">
        <v>42919</v>
      </c>
      <c r="C27" s="164">
        <v>500</v>
      </c>
      <c r="D27" s="153" t="s">
        <v>4127</v>
      </c>
      <c r="E27" s="284" t="s">
        <v>232</v>
      </c>
      <c r="F27" s="284" t="s">
        <v>4045</v>
      </c>
    </row>
    <row r="28" spans="2:6">
      <c r="B28" s="157">
        <v>42919</v>
      </c>
      <c r="C28" s="164">
        <v>700</v>
      </c>
      <c r="D28" s="153" t="s">
        <v>4152</v>
      </c>
      <c r="E28" s="284" t="s">
        <v>336</v>
      </c>
      <c r="F28" s="284" t="s">
        <v>4045</v>
      </c>
    </row>
    <row r="29" spans="2:6" ht="12.75" customHeight="1">
      <c r="B29" s="157">
        <v>42919</v>
      </c>
      <c r="C29" s="164">
        <v>800</v>
      </c>
      <c r="D29" s="153" t="s">
        <v>4127</v>
      </c>
      <c r="E29" s="284" t="s">
        <v>110</v>
      </c>
      <c r="F29" s="284" t="s">
        <v>4051</v>
      </c>
    </row>
    <row r="30" spans="2:6" ht="13.5" customHeight="1">
      <c r="B30" s="157">
        <v>42919</v>
      </c>
      <c r="C30" s="164">
        <v>1000</v>
      </c>
      <c r="D30" s="153" t="s">
        <v>4127</v>
      </c>
      <c r="E30" s="284" t="s">
        <v>113</v>
      </c>
      <c r="F30" s="284" t="s">
        <v>4051</v>
      </c>
    </row>
    <row r="31" spans="2:6" ht="12.75" customHeight="1">
      <c r="B31" s="157">
        <v>42917</v>
      </c>
      <c r="C31" s="164">
        <v>1000</v>
      </c>
      <c r="D31" s="153" t="s">
        <v>4127</v>
      </c>
      <c r="E31" s="284" t="s">
        <v>69</v>
      </c>
      <c r="F31" s="284" t="s">
        <v>4045</v>
      </c>
    </row>
    <row r="32" spans="2:6" ht="12.75" customHeight="1">
      <c r="B32" s="157">
        <v>42919</v>
      </c>
      <c r="C32" s="164">
        <v>1000</v>
      </c>
      <c r="D32" s="153" t="s">
        <v>4127</v>
      </c>
      <c r="E32" s="284" t="s">
        <v>233</v>
      </c>
      <c r="F32" s="284" t="s">
        <v>4045</v>
      </c>
    </row>
    <row r="33" spans="2:6" s="27" customFormat="1" ht="12.75" customHeight="1">
      <c r="B33" s="157">
        <v>42919</v>
      </c>
      <c r="C33" s="164">
        <v>1000</v>
      </c>
      <c r="D33" s="153" t="s">
        <v>4127</v>
      </c>
      <c r="E33" s="284" t="s">
        <v>4049</v>
      </c>
      <c r="F33" s="284" t="s">
        <v>4045</v>
      </c>
    </row>
    <row r="34" spans="2:6" s="27" customFormat="1" ht="12.75" customHeight="1">
      <c r="B34" s="157">
        <v>42919</v>
      </c>
      <c r="C34" s="164">
        <v>1000</v>
      </c>
      <c r="D34" s="153" t="s">
        <v>4127</v>
      </c>
      <c r="E34" s="268" t="s">
        <v>73</v>
      </c>
      <c r="F34" s="284" t="s">
        <v>4045</v>
      </c>
    </row>
    <row r="35" spans="2:6" ht="12.75" customHeight="1">
      <c r="B35" s="157">
        <v>42919</v>
      </c>
      <c r="C35" s="164">
        <v>1000</v>
      </c>
      <c r="D35" s="153" t="s">
        <v>4127</v>
      </c>
      <c r="E35" s="284" t="s">
        <v>234</v>
      </c>
      <c r="F35" s="284" t="s">
        <v>4045</v>
      </c>
    </row>
    <row r="36" spans="2:6" ht="12.75" customHeight="1">
      <c r="B36" s="157">
        <v>42919</v>
      </c>
      <c r="C36" s="164">
        <v>1500</v>
      </c>
      <c r="D36" s="153" t="s">
        <v>4127</v>
      </c>
      <c r="E36" s="284" t="s">
        <v>4050</v>
      </c>
      <c r="F36" s="284" t="s">
        <v>4045</v>
      </c>
    </row>
    <row r="37" spans="2:6" ht="12.75" customHeight="1">
      <c r="B37" s="157">
        <v>42919</v>
      </c>
      <c r="C37" s="164">
        <v>1500</v>
      </c>
      <c r="D37" s="153" t="s">
        <v>4127</v>
      </c>
      <c r="E37" s="284" t="s">
        <v>235</v>
      </c>
      <c r="F37" s="284" t="s">
        <v>4045</v>
      </c>
    </row>
    <row r="38" spans="2:6" ht="12.75" customHeight="1">
      <c r="B38" s="157">
        <v>42919</v>
      </c>
      <c r="C38" s="164">
        <v>2000</v>
      </c>
      <c r="D38" s="153" t="s">
        <v>4127</v>
      </c>
      <c r="E38" s="284" t="s">
        <v>4053</v>
      </c>
      <c r="F38" s="284" t="s">
        <v>4045</v>
      </c>
    </row>
    <row r="39" spans="2:6" ht="12.75" customHeight="1">
      <c r="B39" s="157">
        <v>42919</v>
      </c>
      <c r="C39" s="164">
        <v>2000</v>
      </c>
      <c r="D39" s="153" t="s">
        <v>4127</v>
      </c>
      <c r="E39" s="284" t="s">
        <v>165</v>
      </c>
      <c r="F39" s="284" t="s">
        <v>4045</v>
      </c>
    </row>
    <row r="40" spans="2:6" ht="12.75" customHeight="1">
      <c r="B40" s="157">
        <v>42919</v>
      </c>
      <c r="C40" s="164">
        <v>2000</v>
      </c>
      <c r="D40" s="153" t="s">
        <v>4127</v>
      </c>
      <c r="E40" s="284" t="s">
        <v>74</v>
      </c>
      <c r="F40" s="284" t="s">
        <v>4045</v>
      </c>
    </row>
    <row r="41" spans="2:6" ht="12.75" customHeight="1">
      <c r="B41" s="157">
        <v>42919</v>
      </c>
      <c r="C41" s="164">
        <v>3000</v>
      </c>
      <c r="D41" s="153" t="s">
        <v>4127</v>
      </c>
      <c r="E41" s="284" t="s">
        <v>4054</v>
      </c>
      <c r="F41" s="284" t="s">
        <v>4045</v>
      </c>
    </row>
    <row r="42" spans="2:6" ht="12.75" customHeight="1">
      <c r="B42" s="157">
        <v>42919</v>
      </c>
      <c r="C42" s="164">
        <v>5000</v>
      </c>
      <c r="D42" s="153" t="s">
        <v>4127</v>
      </c>
      <c r="E42" s="284" t="s">
        <v>102</v>
      </c>
      <c r="F42" s="284" t="s">
        <v>4045</v>
      </c>
    </row>
    <row r="43" spans="2:6" ht="12.75" customHeight="1">
      <c r="B43" s="157">
        <v>42919</v>
      </c>
      <c r="C43" s="164">
        <v>5000</v>
      </c>
      <c r="D43" s="153" t="s">
        <v>4127</v>
      </c>
      <c r="E43" s="284" t="s">
        <v>57</v>
      </c>
      <c r="F43" s="284" t="s">
        <v>4045</v>
      </c>
    </row>
    <row r="44" spans="2:6" ht="12.75" customHeight="1">
      <c r="B44" s="157">
        <v>42919</v>
      </c>
      <c r="C44" s="164">
        <v>5000</v>
      </c>
      <c r="D44" s="153" t="s">
        <v>4127</v>
      </c>
      <c r="E44" s="284" t="s">
        <v>4055</v>
      </c>
      <c r="F44" s="284" t="s">
        <v>4045</v>
      </c>
    </row>
    <row r="45" spans="2:6" ht="12.75" customHeight="1">
      <c r="B45" s="157">
        <v>42919</v>
      </c>
      <c r="C45" s="164">
        <v>6000</v>
      </c>
      <c r="D45" s="153" t="s">
        <v>4127</v>
      </c>
      <c r="E45" s="284" t="s">
        <v>120</v>
      </c>
      <c r="F45" s="284" t="s">
        <v>4045</v>
      </c>
    </row>
    <row r="46" spans="2:6" ht="12.75" customHeight="1">
      <c r="B46" s="157">
        <v>42919</v>
      </c>
      <c r="C46" s="164">
        <v>10000</v>
      </c>
      <c r="D46" s="153" t="s">
        <v>4127</v>
      </c>
      <c r="E46" s="284" t="s">
        <v>176</v>
      </c>
      <c r="F46" s="284" t="s">
        <v>4045</v>
      </c>
    </row>
    <row r="47" spans="2:6" ht="13.35" customHeight="1">
      <c r="B47" s="157">
        <v>42919</v>
      </c>
      <c r="C47" s="164">
        <v>30000</v>
      </c>
      <c r="D47" s="153" t="s">
        <v>4127</v>
      </c>
      <c r="E47" s="284" t="s">
        <v>4056</v>
      </c>
      <c r="F47" s="284" t="s">
        <v>4045</v>
      </c>
    </row>
    <row r="48" spans="2:6" ht="12.75" customHeight="1">
      <c r="B48" s="157">
        <v>42919</v>
      </c>
      <c r="C48" s="164">
        <v>30000</v>
      </c>
      <c r="D48" s="153" t="s">
        <v>4127</v>
      </c>
      <c r="E48" s="284" t="s">
        <v>178</v>
      </c>
      <c r="F48" s="284" t="s">
        <v>4045</v>
      </c>
    </row>
    <row r="49" spans="2:6">
      <c r="B49" s="157">
        <v>42919</v>
      </c>
      <c r="C49" s="164">
        <v>35000</v>
      </c>
      <c r="D49" s="153" t="s">
        <v>4127</v>
      </c>
      <c r="E49" s="269" t="s">
        <v>193</v>
      </c>
      <c r="F49" s="284" t="s">
        <v>4045</v>
      </c>
    </row>
    <row r="50" spans="2:6">
      <c r="B50" s="157">
        <v>42920</v>
      </c>
      <c r="C50" s="164">
        <v>150.26</v>
      </c>
      <c r="D50" s="153" t="s">
        <v>4127</v>
      </c>
      <c r="E50" s="284" t="s">
        <v>4057</v>
      </c>
      <c r="F50" s="284" t="s">
        <v>4045</v>
      </c>
    </row>
    <row r="51" spans="2:6" ht="12" customHeight="1">
      <c r="B51" s="157">
        <v>42920</v>
      </c>
      <c r="C51" s="164">
        <v>300</v>
      </c>
      <c r="D51" s="153" t="s">
        <v>4127</v>
      </c>
      <c r="E51" s="284" t="s">
        <v>164</v>
      </c>
      <c r="F51" s="284" t="s">
        <v>4045</v>
      </c>
    </row>
    <row r="52" spans="2:6" ht="12" customHeight="1">
      <c r="B52" s="157">
        <v>42920</v>
      </c>
      <c r="C52" s="164">
        <v>350</v>
      </c>
      <c r="D52" s="153" t="s">
        <v>4127</v>
      </c>
      <c r="E52" s="284" t="s">
        <v>55</v>
      </c>
      <c r="F52" s="284" t="s">
        <v>4045</v>
      </c>
    </row>
    <row r="53" spans="2:6">
      <c r="B53" s="157">
        <v>42920</v>
      </c>
      <c r="C53" s="164">
        <v>1000</v>
      </c>
      <c r="D53" s="153" t="s">
        <v>4127</v>
      </c>
      <c r="E53" s="284" t="s">
        <v>4058</v>
      </c>
      <c r="F53" s="284" t="s">
        <v>4045</v>
      </c>
    </row>
    <row r="54" spans="2:6">
      <c r="B54" s="157">
        <v>42920</v>
      </c>
      <c r="C54" s="164">
        <v>2000</v>
      </c>
      <c r="D54" s="153" t="s">
        <v>4127</v>
      </c>
      <c r="E54" s="284" t="s">
        <v>236</v>
      </c>
      <c r="F54" s="284" t="s">
        <v>4051</v>
      </c>
    </row>
    <row r="55" spans="2:6" ht="14.25" customHeight="1">
      <c r="B55" s="157">
        <v>42920</v>
      </c>
      <c r="C55" s="164">
        <v>3000</v>
      </c>
      <c r="D55" s="153" t="s">
        <v>4127</v>
      </c>
      <c r="E55" s="284" t="s">
        <v>337</v>
      </c>
      <c r="F55" s="284" t="s">
        <v>4045</v>
      </c>
    </row>
    <row r="56" spans="2:6" s="32" customFormat="1" ht="15" customHeight="1">
      <c r="B56" s="157">
        <v>42920</v>
      </c>
      <c r="C56" s="164">
        <v>3000</v>
      </c>
      <c r="D56" s="153" t="s">
        <v>4127</v>
      </c>
      <c r="E56" s="299" t="s">
        <v>127</v>
      </c>
      <c r="F56" s="284" t="s">
        <v>4045</v>
      </c>
    </row>
    <row r="57" spans="2:6" ht="12.75" customHeight="1">
      <c r="B57" s="157">
        <v>42920</v>
      </c>
      <c r="C57" s="164">
        <v>5000</v>
      </c>
      <c r="D57" s="153" t="s">
        <v>4127</v>
      </c>
      <c r="E57" s="284" t="s">
        <v>4059</v>
      </c>
      <c r="F57" s="284" t="s">
        <v>4045</v>
      </c>
    </row>
    <row r="58" spans="2:6" ht="12.75" customHeight="1">
      <c r="B58" s="157">
        <v>42920</v>
      </c>
      <c r="C58" s="164">
        <v>5000</v>
      </c>
      <c r="D58" s="153" t="s">
        <v>4127</v>
      </c>
      <c r="E58" s="284" t="s">
        <v>237</v>
      </c>
      <c r="F58" s="284" t="s">
        <v>4045</v>
      </c>
    </row>
    <row r="59" spans="2:6" ht="12.75" customHeight="1">
      <c r="B59" s="157">
        <v>42920</v>
      </c>
      <c r="C59" s="164">
        <v>10000</v>
      </c>
      <c r="D59" s="153" t="s">
        <v>4127</v>
      </c>
      <c r="E59" s="284" t="s">
        <v>4060</v>
      </c>
      <c r="F59" s="284" t="s">
        <v>4045</v>
      </c>
    </row>
    <row r="60" spans="2:6" ht="12.75" customHeight="1">
      <c r="B60" s="157">
        <v>42920</v>
      </c>
      <c r="C60" s="164">
        <v>10000</v>
      </c>
      <c r="D60" s="153" t="s">
        <v>4127</v>
      </c>
      <c r="E60" s="284" t="s">
        <v>84</v>
      </c>
      <c r="F60" s="284" t="s">
        <v>4045</v>
      </c>
    </row>
    <row r="61" spans="2:6" ht="12.75" customHeight="1">
      <c r="B61" s="157">
        <v>42920</v>
      </c>
      <c r="C61" s="164">
        <v>250000</v>
      </c>
      <c r="D61" s="153" t="s">
        <v>4127</v>
      </c>
      <c r="E61" s="284" t="s">
        <v>4072</v>
      </c>
      <c r="F61" s="284" t="s">
        <v>4045</v>
      </c>
    </row>
    <row r="62" spans="2:6" ht="12.75" customHeight="1">
      <c r="B62" s="157">
        <v>42920</v>
      </c>
      <c r="C62" s="164">
        <v>1200000</v>
      </c>
      <c r="D62" s="153" t="s">
        <v>4127</v>
      </c>
      <c r="E62" s="284" t="s">
        <v>338</v>
      </c>
      <c r="F62" s="284" t="s">
        <v>4045</v>
      </c>
    </row>
    <row r="63" spans="2:6" ht="13.35" customHeight="1">
      <c r="B63" s="157">
        <v>42921</v>
      </c>
      <c r="C63" s="164">
        <v>17.690000000000001</v>
      </c>
      <c r="D63" s="153" t="s">
        <v>4127</v>
      </c>
      <c r="E63" s="284" t="s">
        <v>4061</v>
      </c>
      <c r="F63" s="284" t="s">
        <v>4045</v>
      </c>
    </row>
    <row r="64" spans="2:6">
      <c r="B64" s="157">
        <v>42921</v>
      </c>
      <c r="C64" s="164">
        <v>45</v>
      </c>
      <c r="D64" s="153" t="s">
        <v>4127</v>
      </c>
      <c r="E64" s="284" t="s">
        <v>238</v>
      </c>
      <c r="F64" s="284" t="s">
        <v>4045</v>
      </c>
    </row>
    <row r="65" spans="2:6" ht="12.75" customHeight="1">
      <c r="B65" s="157">
        <v>42921</v>
      </c>
      <c r="C65" s="164">
        <v>150</v>
      </c>
      <c r="D65" s="153" t="s">
        <v>4127</v>
      </c>
      <c r="E65" s="284" t="s">
        <v>4073</v>
      </c>
      <c r="F65" s="284" t="s">
        <v>4045</v>
      </c>
    </row>
    <row r="66" spans="2:6" ht="12.75" customHeight="1">
      <c r="B66" s="157">
        <v>42921</v>
      </c>
      <c r="C66" s="164">
        <v>200</v>
      </c>
      <c r="D66" s="153" t="s">
        <v>4127</v>
      </c>
      <c r="E66" s="284" t="s">
        <v>4074</v>
      </c>
      <c r="F66" s="284" t="s">
        <v>4045</v>
      </c>
    </row>
    <row r="67" spans="2:6" ht="27" customHeight="1">
      <c r="B67" s="157">
        <v>42921</v>
      </c>
      <c r="C67" s="164">
        <v>250</v>
      </c>
      <c r="D67" s="153" t="s">
        <v>4127</v>
      </c>
      <c r="E67" s="284" t="s">
        <v>190</v>
      </c>
      <c r="F67" s="284" t="s">
        <v>4045</v>
      </c>
    </row>
    <row r="68" spans="2:6">
      <c r="B68" s="157">
        <v>42921</v>
      </c>
      <c r="C68" s="164">
        <v>380</v>
      </c>
      <c r="D68" s="153" t="s">
        <v>4127</v>
      </c>
      <c r="E68" s="284" t="s">
        <v>173</v>
      </c>
      <c r="F68" s="284" t="s">
        <v>4045</v>
      </c>
    </row>
    <row r="69" spans="2:6" ht="12.75" customHeight="1">
      <c r="B69" s="157">
        <v>42921</v>
      </c>
      <c r="C69" s="164">
        <v>500</v>
      </c>
      <c r="D69" s="153" t="s">
        <v>4152</v>
      </c>
      <c r="E69" s="300" t="s">
        <v>336</v>
      </c>
      <c r="F69" s="284" t="s">
        <v>4045</v>
      </c>
    </row>
    <row r="70" spans="2:6" ht="12.75" customHeight="1">
      <c r="B70" s="157">
        <v>42921</v>
      </c>
      <c r="C70" s="164">
        <v>500</v>
      </c>
      <c r="D70" s="153" t="s">
        <v>4127</v>
      </c>
      <c r="E70" s="284" t="s">
        <v>239</v>
      </c>
      <c r="F70" s="284" t="s">
        <v>4045</v>
      </c>
    </row>
    <row r="71" spans="2:6" ht="12.75" customHeight="1">
      <c r="B71" s="157">
        <v>42921</v>
      </c>
      <c r="C71" s="164">
        <v>550</v>
      </c>
      <c r="D71" s="153" t="s">
        <v>4127</v>
      </c>
      <c r="E71" s="284" t="s">
        <v>174</v>
      </c>
      <c r="F71" s="284" t="s">
        <v>4045</v>
      </c>
    </row>
    <row r="72" spans="2:6" ht="13.35" customHeight="1">
      <c r="B72" s="157">
        <v>42921</v>
      </c>
      <c r="C72" s="164">
        <v>650</v>
      </c>
      <c r="D72" s="153" t="s">
        <v>4127</v>
      </c>
      <c r="E72" s="284" t="s">
        <v>4062</v>
      </c>
      <c r="F72" s="284" t="s">
        <v>4045</v>
      </c>
    </row>
    <row r="73" spans="2:6">
      <c r="B73" s="157">
        <v>42921</v>
      </c>
      <c r="C73" s="164">
        <v>900</v>
      </c>
      <c r="D73" s="153" t="s">
        <v>4127</v>
      </c>
      <c r="E73" s="284" t="s">
        <v>192</v>
      </c>
      <c r="F73" s="284" t="s">
        <v>4045</v>
      </c>
    </row>
    <row r="74" spans="2:6" ht="12.75" customHeight="1">
      <c r="B74" s="157">
        <v>42921</v>
      </c>
      <c r="C74" s="164">
        <v>1000</v>
      </c>
      <c r="D74" s="153" t="s">
        <v>4127</v>
      </c>
      <c r="E74" s="284" t="s">
        <v>81</v>
      </c>
      <c r="F74" s="284" t="s">
        <v>4045</v>
      </c>
    </row>
    <row r="75" spans="2:6" ht="13.35" customHeight="1">
      <c r="B75" s="157">
        <v>42921</v>
      </c>
      <c r="C75" s="164">
        <v>1000</v>
      </c>
      <c r="D75" s="153" t="s">
        <v>4127</v>
      </c>
      <c r="E75" s="284" t="s">
        <v>82</v>
      </c>
      <c r="F75" s="284" t="s">
        <v>4045</v>
      </c>
    </row>
    <row r="76" spans="2:6" ht="12.75" customHeight="1">
      <c r="B76" s="157">
        <v>42921</v>
      </c>
      <c r="C76" s="164">
        <v>2000</v>
      </c>
      <c r="D76" s="153" t="s">
        <v>4127</v>
      </c>
      <c r="E76" s="299" t="s">
        <v>118</v>
      </c>
      <c r="F76" s="284" t="s">
        <v>4045</v>
      </c>
    </row>
    <row r="77" spans="2:6" ht="13.5" customHeight="1">
      <c r="B77" s="157">
        <v>42921</v>
      </c>
      <c r="C77" s="164">
        <v>2607.75</v>
      </c>
      <c r="D77" s="153" t="s">
        <v>4127</v>
      </c>
      <c r="E77" s="284" t="s">
        <v>175</v>
      </c>
      <c r="F77" s="284" t="s">
        <v>4045</v>
      </c>
    </row>
    <row r="78" spans="2:6" ht="12.75" customHeight="1">
      <c r="B78" s="157">
        <v>42921</v>
      </c>
      <c r="C78" s="164">
        <v>3000</v>
      </c>
      <c r="D78" s="153" t="s">
        <v>4127</v>
      </c>
      <c r="E78" s="284" t="s">
        <v>240</v>
      </c>
      <c r="F78" s="284" t="s">
        <v>4051</v>
      </c>
    </row>
    <row r="79" spans="2:6" ht="14.25" customHeight="1">
      <c r="B79" s="157">
        <v>42921</v>
      </c>
      <c r="C79" s="164">
        <v>3000</v>
      </c>
      <c r="D79" s="153" t="s">
        <v>4127</v>
      </c>
      <c r="E79" s="284" t="s">
        <v>83</v>
      </c>
      <c r="F79" s="284" t="s">
        <v>4045</v>
      </c>
    </row>
    <row r="80" spans="2:6" ht="14.25" customHeight="1">
      <c r="B80" s="157">
        <v>42921</v>
      </c>
      <c r="C80" s="164">
        <v>5000</v>
      </c>
      <c r="D80" s="153" t="s">
        <v>4127</v>
      </c>
      <c r="E80" s="284" t="s">
        <v>114</v>
      </c>
      <c r="F80" s="284" t="s">
        <v>4051</v>
      </c>
    </row>
    <row r="81" spans="2:6" ht="12.75" customHeight="1">
      <c r="B81" s="157">
        <v>42921</v>
      </c>
      <c r="C81" s="164">
        <v>5569.55</v>
      </c>
      <c r="D81" s="153" t="s">
        <v>4127</v>
      </c>
      <c r="E81" s="284" t="s">
        <v>339</v>
      </c>
      <c r="F81" s="284" t="s">
        <v>4045</v>
      </c>
    </row>
    <row r="82" spans="2:6" ht="12.75" customHeight="1">
      <c r="B82" s="157">
        <v>42921</v>
      </c>
      <c r="C82" s="164">
        <v>8000</v>
      </c>
      <c r="D82" s="153" t="s">
        <v>4127</v>
      </c>
      <c r="E82" s="300" t="s">
        <v>241</v>
      </c>
      <c r="F82" s="284" t="s">
        <v>4045</v>
      </c>
    </row>
    <row r="83" spans="2:6" ht="12.75" customHeight="1">
      <c r="B83" s="157">
        <v>42921</v>
      </c>
      <c r="C83" s="164">
        <v>14553.220000000001</v>
      </c>
      <c r="D83" s="153" t="s">
        <v>4127</v>
      </c>
      <c r="E83" s="284" t="s">
        <v>175</v>
      </c>
      <c r="F83" s="284" t="s">
        <v>4045</v>
      </c>
    </row>
    <row r="84" spans="2:6" ht="12.75" customHeight="1">
      <c r="B84" s="157">
        <v>42921</v>
      </c>
      <c r="C84" s="164">
        <v>18654.68</v>
      </c>
      <c r="D84" s="153" t="s">
        <v>4127</v>
      </c>
      <c r="E84" s="284" t="s">
        <v>340</v>
      </c>
      <c r="F84" s="284" t="s">
        <v>4045</v>
      </c>
    </row>
    <row r="85" spans="2:6" ht="13.35" customHeight="1">
      <c r="B85" s="157">
        <v>42921</v>
      </c>
      <c r="C85" s="164">
        <v>30000</v>
      </c>
      <c r="D85" s="153" t="s">
        <v>4127</v>
      </c>
      <c r="E85" s="300" t="s">
        <v>85</v>
      </c>
      <c r="F85" s="284" t="s">
        <v>4045</v>
      </c>
    </row>
    <row r="86" spans="2:6" ht="13.35" customHeight="1">
      <c r="B86" s="157">
        <v>42921</v>
      </c>
      <c r="C86" s="164">
        <v>38800</v>
      </c>
      <c r="D86" s="153" t="s">
        <v>4127</v>
      </c>
      <c r="E86" s="284" t="s">
        <v>182</v>
      </c>
      <c r="F86" s="284" t="s">
        <v>4045</v>
      </c>
    </row>
    <row r="87" spans="2:6" ht="13.35" customHeight="1">
      <c r="B87" s="157">
        <v>42921</v>
      </c>
      <c r="C87" s="164">
        <v>40000</v>
      </c>
      <c r="D87" s="153" t="s">
        <v>4127</v>
      </c>
      <c r="E87" s="284" t="s">
        <v>242</v>
      </c>
      <c r="F87" s="284" t="s">
        <v>4045</v>
      </c>
    </row>
    <row r="88" spans="2:6" ht="12.75" customHeight="1">
      <c r="B88" s="157">
        <v>42921</v>
      </c>
      <c r="C88" s="164">
        <v>50000</v>
      </c>
      <c r="D88" s="153" t="s">
        <v>4127</v>
      </c>
      <c r="E88" s="300" t="s">
        <v>341</v>
      </c>
      <c r="F88" s="284" t="s">
        <v>4045</v>
      </c>
    </row>
    <row r="89" spans="2:6" ht="12.75" customHeight="1">
      <c r="B89" s="157">
        <v>42921</v>
      </c>
      <c r="C89" s="164">
        <v>98244.180000000008</v>
      </c>
      <c r="D89" s="153" t="s">
        <v>4127</v>
      </c>
      <c r="E89" s="284" t="s">
        <v>175</v>
      </c>
      <c r="F89" s="284" t="s">
        <v>4045</v>
      </c>
    </row>
    <row r="90" spans="2:6" ht="12.75" customHeight="1">
      <c r="B90" s="157">
        <v>42921</v>
      </c>
      <c r="C90" s="164">
        <v>150000</v>
      </c>
      <c r="D90" s="153" t="s">
        <v>4127</v>
      </c>
      <c r="E90" s="284" t="s">
        <v>86</v>
      </c>
      <c r="F90" s="284" t="s">
        <v>4045</v>
      </c>
    </row>
    <row r="91" spans="2:6" ht="12.75" customHeight="1">
      <c r="B91" s="157">
        <v>42921</v>
      </c>
      <c r="C91" s="164">
        <v>369750</v>
      </c>
      <c r="D91" s="153" t="s">
        <v>4127</v>
      </c>
      <c r="E91" s="284" t="s">
        <v>342</v>
      </c>
      <c r="F91" s="284" t="s">
        <v>4045</v>
      </c>
    </row>
    <row r="92" spans="2:6" ht="12.75" customHeight="1">
      <c r="B92" s="157">
        <v>42921</v>
      </c>
      <c r="C92" s="164">
        <v>1015141.31</v>
      </c>
      <c r="D92" s="153" t="s">
        <v>4127</v>
      </c>
      <c r="E92" s="284" t="s">
        <v>4075</v>
      </c>
      <c r="F92" s="284" t="s">
        <v>4045</v>
      </c>
    </row>
    <row r="93" spans="2:6" ht="13.5" customHeight="1">
      <c r="B93" s="157">
        <v>42922</v>
      </c>
      <c r="C93" s="164">
        <v>50</v>
      </c>
      <c r="D93" s="153" t="s">
        <v>4127</v>
      </c>
      <c r="E93" s="284" t="s">
        <v>111</v>
      </c>
      <c r="F93" s="284" t="s">
        <v>4045</v>
      </c>
    </row>
    <row r="94" spans="2:6" ht="13.5" customHeight="1">
      <c r="B94" s="157">
        <v>42922</v>
      </c>
      <c r="C94" s="164">
        <v>300</v>
      </c>
      <c r="D94" s="153" t="s">
        <v>4152</v>
      </c>
      <c r="E94" s="255" t="s">
        <v>336</v>
      </c>
      <c r="F94" s="284" t="s">
        <v>4045</v>
      </c>
    </row>
    <row r="95" spans="2:6" ht="12.75" customHeight="1">
      <c r="B95" s="157">
        <v>42922</v>
      </c>
      <c r="C95" s="164">
        <v>400</v>
      </c>
      <c r="D95" s="153" t="s">
        <v>4127</v>
      </c>
      <c r="E95" s="284" t="s">
        <v>164</v>
      </c>
      <c r="F95" s="284" t="s">
        <v>4045</v>
      </c>
    </row>
    <row r="96" spans="2:6">
      <c r="B96" s="157">
        <v>42922</v>
      </c>
      <c r="C96" s="164">
        <v>480</v>
      </c>
      <c r="D96" s="153" t="s">
        <v>4127</v>
      </c>
      <c r="E96" s="255" t="s">
        <v>173</v>
      </c>
      <c r="F96" s="284" t="s">
        <v>4045</v>
      </c>
    </row>
    <row r="97" spans="2:6" s="27" customFormat="1" ht="12.75" customHeight="1">
      <c r="B97" s="157">
        <v>42922</v>
      </c>
      <c r="C97" s="164">
        <v>500</v>
      </c>
      <c r="D97" s="153" t="s">
        <v>4127</v>
      </c>
      <c r="E97" s="284" t="s">
        <v>78</v>
      </c>
      <c r="F97" s="284" t="s">
        <v>4045</v>
      </c>
    </row>
    <row r="98" spans="2:6" s="27" customFormat="1" ht="14.25" customHeight="1">
      <c r="B98" s="157">
        <v>42922</v>
      </c>
      <c r="C98" s="164">
        <v>500</v>
      </c>
      <c r="D98" s="153" t="s">
        <v>4127</v>
      </c>
      <c r="E98" s="284" t="s">
        <v>243</v>
      </c>
      <c r="F98" s="284" t="s">
        <v>4045</v>
      </c>
    </row>
    <row r="99" spans="2:6" ht="12.75" customHeight="1">
      <c r="B99" s="157">
        <v>42922</v>
      </c>
      <c r="C99" s="164">
        <v>550</v>
      </c>
      <c r="D99" s="153" t="s">
        <v>4127</v>
      </c>
      <c r="E99" s="284" t="s">
        <v>174</v>
      </c>
      <c r="F99" s="284" t="s">
        <v>4045</v>
      </c>
    </row>
    <row r="100" spans="2:6" ht="12.75" customHeight="1">
      <c r="B100" s="157">
        <v>42922</v>
      </c>
      <c r="C100" s="164">
        <v>650</v>
      </c>
      <c r="D100" s="153" t="s">
        <v>4127</v>
      </c>
      <c r="E100" s="284" t="s">
        <v>4062</v>
      </c>
      <c r="F100" s="284" t="s">
        <v>4045</v>
      </c>
    </row>
    <row r="101" spans="2:6" ht="14.25" customHeight="1">
      <c r="B101" s="157">
        <v>42922</v>
      </c>
      <c r="C101" s="164">
        <v>860</v>
      </c>
      <c r="D101" s="153" t="s">
        <v>4127</v>
      </c>
      <c r="E101" s="284" t="s">
        <v>88</v>
      </c>
      <c r="F101" s="284" t="s">
        <v>4045</v>
      </c>
    </row>
    <row r="102" spans="2:6" ht="14.25" customHeight="1">
      <c r="B102" s="157">
        <v>42922</v>
      </c>
      <c r="C102" s="164">
        <v>1000</v>
      </c>
      <c r="D102" s="153" t="s">
        <v>4127</v>
      </c>
      <c r="E102" s="284" t="s">
        <v>92</v>
      </c>
      <c r="F102" s="284" t="s">
        <v>4045</v>
      </c>
    </row>
    <row r="103" spans="2:6" ht="12.75" customHeight="1">
      <c r="B103" s="157">
        <v>42922</v>
      </c>
      <c r="C103" s="164">
        <v>1000</v>
      </c>
      <c r="D103" s="153" t="s">
        <v>4127</v>
      </c>
      <c r="E103" s="284" t="s">
        <v>75</v>
      </c>
      <c r="F103" s="284" t="s">
        <v>4045</v>
      </c>
    </row>
    <row r="104" spans="2:6" ht="12.75" customHeight="1">
      <c r="B104" s="157">
        <v>42922</v>
      </c>
      <c r="C104" s="164">
        <v>1500</v>
      </c>
      <c r="D104" s="153" t="s">
        <v>4127</v>
      </c>
      <c r="E104" s="300" t="s">
        <v>244</v>
      </c>
      <c r="F104" s="284" t="s">
        <v>4051</v>
      </c>
    </row>
    <row r="105" spans="2:6" ht="12.75" customHeight="1">
      <c r="B105" s="157">
        <v>42922</v>
      </c>
      <c r="C105" s="164">
        <v>1700</v>
      </c>
      <c r="D105" s="153" t="s">
        <v>4127</v>
      </c>
      <c r="E105" s="284" t="s">
        <v>4076</v>
      </c>
      <c r="F105" s="284" t="s">
        <v>4045</v>
      </c>
    </row>
    <row r="106" spans="2:6" ht="12.75" customHeight="1">
      <c r="B106" s="157">
        <v>42922</v>
      </c>
      <c r="C106" s="164">
        <v>2000</v>
      </c>
      <c r="D106" s="153" t="s">
        <v>4127</v>
      </c>
      <c r="E106" s="284" t="s">
        <v>343</v>
      </c>
      <c r="F106" s="284" t="s">
        <v>4045</v>
      </c>
    </row>
    <row r="107" spans="2:6" ht="12.75" customHeight="1">
      <c r="B107" s="157">
        <v>42922</v>
      </c>
      <c r="C107" s="164">
        <v>2000</v>
      </c>
      <c r="D107" s="153" t="s">
        <v>4127</v>
      </c>
      <c r="E107" s="284" t="s">
        <v>4077</v>
      </c>
      <c r="F107" s="284" t="s">
        <v>4045</v>
      </c>
    </row>
    <row r="108" spans="2:6">
      <c r="B108" s="157">
        <v>42922</v>
      </c>
      <c r="C108" s="164">
        <v>2000</v>
      </c>
      <c r="D108" s="153" t="s">
        <v>4127</v>
      </c>
      <c r="E108" s="284" t="s">
        <v>245</v>
      </c>
      <c r="F108" s="284" t="s">
        <v>4045</v>
      </c>
    </row>
    <row r="109" spans="2:6" ht="12.75" customHeight="1">
      <c r="B109" s="157">
        <v>42922</v>
      </c>
      <c r="C109" s="164">
        <v>2617.67</v>
      </c>
      <c r="D109" s="153" t="s">
        <v>4127</v>
      </c>
      <c r="E109" s="284" t="s">
        <v>175</v>
      </c>
      <c r="F109" s="284" t="s">
        <v>4045</v>
      </c>
    </row>
    <row r="110" spans="2:6" ht="12.75" customHeight="1">
      <c r="B110" s="157">
        <v>42922</v>
      </c>
      <c r="C110" s="164">
        <v>4000</v>
      </c>
      <c r="D110" s="153" t="s">
        <v>4127</v>
      </c>
      <c r="E110" s="284" t="s">
        <v>246</v>
      </c>
      <c r="F110" s="284" t="s">
        <v>4045</v>
      </c>
    </row>
    <row r="111" spans="2:6" ht="13.35" customHeight="1">
      <c r="B111" s="157">
        <v>42921</v>
      </c>
      <c r="C111" s="164">
        <v>5000</v>
      </c>
      <c r="D111" s="153" t="s">
        <v>4127</v>
      </c>
      <c r="E111" s="284" t="s">
        <v>4063</v>
      </c>
      <c r="F111" s="284" t="s">
        <v>4045</v>
      </c>
    </row>
    <row r="112" spans="2:6" ht="12.75" customHeight="1">
      <c r="B112" s="157">
        <v>42922</v>
      </c>
      <c r="C112" s="164">
        <v>5000</v>
      </c>
      <c r="D112" s="153" t="s">
        <v>4127</v>
      </c>
      <c r="E112" s="284" t="s">
        <v>4078</v>
      </c>
      <c r="F112" s="284" t="s">
        <v>4045</v>
      </c>
    </row>
    <row r="113" spans="2:6" ht="12.75" customHeight="1">
      <c r="B113" s="157">
        <v>42922</v>
      </c>
      <c r="C113" s="164">
        <v>5000</v>
      </c>
      <c r="D113" s="153" t="s">
        <v>4127</v>
      </c>
      <c r="E113" s="284" t="s">
        <v>4092</v>
      </c>
      <c r="F113" s="284" t="s">
        <v>4045</v>
      </c>
    </row>
    <row r="114" spans="2:6" s="27" customFormat="1" ht="12.75" customHeight="1">
      <c r="B114" s="157">
        <v>42922</v>
      </c>
      <c r="C114" s="164">
        <v>10000</v>
      </c>
      <c r="D114" s="153" t="s">
        <v>4127</v>
      </c>
      <c r="E114" s="284" t="s">
        <v>247</v>
      </c>
      <c r="F114" s="284" t="s">
        <v>4045</v>
      </c>
    </row>
    <row r="115" spans="2:6" s="27" customFormat="1" ht="12.75" customHeight="1">
      <c r="B115" s="157">
        <v>42922</v>
      </c>
      <c r="C115" s="164">
        <v>10000</v>
      </c>
      <c r="D115" s="153" t="s">
        <v>4127</v>
      </c>
      <c r="E115" s="284" t="s">
        <v>248</v>
      </c>
      <c r="F115" s="284" t="s">
        <v>4045</v>
      </c>
    </row>
    <row r="116" spans="2:6" ht="75" customHeight="1">
      <c r="B116" s="157">
        <v>42922</v>
      </c>
      <c r="C116" s="164">
        <v>19630.2</v>
      </c>
      <c r="D116" s="153" t="s">
        <v>4127</v>
      </c>
      <c r="E116" s="284" t="s">
        <v>4093</v>
      </c>
      <c r="F116" s="284" t="s">
        <v>4094</v>
      </c>
    </row>
    <row r="117" spans="2:6" ht="12.75" customHeight="1">
      <c r="B117" s="157">
        <v>42922</v>
      </c>
      <c r="C117" s="164">
        <v>94522.2</v>
      </c>
      <c r="D117" s="153" t="s">
        <v>4127</v>
      </c>
      <c r="E117" s="284" t="s">
        <v>194</v>
      </c>
      <c r="F117" s="284" t="s">
        <v>4045</v>
      </c>
    </row>
    <row r="118" spans="2:6" ht="66.75" customHeight="1">
      <c r="B118" s="157">
        <v>42922</v>
      </c>
      <c r="C118" s="164">
        <v>108102</v>
      </c>
      <c r="D118" s="153" t="s">
        <v>4127</v>
      </c>
      <c r="E118" s="284" t="s">
        <v>4095</v>
      </c>
      <c r="F118" s="284" t="s">
        <v>4045</v>
      </c>
    </row>
    <row r="119" spans="2:6" ht="12.75" customHeight="1">
      <c r="B119" s="157">
        <v>42923</v>
      </c>
      <c r="C119" s="164">
        <v>10</v>
      </c>
      <c r="D119" s="153" t="s">
        <v>4127</v>
      </c>
      <c r="E119" s="284" t="s">
        <v>111</v>
      </c>
      <c r="F119" s="284" t="s">
        <v>4045</v>
      </c>
    </row>
    <row r="120" spans="2:6" ht="12.75" customHeight="1">
      <c r="B120" s="157">
        <v>42923</v>
      </c>
      <c r="C120" s="164">
        <v>100</v>
      </c>
      <c r="D120" s="153" t="s">
        <v>4127</v>
      </c>
      <c r="E120" s="284" t="s">
        <v>249</v>
      </c>
      <c r="F120" s="284" t="s">
        <v>4051</v>
      </c>
    </row>
    <row r="121" spans="2:6" ht="12.75" customHeight="1">
      <c r="B121" s="157">
        <v>42923</v>
      </c>
      <c r="C121" s="164">
        <v>200</v>
      </c>
      <c r="D121" s="153" t="s">
        <v>4127</v>
      </c>
      <c r="E121" s="284" t="s">
        <v>4096</v>
      </c>
      <c r="F121" s="284" t="s">
        <v>4045</v>
      </c>
    </row>
    <row r="122" spans="2:6" s="27" customFormat="1" ht="12.75" customHeight="1">
      <c r="B122" s="157">
        <v>42923</v>
      </c>
      <c r="C122" s="164">
        <v>200</v>
      </c>
      <c r="D122" s="153" t="s">
        <v>4127</v>
      </c>
      <c r="E122" s="284" t="s">
        <v>90</v>
      </c>
      <c r="F122" s="284" t="s">
        <v>4045</v>
      </c>
    </row>
    <row r="123" spans="2:6" s="27" customFormat="1" ht="12.75" customHeight="1">
      <c r="B123" s="157">
        <v>42923</v>
      </c>
      <c r="C123" s="164">
        <v>300</v>
      </c>
      <c r="D123" s="153" t="s">
        <v>4127</v>
      </c>
      <c r="E123" s="284" t="s">
        <v>77</v>
      </c>
      <c r="F123" s="284" t="s">
        <v>4045</v>
      </c>
    </row>
    <row r="124" spans="2:6" ht="12.75" customHeight="1">
      <c r="B124" s="157">
        <v>42923</v>
      </c>
      <c r="C124" s="164">
        <v>430</v>
      </c>
      <c r="D124" s="153" t="s">
        <v>4127</v>
      </c>
      <c r="E124" s="284" t="s">
        <v>344</v>
      </c>
      <c r="F124" s="284" t="s">
        <v>4045</v>
      </c>
    </row>
    <row r="125" spans="2:6" ht="12.75" customHeight="1">
      <c r="B125" s="157">
        <v>42923</v>
      </c>
      <c r="C125" s="164">
        <v>500</v>
      </c>
      <c r="D125" s="153" t="s">
        <v>4127</v>
      </c>
      <c r="E125" s="284" t="s">
        <v>4097</v>
      </c>
      <c r="F125" s="284" t="s">
        <v>4045</v>
      </c>
    </row>
    <row r="126" spans="2:6" ht="12.75" customHeight="1">
      <c r="B126" s="157">
        <v>42923</v>
      </c>
      <c r="C126" s="164">
        <v>500</v>
      </c>
      <c r="D126" s="153" t="s">
        <v>4127</v>
      </c>
      <c r="E126" s="255" t="s">
        <v>88</v>
      </c>
      <c r="F126" s="284" t="s">
        <v>4045</v>
      </c>
    </row>
    <row r="127" spans="2:6">
      <c r="B127" s="157">
        <v>42923</v>
      </c>
      <c r="C127" s="164">
        <v>500</v>
      </c>
      <c r="D127" s="153" t="s">
        <v>4127</v>
      </c>
      <c r="E127" s="284" t="s">
        <v>96</v>
      </c>
      <c r="F127" s="284" t="s">
        <v>4045</v>
      </c>
    </row>
    <row r="128" spans="2:6">
      <c r="B128" s="157">
        <v>42923</v>
      </c>
      <c r="C128" s="164">
        <v>500</v>
      </c>
      <c r="D128" s="153" t="s">
        <v>4127</v>
      </c>
      <c r="E128" s="284" t="s">
        <v>123</v>
      </c>
      <c r="F128" s="284" t="s">
        <v>4045</v>
      </c>
    </row>
    <row r="129" spans="2:6">
      <c r="B129" s="157">
        <v>42923</v>
      </c>
      <c r="C129" s="164">
        <v>500</v>
      </c>
      <c r="D129" s="153" t="s">
        <v>4127</v>
      </c>
      <c r="E129" s="284" t="s">
        <v>101</v>
      </c>
      <c r="F129" s="284" t="s">
        <v>4045</v>
      </c>
    </row>
    <row r="130" spans="2:6" ht="12.75" customHeight="1">
      <c r="B130" s="157">
        <v>42923</v>
      </c>
      <c r="C130" s="164">
        <v>831</v>
      </c>
      <c r="D130" s="153" t="s">
        <v>4127</v>
      </c>
      <c r="E130" s="284" t="s">
        <v>4098</v>
      </c>
      <c r="F130" s="284" t="s">
        <v>4045</v>
      </c>
    </row>
    <row r="131" spans="2:6" ht="12.75" customHeight="1">
      <c r="B131" s="157">
        <v>42923</v>
      </c>
      <c r="C131" s="164">
        <v>1000</v>
      </c>
      <c r="D131" s="153" t="s">
        <v>4127</v>
      </c>
      <c r="E131" s="284" t="s">
        <v>4099</v>
      </c>
      <c r="F131" s="284" t="s">
        <v>4045</v>
      </c>
    </row>
    <row r="132" spans="2:6" ht="12.75" customHeight="1">
      <c r="B132" s="157">
        <v>42923</v>
      </c>
      <c r="C132" s="164">
        <v>1000</v>
      </c>
      <c r="D132" s="153" t="s">
        <v>4127</v>
      </c>
      <c r="E132" s="284" t="s">
        <v>141</v>
      </c>
      <c r="F132" s="284" t="s">
        <v>4045</v>
      </c>
    </row>
    <row r="133" spans="2:6">
      <c r="B133" s="157">
        <v>42923</v>
      </c>
      <c r="C133" s="164">
        <v>1000</v>
      </c>
      <c r="D133" s="153" t="s">
        <v>4127</v>
      </c>
      <c r="E133" s="284" t="s">
        <v>94</v>
      </c>
      <c r="F133" s="284" t="s">
        <v>4045</v>
      </c>
    </row>
    <row r="134" spans="2:6">
      <c r="B134" s="157">
        <v>42923</v>
      </c>
      <c r="C134" s="164">
        <v>1000</v>
      </c>
      <c r="D134" s="153" t="s">
        <v>4127</v>
      </c>
      <c r="E134" s="284" t="s">
        <v>250</v>
      </c>
      <c r="F134" s="284" t="s">
        <v>4045</v>
      </c>
    </row>
    <row r="135" spans="2:6" ht="25.5">
      <c r="B135" s="157">
        <v>42923</v>
      </c>
      <c r="C135" s="164">
        <v>1000</v>
      </c>
      <c r="D135" s="153" t="s">
        <v>4127</v>
      </c>
      <c r="E135" s="284" t="s">
        <v>191</v>
      </c>
      <c r="F135" s="284" t="s">
        <v>4045</v>
      </c>
    </row>
    <row r="136" spans="2:6">
      <c r="B136" s="157">
        <v>42923</v>
      </c>
      <c r="C136" s="164">
        <v>1500</v>
      </c>
      <c r="D136" s="153" t="s">
        <v>4127</v>
      </c>
      <c r="E136" s="284" t="s">
        <v>117</v>
      </c>
      <c r="F136" s="284" t="s">
        <v>4045</v>
      </c>
    </row>
    <row r="137" spans="2:6" ht="12.75" customHeight="1">
      <c r="B137" s="157">
        <v>42923</v>
      </c>
      <c r="C137" s="164">
        <v>2000</v>
      </c>
      <c r="D137" s="153" t="s">
        <v>4127</v>
      </c>
      <c r="E137" s="284" t="s">
        <v>251</v>
      </c>
      <c r="F137" s="284" t="s">
        <v>4051</v>
      </c>
    </row>
    <row r="138" spans="2:6" ht="13.5" customHeight="1">
      <c r="B138" s="157">
        <v>42923</v>
      </c>
      <c r="C138" s="164">
        <v>3000</v>
      </c>
      <c r="D138" s="153" t="s">
        <v>4127</v>
      </c>
      <c r="E138" s="284" t="s">
        <v>345</v>
      </c>
      <c r="F138" s="284" t="s">
        <v>4045</v>
      </c>
    </row>
    <row r="139" spans="2:6" ht="13.5" customHeight="1">
      <c r="B139" s="157">
        <v>42923</v>
      </c>
      <c r="C139" s="164">
        <v>3000</v>
      </c>
      <c r="D139" s="153" t="s">
        <v>4127</v>
      </c>
      <c r="E139" s="284" t="s">
        <v>252</v>
      </c>
      <c r="F139" s="284" t="s">
        <v>4051</v>
      </c>
    </row>
    <row r="140" spans="2:6" ht="12" customHeight="1">
      <c r="B140" s="157">
        <v>42923</v>
      </c>
      <c r="C140" s="164">
        <v>3000</v>
      </c>
      <c r="D140" s="153" t="s">
        <v>4127</v>
      </c>
      <c r="E140" s="284" t="s">
        <v>253</v>
      </c>
      <c r="F140" s="284" t="s">
        <v>4045</v>
      </c>
    </row>
    <row r="141" spans="2:6" ht="12.75" customHeight="1">
      <c r="B141" s="157">
        <v>42923</v>
      </c>
      <c r="C141" s="164">
        <v>4000</v>
      </c>
      <c r="D141" s="153" t="s">
        <v>4127</v>
      </c>
      <c r="E141" s="255" t="s">
        <v>4100</v>
      </c>
      <c r="F141" s="284" t="s">
        <v>4045</v>
      </c>
    </row>
    <row r="142" spans="2:6" ht="12.75" customHeight="1">
      <c r="B142" s="157">
        <v>42923</v>
      </c>
      <c r="C142" s="164">
        <v>5000</v>
      </c>
      <c r="D142" s="153" t="s">
        <v>4127</v>
      </c>
      <c r="E142" s="284" t="s">
        <v>4101</v>
      </c>
      <c r="F142" s="284" t="s">
        <v>4045</v>
      </c>
    </row>
    <row r="143" spans="2:6" ht="12.75" customHeight="1">
      <c r="B143" s="157">
        <v>42923</v>
      </c>
      <c r="C143" s="164">
        <v>5000</v>
      </c>
      <c r="D143" s="153" t="s">
        <v>4127</v>
      </c>
      <c r="E143" s="255" t="s">
        <v>4102</v>
      </c>
      <c r="F143" s="284" t="s">
        <v>4045</v>
      </c>
    </row>
    <row r="144" spans="2:6" ht="12.75" customHeight="1">
      <c r="B144" s="157">
        <v>42923</v>
      </c>
      <c r="C144" s="164">
        <v>10000</v>
      </c>
      <c r="D144" s="153" t="s">
        <v>4127</v>
      </c>
      <c r="E144" s="284" t="s">
        <v>4079</v>
      </c>
      <c r="F144" s="284" t="s">
        <v>4045</v>
      </c>
    </row>
    <row r="145" spans="2:6" ht="12.75" customHeight="1">
      <c r="B145" s="157">
        <v>42923</v>
      </c>
      <c r="C145" s="164">
        <v>10000</v>
      </c>
      <c r="D145" s="153" t="s">
        <v>4127</v>
      </c>
      <c r="E145" s="284" t="s">
        <v>177</v>
      </c>
      <c r="F145" s="284" t="s">
        <v>4045</v>
      </c>
    </row>
    <row r="146" spans="2:6">
      <c r="B146" s="157">
        <v>42923</v>
      </c>
      <c r="C146" s="164">
        <v>20000</v>
      </c>
      <c r="D146" s="153" t="s">
        <v>4127</v>
      </c>
      <c r="E146" s="284" t="s">
        <v>181</v>
      </c>
      <c r="F146" s="284" t="s">
        <v>4045</v>
      </c>
    </row>
    <row r="147" spans="2:6" ht="12.75" customHeight="1">
      <c r="B147" s="157">
        <v>42923</v>
      </c>
      <c r="C147" s="164">
        <v>150000</v>
      </c>
      <c r="D147" s="153" t="s">
        <v>4127</v>
      </c>
      <c r="E147" s="284" t="s">
        <v>4103</v>
      </c>
      <c r="F147" s="284" t="s">
        <v>4045</v>
      </c>
    </row>
    <row r="148" spans="2:6" ht="15.75" customHeight="1">
      <c r="B148" s="157">
        <v>42926</v>
      </c>
      <c r="C148" s="164">
        <v>2</v>
      </c>
      <c r="D148" s="153" t="s">
        <v>4127</v>
      </c>
      <c r="E148" s="268" t="s">
        <v>111</v>
      </c>
      <c r="F148" s="284" t="s">
        <v>4045</v>
      </c>
    </row>
    <row r="149" spans="2:6" ht="15.75" customHeight="1">
      <c r="B149" s="157">
        <v>42926</v>
      </c>
      <c r="C149" s="164">
        <v>100</v>
      </c>
      <c r="D149" s="153" t="s">
        <v>4127</v>
      </c>
      <c r="E149" s="284" t="s">
        <v>4052</v>
      </c>
      <c r="F149" s="284" t="s">
        <v>4045</v>
      </c>
    </row>
    <row r="150" spans="2:6" ht="12.75" customHeight="1">
      <c r="B150" s="157">
        <v>42926</v>
      </c>
      <c r="C150" s="164">
        <v>100</v>
      </c>
      <c r="D150" s="153" t="s">
        <v>4127</v>
      </c>
      <c r="E150" s="284" t="s">
        <v>87</v>
      </c>
      <c r="F150" s="284" t="s">
        <v>4045</v>
      </c>
    </row>
    <row r="151" spans="2:6" ht="13.35" customHeight="1">
      <c r="B151" s="157">
        <v>42926</v>
      </c>
      <c r="C151" s="164">
        <v>300</v>
      </c>
      <c r="D151" s="153" t="s">
        <v>4127</v>
      </c>
      <c r="E151" s="284" t="s">
        <v>55</v>
      </c>
      <c r="F151" s="284" t="s">
        <v>4045</v>
      </c>
    </row>
    <row r="152" spans="2:6" ht="12.75" customHeight="1">
      <c r="B152" s="157">
        <v>42926</v>
      </c>
      <c r="C152" s="164">
        <v>300</v>
      </c>
      <c r="D152" s="153" t="s">
        <v>4127</v>
      </c>
      <c r="E152" s="284" t="s">
        <v>254</v>
      </c>
      <c r="F152" s="284" t="s">
        <v>4051</v>
      </c>
    </row>
    <row r="153" spans="2:6" ht="12.75" customHeight="1">
      <c r="B153" s="157">
        <v>42926</v>
      </c>
      <c r="C153" s="164">
        <v>300</v>
      </c>
      <c r="D153" s="153" t="s">
        <v>4127</v>
      </c>
      <c r="E153" s="284" t="s">
        <v>171</v>
      </c>
      <c r="F153" s="284" t="s">
        <v>4045</v>
      </c>
    </row>
    <row r="154" spans="2:6" ht="12.75" customHeight="1">
      <c r="B154" s="157">
        <v>42926</v>
      </c>
      <c r="C154" s="164">
        <v>400</v>
      </c>
      <c r="D154" s="153" t="s">
        <v>4153</v>
      </c>
      <c r="E154" s="300" t="s">
        <v>346</v>
      </c>
      <c r="F154" s="284" t="s">
        <v>4045</v>
      </c>
    </row>
    <row r="155" spans="2:6" ht="14.25" customHeight="1">
      <c r="B155" s="157">
        <v>42926</v>
      </c>
      <c r="C155" s="164">
        <v>450</v>
      </c>
      <c r="D155" s="153" t="s">
        <v>4127</v>
      </c>
      <c r="E155" s="284" t="s">
        <v>76</v>
      </c>
      <c r="F155" s="284" t="s">
        <v>4045</v>
      </c>
    </row>
    <row r="156" spans="2:6" ht="14.25" customHeight="1">
      <c r="B156" s="157">
        <v>42926</v>
      </c>
      <c r="C156" s="164">
        <v>500</v>
      </c>
      <c r="D156" s="153" t="s">
        <v>4127</v>
      </c>
      <c r="E156" s="284" t="s">
        <v>4104</v>
      </c>
      <c r="F156" s="284" t="s">
        <v>4045</v>
      </c>
    </row>
    <row r="157" spans="2:6" ht="14.25" customHeight="1">
      <c r="B157" s="157">
        <v>42926</v>
      </c>
      <c r="C157" s="164">
        <v>500</v>
      </c>
      <c r="D157" s="153" t="s">
        <v>4127</v>
      </c>
      <c r="E157" s="268" t="s">
        <v>112</v>
      </c>
      <c r="F157" s="284" t="s">
        <v>4045</v>
      </c>
    </row>
    <row r="158" spans="2:6" ht="13.5" customHeight="1">
      <c r="B158" s="157">
        <v>42926</v>
      </c>
      <c r="C158" s="164">
        <v>500</v>
      </c>
      <c r="D158" s="153" t="s">
        <v>4127</v>
      </c>
      <c r="E158" s="284" t="s">
        <v>255</v>
      </c>
      <c r="F158" s="284" t="s">
        <v>4051</v>
      </c>
    </row>
    <row r="159" spans="2:6" ht="12.75" customHeight="1">
      <c r="B159" s="157">
        <v>42926</v>
      </c>
      <c r="C159" s="164">
        <v>500</v>
      </c>
      <c r="D159" s="153" t="s">
        <v>4127</v>
      </c>
      <c r="E159" s="284" t="s">
        <v>4105</v>
      </c>
      <c r="F159" s="284" t="s">
        <v>4051</v>
      </c>
    </row>
    <row r="160" spans="2:6" s="32" customFormat="1" ht="13.35" customHeight="1">
      <c r="B160" s="157">
        <v>42926</v>
      </c>
      <c r="C160" s="164">
        <v>500</v>
      </c>
      <c r="D160" s="153" t="s">
        <v>4127</v>
      </c>
      <c r="E160" s="284" t="s">
        <v>58</v>
      </c>
      <c r="F160" s="284" t="s">
        <v>4045</v>
      </c>
    </row>
    <row r="161" spans="2:6" ht="12.75" customHeight="1">
      <c r="B161" s="157">
        <v>42926</v>
      </c>
      <c r="C161" s="164">
        <v>500</v>
      </c>
      <c r="D161" s="153" t="s">
        <v>4127</v>
      </c>
      <c r="E161" s="284" t="s">
        <v>256</v>
      </c>
      <c r="F161" s="284" t="s">
        <v>4045</v>
      </c>
    </row>
    <row r="162" spans="2:6" ht="12.75" customHeight="1">
      <c r="B162" s="157">
        <v>42925</v>
      </c>
      <c r="C162" s="164">
        <v>900</v>
      </c>
      <c r="D162" s="153" t="s">
        <v>4127</v>
      </c>
      <c r="E162" s="284" t="s">
        <v>192</v>
      </c>
      <c r="F162" s="284" t="s">
        <v>4045</v>
      </c>
    </row>
    <row r="163" spans="2:6" ht="12.75" customHeight="1">
      <c r="B163" s="157">
        <v>42926</v>
      </c>
      <c r="C163" s="164">
        <v>1000</v>
      </c>
      <c r="D163" s="153" t="s">
        <v>4127</v>
      </c>
      <c r="E163" s="284" t="s">
        <v>257</v>
      </c>
      <c r="F163" s="284" t="s">
        <v>4045</v>
      </c>
    </row>
    <row r="164" spans="2:6" ht="12.75" customHeight="1">
      <c r="B164" s="157">
        <v>42926</v>
      </c>
      <c r="C164" s="164">
        <v>1000</v>
      </c>
      <c r="D164" s="153" t="s">
        <v>4127</v>
      </c>
      <c r="E164" s="284" t="s">
        <v>4106</v>
      </c>
      <c r="F164" s="284" t="s">
        <v>4045</v>
      </c>
    </row>
    <row r="165" spans="2:6" ht="12.75" customHeight="1">
      <c r="B165" s="157">
        <v>42926</v>
      </c>
      <c r="C165" s="164">
        <v>1000</v>
      </c>
      <c r="D165" s="153" t="s">
        <v>4127</v>
      </c>
      <c r="E165" s="255" t="s">
        <v>93</v>
      </c>
      <c r="F165" s="284" t="s">
        <v>4045</v>
      </c>
    </row>
    <row r="166" spans="2:6" ht="12.75" customHeight="1">
      <c r="B166" s="157">
        <v>42926</v>
      </c>
      <c r="C166" s="164">
        <v>1000</v>
      </c>
      <c r="D166" s="153" t="s">
        <v>4127</v>
      </c>
      <c r="E166" s="284" t="s">
        <v>258</v>
      </c>
      <c r="F166" s="284" t="s">
        <v>4045</v>
      </c>
    </row>
    <row r="167" spans="2:6" ht="12.75" customHeight="1">
      <c r="B167" s="157">
        <v>42926</v>
      </c>
      <c r="C167" s="164">
        <v>1000</v>
      </c>
      <c r="D167" s="153" t="s">
        <v>4127</v>
      </c>
      <c r="E167" s="284" t="s">
        <v>142</v>
      </c>
      <c r="F167" s="284" t="s">
        <v>4045</v>
      </c>
    </row>
    <row r="168" spans="2:6" ht="12.75" customHeight="1">
      <c r="B168" s="157">
        <v>42926</v>
      </c>
      <c r="C168" s="164">
        <v>1000</v>
      </c>
      <c r="D168" s="153" t="s">
        <v>4127</v>
      </c>
      <c r="E168" s="284" t="s">
        <v>4107</v>
      </c>
      <c r="F168" s="284" t="s">
        <v>4045</v>
      </c>
    </row>
    <row r="169" spans="2:6" ht="12.75" customHeight="1">
      <c r="B169" s="157">
        <v>42926</v>
      </c>
      <c r="C169" s="164">
        <v>2000</v>
      </c>
      <c r="D169" s="153" t="s">
        <v>4157</v>
      </c>
      <c r="E169" s="284" t="s">
        <v>259</v>
      </c>
      <c r="F169" s="284" t="s">
        <v>4045</v>
      </c>
    </row>
    <row r="170" spans="2:6" ht="13.35" customHeight="1">
      <c r="B170" s="157">
        <v>42926</v>
      </c>
      <c r="C170" s="164">
        <v>3000</v>
      </c>
      <c r="D170" s="153" t="s">
        <v>4127</v>
      </c>
      <c r="E170" s="284" t="s">
        <v>260</v>
      </c>
      <c r="F170" s="284" t="s">
        <v>4045</v>
      </c>
    </row>
    <row r="171" spans="2:6" ht="12.75" customHeight="1">
      <c r="B171" s="157">
        <v>42926</v>
      </c>
      <c r="C171" s="164">
        <v>3000</v>
      </c>
      <c r="D171" s="153" t="s">
        <v>4127</v>
      </c>
      <c r="E171" s="284" t="s">
        <v>261</v>
      </c>
      <c r="F171" s="284" t="s">
        <v>4045</v>
      </c>
    </row>
    <row r="172" spans="2:6" ht="12.75" customHeight="1">
      <c r="B172" s="157">
        <v>42926</v>
      </c>
      <c r="C172" s="164">
        <v>3000</v>
      </c>
      <c r="D172" s="153" t="s">
        <v>4127</v>
      </c>
      <c r="E172" s="284" t="s">
        <v>119</v>
      </c>
      <c r="F172" s="284" t="s">
        <v>4045</v>
      </c>
    </row>
    <row r="173" spans="2:6" ht="12.75" customHeight="1">
      <c r="B173" s="157">
        <v>42926</v>
      </c>
      <c r="C173" s="164">
        <v>3000</v>
      </c>
      <c r="D173" s="153" t="s">
        <v>4127</v>
      </c>
      <c r="E173" s="284" t="s">
        <v>109</v>
      </c>
      <c r="F173" s="284" t="s">
        <v>4045</v>
      </c>
    </row>
    <row r="174" spans="2:6" ht="12.75" customHeight="1">
      <c r="B174" s="157">
        <v>42926</v>
      </c>
      <c r="C174" s="164">
        <v>5000</v>
      </c>
      <c r="D174" s="153" t="s">
        <v>4127</v>
      </c>
      <c r="E174" s="284" t="s">
        <v>114</v>
      </c>
      <c r="F174" s="284" t="s">
        <v>4051</v>
      </c>
    </row>
    <row r="175" spans="2:6" ht="12.75" customHeight="1">
      <c r="B175" s="157">
        <v>42926</v>
      </c>
      <c r="C175" s="164">
        <v>5000</v>
      </c>
      <c r="D175" s="153" t="s">
        <v>4127</v>
      </c>
      <c r="E175" s="284" t="s">
        <v>262</v>
      </c>
      <c r="F175" s="284" t="s">
        <v>4045</v>
      </c>
    </row>
    <row r="176" spans="2:6">
      <c r="B176" s="157">
        <v>42926</v>
      </c>
      <c r="C176" s="164">
        <v>6500</v>
      </c>
      <c r="D176" s="153" t="s">
        <v>4127</v>
      </c>
      <c r="E176" s="284" t="s">
        <v>263</v>
      </c>
      <c r="F176" s="284" t="s">
        <v>4045</v>
      </c>
    </row>
    <row r="177" spans="2:6">
      <c r="B177" s="157">
        <v>42926</v>
      </c>
      <c r="C177" s="164">
        <v>20000</v>
      </c>
      <c r="D177" s="153" t="s">
        <v>4127</v>
      </c>
      <c r="E177" s="284" t="s">
        <v>347</v>
      </c>
      <c r="F177" s="284" t="s">
        <v>4045</v>
      </c>
    </row>
    <row r="178" spans="2:6" ht="13.35" customHeight="1">
      <c r="B178" s="157">
        <v>42926</v>
      </c>
      <c r="C178" s="164">
        <v>30000</v>
      </c>
      <c r="D178" s="153" t="s">
        <v>4127</v>
      </c>
      <c r="E178" s="284" t="s">
        <v>4108</v>
      </c>
      <c r="F178" s="284" t="s">
        <v>4045</v>
      </c>
    </row>
    <row r="179" spans="2:6">
      <c r="B179" s="157">
        <v>42926</v>
      </c>
      <c r="C179" s="164">
        <v>50000</v>
      </c>
      <c r="D179" s="153" t="s">
        <v>4127</v>
      </c>
      <c r="E179" s="284" t="s">
        <v>88</v>
      </c>
      <c r="F179" s="284" t="s">
        <v>4045</v>
      </c>
    </row>
    <row r="180" spans="2:6" ht="12.75" customHeight="1">
      <c r="B180" s="157">
        <v>42927</v>
      </c>
      <c r="C180" s="164">
        <v>120</v>
      </c>
      <c r="D180" s="153" t="s">
        <v>4127</v>
      </c>
      <c r="E180" s="284" t="s">
        <v>264</v>
      </c>
      <c r="F180" s="284" t="s">
        <v>4045</v>
      </c>
    </row>
    <row r="181" spans="2:6" ht="12.75" customHeight="1">
      <c r="B181" s="157">
        <v>42927</v>
      </c>
      <c r="C181" s="164">
        <v>300</v>
      </c>
      <c r="D181" s="153" t="s">
        <v>4127</v>
      </c>
      <c r="E181" s="284" t="s">
        <v>4064</v>
      </c>
      <c r="F181" s="284" t="s">
        <v>4045</v>
      </c>
    </row>
    <row r="182" spans="2:6">
      <c r="B182" s="157">
        <v>42927</v>
      </c>
      <c r="C182" s="164">
        <v>350</v>
      </c>
      <c r="D182" s="153" t="s">
        <v>4152</v>
      </c>
      <c r="E182" s="284" t="s">
        <v>336</v>
      </c>
      <c r="F182" s="284" t="s">
        <v>4045</v>
      </c>
    </row>
    <row r="183" spans="2:6" ht="12.75" customHeight="1">
      <c r="B183" s="157">
        <v>42927</v>
      </c>
      <c r="C183" s="164">
        <v>400</v>
      </c>
      <c r="D183" s="153" t="s">
        <v>4127</v>
      </c>
      <c r="E183" s="284" t="s">
        <v>154</v>
      </c>
      <c r="F183" s="284" t="s">
        <v>4051</v>
      </c>
    </row>
    <row r="184" spans="2:6" ht="12.75" customHeight="1">
      <c r="B184" s="157">
        <v>42927</v>
      </c>
      <c r="C184" s="164">
        <v>480</v>
      </c>
      <c r="D184" s="153" t="s">
        <v>4127</v>
      </c>
      <c r="E184" s="255" t="s">
        <v>174</v>
      </c>
      <c r="F184" s="284" t="s">
        <v>4045</v>
      </c>
    </row>
    <row r="185" spans="2:6" ht="13.35" customHeight="1">
      <c r="B185" s="157">
        <v>42927</v>
      </c>
      <c r="C185" s="164">
        <v>500</v>
      </c>
      <c r="D185" s="153" t="s">
        <v>4127</v>
      </c>
      <c r="E185" s="284" t="s">
        <v>104</v>
      </c>
      <c r="F185" s="284" t="s">
        <v>4045</v>
      </c>
    </row>
    <row r="186" spans="2:6" ht="15.75" customHeight="1">
      <c r="B186" s="157">
        <v>42927</v>
      </c>
      <c r="C186" s="164">
        <v>500</v>
      </c>
      <c r="D186" s="153" t="s">
        <v>4127</v>
      </c>
      <c r="E186" s="284" t="s">
        <v>126</v>
      </c>
      <c r="F186" s="284" t="s">
        <v>4045</v>
      </c>
    </row>
    <row r="187" spans="2:6" ht="12.75" customHeight="1">
      <c r="B187" s="157">
        <v>42927</v>
      </c>
      <c r="C187" s="164">
        <v>500</v>
      </c>
      <c r="D187" s="153" t="s">
        <v>4127</v>
      </c>
      <c r="E187" s="284" t="s">
        <v>265</v>
      </c>
      <c r="F187" s="284" t="s">
        <v>4045</v>
      </c>
    </row>
    <row r="188" spans="2:6" ht="12.75" customHeight="1">
      <c r="B188" s="157">
        <v>42927</v>
      </c>
      <c r="C188" s="164">
        <v>550</v>
      </c>
      <c r="D188" s="153" t="s">
        <v>4127</v>
      </c>
      <c r="E188" s="284" t="s">
        <v>4062</v>
      </c>
      <c r="F188" s="284" t="s">
        <v>4045</v>
      </c>
    </row>
    <row r="189" spans="2:6" ht="15.75" customHeight="1">
      <c r="B189" s="157">
        <v>42927</v>
      </c>
      <c r="C189" s="164">
        <v>560</v>
      </c>
      <c r="D189" s="153" t="s">
        <v>4127</v>
      </c>
      <c r="E189" s="284" t="s">
        <v>173</v>
      </c>
      <c r="F189" s="284" t="s">
        <v>4045</v>
      </c>
    </row>
    <row r="190" spans="2:6" ht="15.75" customHeight="1">
      <c r="B190" s="157">
        <v>42927</v>
      </c>
      <c r="C190" s="164">
        <v>1000</v>
      </c>
      <c r="D190" s="153" t="s">
        <v>4127</v>
      </c>
      <c r="E190" s="284" t="s">
        <v>131</v>
      </c>
      <c r="F190" s="284" t="s">
        <v>4045</v>
      </c>
    </row>
    <row r="191" spans="2:6" ht="15.75" customHeight="1">
      <c r="B191" s="157">
        <v>42927</v>
      </c>
      <c r="C191" s="164">
        <v>1000</v>
      </c>
      <c r="D191" s="153" t="s">
        <v>4127</v>
      </c>
      <c r="E191" s="284" t="s">
        <v>4109</v>
      </c>
      <c r="F191" s="284" t="s">
        <v>4045</v>
      </c>
    </row>
    <row r="192" spans="2:6" ht="12.75" customHeight="1">
      <c r="B192" s="157">
        <v>42927</v>
      </c>
      <c r="C192" s="164">
        <v>1500</v>
      </c>
      <c r="D192" s="153" t="s">
        <v>4127</v>
      </c>
      <c r="E192" s="284" t="s">
        <v>107</v>
      </c>
      <c r="F192" s="284" t="s">
        <v>4051</v>
      </c>
    </row>
    <row r="193" spans="2:6" ht="12.75" customHeight="1">
      <c r="B193" s="157">
        <v>42927</v>
      </c>
      <c r="C193" s="164">
        <v>2000</v>
      </c>
      <c r="D193" s="153" t="s">
        <v>4127</v>
      </c>
      <c r="E193" s="284" t="s">
        <v>185</v>
      </c>
      <c r="F193" s="284" t="s">
        <v>4045</v>
      </c>
    </row>
    <row r="194" spans="2:6" ht="12.75" customHeight="1">
      <c r="B194" s="157">
        <v>42927</v>
      </c>
      <c r="C194" s="164">
        <v>2000</v>
      </c>
      <c r="D194" s="153" t="s">
        <v>4127</v>
      </c>
      <c r="E194" s="284" t="s">
        <v>135</v>
      </c>
      <c r="F194" s="284" t="s">
        <v>4045</v>
      </c>
    </row>
    <row r="195" spans="2:6" ht="12.75" customHeight="1">
      <c r="B195" s="157">
        <v>42927</v>
      </c>
      <c r="C195" s="164">
        <v>2000</v>
      </c>
      <c r="D195" s="153" t="s">
        <v>4127</v>
      </c>
      <c r="E195" s="284" t="s">
        <v>266</v>
      </c>
      <c r="F195" s="284" t="s">
        <v>4045</v>
      </c>
    </row>
    <row r="196" spans="2:6" ht="25.5">
      <c r="B196" s="157">
        <v>42927</v>
      </c>
      <c r="C196" s="164">
        <v>3000</v>
      </c>
      <c r="D196" s="153" t="s">
        <v>4127</v>
      </c>
      <c r="E196" s="284" t="s">
        <v>187</v>
      </c>
      <c r="F196" s="284" t="s">
        <v>4045</v>
      </c>
    </row>
    <row r="197" spans="2:6" ht="12.75" customHeight="1">
      <c r="B197" s="157">
        <v>42927</v>
      </c>
      <c r="C197" s="164">
        <v>5000</v>
      </c>
      <c r="D197" s="153" t="s">
        <v>4127</v>
      </c>
      <c r="E197" s="284" t="s">
        <v>4110</v>
      </c>
      <c r="F197" s="284" t="s">
        <v>4045</v>
      </c>
    </row>
    <row r="198" spans="2:6" ht="12.75" customHeight="1">
      <c r="B198" s="157">
        <v>42927</v>
      </c>
      <c r="C198" s="164">
        <v>10000</v>
      </c>
      <c r="D198" s="153" t="s">
        <v>4127</v>
      </c>
      <c r="E198" s="284" t="s">
        <v>188</v>
      </c>
      <c r="F198" s="284" t="s">
        <v>4045</v>
      </c>
    </row>
    <row r="199" spans="2:6" ht="13.5" customHeight="1">
      <c r="B199" s="157">
        <v>42927</v>
      </c>
      <c r="C199" s="164">
        <v>25000</v>
      </c>
      <c r="D199" s="153" t="s">
        <v>4127</v>
      </c>
      <c r="E199" s="284" t="s">
        <v>4111</v>
      </c>
      <c r="F199" s="284" t="s">
        <v>4045</v>
      </c>
    </row>
    <row r="200" spans="2:6" ht="12.75" customHeight="1">
      <c r="B200" s="157">
        <v>42927</v>
      </c>
      <c r="C200" s="164">
        <v>30000</v>
      </c>
      <c r="D200" s="153" t="s">
        <v>4127</v>
      </c>
      <c r="E200" s="284" t="s">
        <v>122</v>
      </c>
      <c r="F200" s="284" t="s">
        <v>4045</v>
      </c>
    </row>
    <row r="201" spans="2:6" ht="13.35" customHeight="1">
      <c r="B201" s="157">
        <v>42927</v>
      </c>
      <c r="C201" s="164">
        <v>100000</v>
      </c>
      <c r="D201" s="153" t="s">
        <v>4127</v>
      </c>
      <c r="E201" s="284" t="s">
        <v>128</v>
      </c>
      <c r="F201" s="284" t="s">
        <v>4045</v>
      </c>
    </row>
    <row r="202" spans="2:6" ht="12.75" customHeight="1">
      <c r="B202" s="157">
        <v>42928</v>
      </c>
      <c r="C202" s="164">
        <v>100</v>
      </c>
      <c r="D202" s="153" t="s">
        <v>4127</v>
      </c>
      <c r="E202" s="284" t="s">
        <v>4062</v>
      </c>
      <c r="F202" s="284" t="s">
        <v>4045</v>
      </c>
    </row>
    <row r="203" spans="2:6" ht="13.5" customHeight="1">
      <c r="B203" s="157">
        <v>42928</v>
      </c>
      <c r="C203" s="164">
        <v>200</v>
      </c>
      <c r="D203" s="153" t="s">
        <v>4127</v>
      </c>
      <c r="E203" s="284" t="s">
        <v>4112</v>
      </c>
      <c r="F203" s="284" t="s">
        <v>4045</v>
      </c>
    </row>
    <row r="204" spans="2:6" ht="12.75" customHeight="1">
      <c r="B204" s="157">
        <v>42928</v>
      </c>
      <c r="C204" s="164">
        <v>200</v>
      </c>
      <c r="D204" s="153" t="s">
        <v>4127</v>
      </c>
      <c r="E204" s="284" t="s">
        <v>61</v>
      </c>
      <c r="F204" s="284" t="s">
        <v>4051</v>
      </c>
    </row>
    <row r="205" spans="2:6" ht="14.25" customHeight="1">
      <c r="B205" s="157">
        <v>42928</v>
      </c>
      <c r="C205" s="164">
        <v>288</v>
      </c>
      <c r="D205" s="153" t="s">
        <v>4127</v>
      </c>
      <c r="E205" s="284" t="s">
        <v>267</v>
      </c>
      <c r="F205" s="284" t="s">
        <v>4045</v>
      </c>
    </row>
    <row r="206" spans="2:6" ht="12.75" customHeight="1">
      <c r="B206" s="157">
        <v>42928</v>
      </c>
      <c r="C206" s="164">
        <v>350</v>
      </c>
      <c r="D206" s="153" t="s">
        <v>4153</v>
      </c>
      <c r="E206" s="284" t="s">
        <v>346</v>
      </c>
      <c r="F206" s="284" t="s">
        <v>4045</v>
      </c>
    </row>
    <row r="207" spans="2:6" ht="12.75" customHeight="1">
      <c r="B207" s="157">
        <v>42928</v>
      </c>
      <c r="C207" s="164">
        <v>400</v>
      </c>
      <c r="D207" s="153" t="s">
        <v>4127</v>
      </c>
      <c r="E207" s="284" t="s">
        <v>72</v>
      </c>
      <c r="F207" s="284" t="s">
        <v>4045</v>
      </c>
    </row>
    <row r="208" spans="2:6" ht="12.75" customHeight="1">
      <c r="B208" s="157">
        <v>42928</v>
      </c>
      <c r="C208" s="164">
        <v>500</v>
      </c>
      <c r="D208" s="153" t="s">
        <v>4154</v>
      </c>
      <c r="E208" s="284" t="s">
        <v>348</v>
      </c>
      <c r="F208" s="284" t="s">
        <v>4045</v>
      </c>
    </row>
    <row r="209" spans="2:6">
      <c r="B209" s="157">
        <v>42928</v>
      </c>
      <c r="C209" s="164">
        <v>500</v>
      </c>
      <c r="D209" s="153" t="s">
        <v>4127</v>
      </c>
      <c r="E209" s="284" t="s">
        <v>268</v>
      </c>
      <c r="F209" s="284" t="s">
        <v>4051</v>
      </c>
    </row>
    <row r="210" spans="2:6" ht="12.75" customHeight="1">
      <c r="B210" s="157">
        <v>42928</v>
      </c>
      <c r="C210" s="164">
        <v>500</v>
      </c>
      <c r="D210" s="153" t="s">
        <v>4127</v>
      </c>
      <c r="E210" s="284" t="s">
        <v>105</v>
      </c>
      <c r="F210" s="284" t="s">
        <v>4045</v>
      </c>
    </row>
    <row r="211" spans="2:6">
      <c r="B211" s="157">
        <v>42928</v>
      </c>
      <c r="C211" s="164">
        <v>600</v>
      </c>
      <c r="D211" s="153" t="s">
        <v>4127</v>
      </c>
      <c r="E211" s="284" t="s">
        <v>173</v>
      </c>
      <c r="F211" s="284" t="s">
        <v>4045</v>
      </c>
    </row>
    <row r="212" spans="2:6" ht="13.5" customHeight="1">
      <c r="B212" s="157">
        <v>42928</v>
      </c>
      <c r="C212" s="164">
        <v>1000</v>
      </c>
      <c r="D212" s="153" t="s">
        <v>4127</v>
      </c>
      <c r="E212" s="284" t="s">
        <v>197</v>
      </c>
      <c r="F212" s="284" t="s">
        <v>4045</v>
      </c>
    </row>
    <row r="213" spans="2:6" ht="12.75" customHeight="1">
      <c r="B213" s="157">
        <v>42928</v>
      </c>
      <c r="C213" s="164">
        <v>1000</v>
      </c>
      <c r="D213" s="153" t="s">
        <v>4127</v>
      </c>
      <c r="E213" s="284" t="s">
        <v>184</v>
      </c>
      <c r="F213" s="284" t="s">
        <v>4045</v>
      </c>
    </row>
    <row r="214" spans="2:6" ht="12.75" customHeight="1">
      <c r="B214" s="157">
        <v>42928</v>
      </c>
      <c r="C214" s="164">
        <v>1000</v>
      </c>
      <c r="D214" s="153" t="s">
        <v>4127</v>
      </c>
      <c r="E214" s="284" t="s">
        <v>269</v>
      </c>
      <c r="F214" s="284" t="s">
        <v>4051</v>
      </c>
    </row>
    <row r="215" spans="2:6" ht="12.75" customHeight="1">
      <c r="B215" s="157">
        <v>42928</v>
      </c>
      <c r="C215" s="164">
        <v>1000</v>
      </c>
      <c r="D215" s="153" t="s">
        <v>4127</v>
      </c>
      <c r="E215" s="284" t="s">
        <v>270</v>
      </c>
      <c r="F215" s="284" t="s">
        <v>4045</v>
      </c>
    </row>
    <row r="216" spans="2:6" ht="12.75" customHeight="1">
      <c r="B216" s="157">
        <v>42928</v>
      </c>
      <c r="C216" s="164">
        <v>1000</v>
      </c>
      <c r="D216" s="153" t="s">
        <v>4127</v>
      </c>
      <c r="E216" s="284" t="s">
        <v>134</v>
      </c>
      <c r="F216" s="284" t="s">
        <v>4045</v>
      </c>
    </row>
    <row r="217" spans="2:6" ht="12.75" customHeight="1">
      <c r="B217" s="157">
        <v>42928</v>
      </c>
      <c r="C217" s="164">
        <v>1000</v>
      </c>
      <c r="D217" s="153" t="s">
        <v>4127</v>
      </c>
      <c r="E217" s="284" t="s">
        <v>271</v>
      </c>
      <c r="F217" s="284" t="s">
        <v>4045</v>
      </c>
    </row>
    <row r="218" spans="2:6" ht="12.75" customHeight="1">
      <c r="B218" s="157">
        <v>42928</v>
      </c>
      <c r="C218" s="164">
        <v>1250</v>
      </c>
      <c r="D218" s="153" t="s">
        <v>4127</v>
      </c>
      <c r="E218" s="284" t="s">
        <v>79</v>
      </c>
      <c r="F218" s="284" t="s">
        <v>4045</v>
      </c>
    </row>
    <row r="219" spans="2:6" ht="12.75" customHeight="1">
      <c r="B219" s="157">
        <v>42928</v>
      </c>
      <c r="C219" s="164">
        <v>5000</v>
      </c>
      <c r="D219" s="153" t="s">
        <v>4127</v>
      </c>
      <c r="E219" s="284" t="s">
        <v>63</v>
      </c>
      <c r="F219" s="284" t="s">
        <v>4045</v>
      </c>
    </row>
    <row r="220" spans="2:6" ht="12.75" customHeight="1">
      <c r="B220" s="157">
        <v>42928</v>
      </c>
      <c r="C220" s="164">
        <v>30000</v>
      </c>
      <c r="D220" s="153" t="s">
        <v>4127</v>
      </c>
      <c r="E220" s="284" t="s">
        <v>4080</v>
      </c>
      <c r="F220" s="284" t="s">
        <v>4045</v>
      </c>
    </row>
    <row r="221" spans="2:6" ht="12.75" customHeight="1">
      <c r="B221" s="157">
        <v>42928</v>
      </c>
      <c r="C221" s="164">
        <v>40000</v>
      </c>
      <c r="D221" s="153" t="s">
        <v>4127</v>
      </c>
      <c r="E221" s="284" t="s">
        <v>4065</v>
      </c>
      <c r="F221" s="284" t="s">
        <v>4045</v>
      </c>
    </row>
    <row r="222" spans="2:6" ht="12.75" customHeight="1">
      <c r="B222" s="157">
        <v>42929</v>
      </c>
      <c r="C222" s="164">
        <v>50</v>
      </c>
      <c r="D222" s="153" t="s">
        <v>4127</v>
      </c>
      <c r="E222" s="284" t="s">
        <v>272</v>
      </c>
      <c r="F222" s="284" t="s">
        <v>4045</v>
      </c>
    </row>
    <row r="223" spans="2:6" ht="12.75" customHeight="1">
      <c r="B223" s="157">
        <v>42929</v>
      </c>
      <c r="C223" s="164">
        <v>59</v>
      </c>
      <c r="D223" s="153" t="s">
        <v>4142</v>
      </c>
      <c r="E223" s="284" t="s">
        <v>273</v>
      </c>
      <c r="F223" s="284" t="s">
        <v>4045</v>
      </c>
    </row>
    <row r="224" spans="2:6" ht="12.75" customHeight="1">
      <c r="B224" s="157">
        <v>42929</v>
      </c>
      <c r="C224" s="164">
        <v>100</v>
      </c>
      <c r="D224" s="153" t="s">
        <v>4127</v>
      </c>
      <c r="E224" s="284" t="s">
        <v>4113</v>
      </c>
      <c r="F224" s="284" t="s">
        <v>4045</v>
      </c>
    </row>
    <row r="225" spans="2:6" ht="12.75" customHeight="1">
      <c r="B225" s="157">
        <v>42929</v>
      </c>
      <c r="C225" s="164">
        <v>100</v>
      </c>
      <c r="D225" s="153" t="s">
        <v>4127</v>
      </c>
      <c r="E225" s="284" t="s">
        <v>155</v>
      </c>
      <c r="F225" s="284" t="s">
        <v>4045</v>
      </c>
    </row>
    <row r="226" spans="2:6">
      <c r="B226" s="157">
        <v>42929</v>
      </c>
      <c r="C226" s="164">
        <v>200</v>
      </c>
      <c r="D226" s="153" t="s">
        <v>4127</v>
      </c>
      <c r="E226" s="284" t="s">
        <v>274</v>
      </c>
      <c r="F226" s="284" t="s">
        <v>4045</v>
      </c>
    </row>
    <row r="227" spans="2:6" ht="12.75" customHeight="1">
      <c r="B227" s="157">
        <v>42929</v>
      </c>
      <c r="C227" s="164">
        <v>300</v>
      </c>
      <c r="D227" s="153" t="s">
        <v>4127</v>
      </c>
      <c r="E227" s="284" t="s">
        <v>349</v>
      </c>
      <c r="F227" s="284" t="s">
        <v>4045</v>
      </c>
    </row>
    <row r="228" spans="2:6" ht="12.75" customHeight="1">
      <c r="B228" s="157">
        <v>42929</v>
      </c>
      <c r="C228" s="164">
        <v>300</v>
      </c>
      <c r="D228" s="153" t="s">
        <v>4127</v>
      </c>
      <c r="E228" s="284" t="s">
        <v>80</v>
      </c>
      <c r="F228" s="284" t="s">
        <v>4045</v>
      </c>
    </row>
    <row r="229" spans="2:6" ht="12.75" customHeight="1">
      <c r="B229" s="157">
        <v>42929</v>
      </c>
      <c r="C229" s="164">
        <v>350</v>
      </c>
      <c r="D229" s="153" t="s">
        <v>4127</v>
      </c>
      <c r="E229" s="284" t="s">
        <v>267</v>
      </c>
      <c r="F229" s="284" t="s">
        <v>4045</v>
      </c>
    </row>
    <row r="230" spans="2:6" ht="12.75" customHeight="1">
      <c r="B230" s="157">
        <v>42929</v>
      </c>
      <c r="C230" s="164">
        <v>480</v>
      </c>
      <c r="D230" s="153" t="s">
        <v>4127</v>
      </c>
      <c r="E230" s="255" t="s">
        <v>173</v>
      </c>
      <c r="F230" s="284" t="s">
        <v>4045</v>
      </c>
    </row>
    <row r="231" spans="2:6" ht="12.75" customHeight="1">
      <c r="B231" s="157">
        <v>42929</v>
      </c>
      <c r="C231" s="164">
        <v>480</v>
      </c>
      <c r="D231" s="153" t="s">
        <v>4127</v>
      </c>
      <c r="E231" s="284" t="s">
        <v>4114</v>
      </c>
      <c r="F231" s="284" t="s">
        <v>4045</v>
      </c>
    </row>
    <row r="232" spans="2:6" ht="12.75" customHeight="1">
      <c r="B232" s="157">
        <v>42929</v>
      </c>
      <c r="C232" s="164">
        <v>500</v>
      </c>
      <c r="D232" s="153" t="s">
        <v>4127</v>
      </c>
      <c r="E232" s="284" t="s">
        <v>275</v>
      </c>
      <c r="F232" s="284" t="s">
        <v>4045</v>
      </c>
    </row>
    <row r="233" spans="2:6" ht="12.75" customHeight="1">
      <c r="B233" s="157">
        <v>42929</v>
      </c>
      <c r="C233" s="164">
        <v>500</v>
      </c>
      <c r="D233" s="153" t="s">
        <v>4127</v>
      </c>
      <c r="E233" s="284" t="s">
        <v>4115</v>
      </c>
      <c r="F233" s="284" t="s">
        <v>4045</v>
      </c>
    </row>
    <row r="234" spans="2:6" ht="13.35" customHeight="1">
      <c r="B234" s="157">
        <v>42929</v>
      </c>
      <c r="C234" s="164">
        <v>550</v>
      </c>
      <c r="D234" s="153" t="s">
        <v>4127</v>
      </c>
      <c r="E234" s="284" t="s">
        <v>4062</v>
      </c>
      <c r="F234" s="284" t="s">
        <v>4045</v>
      </c>
    </row>
    <row r="235" spans="2:6" ht="14.25" customHeight="1">
      <c r="B235" s="157">
        <v>42929</v>
      </c>
      <c r="C235" s="164">
        <v>620</v>
      </c>
      <c r="D235" s="153" t="s">
        <v>4127</v>
      </c>
      <c r="E235" s="284" t="s">
        <v>174</v>
      </c>
      <c r="F235" s="284" t="s">
        <v>4045</v>
      </c>
    </row>
    <row r="236" spans="2:6" ht="14.25" customHeight="1">
      <c r="B236" s="157">
        <v>42929</v>
      </c>
      <c r="C236" s="164">
        <v>640</v>
      </c>
      <c r="D236" s="153" t="s">
        <v>4127</v>
      </c>
      <c r="E236" s="284" t="s">
        <v>4116</v>
      </c>
      <c r="F236" s="284" t="s">
        <v>4045</v>
      </c>
    </row>
    <row r="237" spans="2:6" s="32" customFormat="1" ht="12.75" customHeight="1">
      <c r="B237" s="157">
        <v>42929</v>
      </c>
      <c r="C237" s="164">
        <v>700</v>
      </c>
      <c r="D237" s="153" t="s">
        <v>4127</v>
      </c>
      <c r="E237" s="284" t="s">
        <v>4117</v>
      </c>
      <c r="F237" s="284" t="s">
        <v>4045</v>
      </c>
    </row>
    <row r="238" spans="2:6" ht="12.75" customHeight="1">
      <c r="B238" s="157">
        <v>42929</v>
      </c>
      <c r="C238" s="164">
        <v>1000</v>
      </c>
      <c r="D238" s="153" t="s">
        <v>4127</v>
      </c>
      <c r="E238" s="284" t="s">
        <v>4118</v>
      </c>
      <c r="F238" s="284" t="s">
        <v>4045</v>
      </c>
    </row>
    <row r="239" spans="2:6" ht="12.75" customHeight="1">
      <c r="B239" s="157">
        <v>42929</v>
      </c>
      <c r="C239" s="164">
        <v>1000</v>
      </c>
      <c r="D239" s="153" t="s">
        <v>4127</v>
      </c>
      <c r="E239" s="284" t="s">
        <v>4119</v>
      </c>
      <c r="F239" s="284" t="s">
        <v>4045</v>
      </c>
    </row>
    <row r="240" spans="2:6" ht="12.75" customHeight="1">
      <c r="B240" s="157">
        <v>42929</v>
      </c>
      <c r="C240" s="164">
        <v>1000</v>
      </c>
      <c r="D240" s="153" t="s">
        <v>4127</v>
      </c>
      <c r="E240" s="284" t="s">
        <v>116</v>
      </c>
      <c r="F240" s="284" t="s">
        <v>4045</v>
      </c>
    </row>
    <row r="241" spans="2:6" ht="12.75" customHeight="1">
      <c r="B241" s="157">
        <v>42929</v>
      </c>
      <c r="C241" s="164">
        <v>1000</v>
      </c>
      <c r="D241" s="153" t="s">
        <v>4127</v>
      </c>
      <c r="E241" s="284" t="s">
        <v>276</v>
      </c>
      <c r="F241" s="284" t="s">
        <v>4045</v>
      </c>
    </row>
    <row r="242" spans="2:6" ht="12.75" customHeight="1">
      <c r="B242" s="157">
        <v>42929</v>
      </c>
      <c r="C242" s="164">
        <v>1500</v>
      </c>
      <c r="D242" s="153" t="s">
        <v>4127</v>
      </c>
      <c r="E242" s="284" t="s">
        <v>4120</v>
      </c>
      <c r="F242" s="284" t="s">
        <v>4045</v>
      </c>
    </row>
    <row r="243" spans="2:6" ht="12.75" customHeight="1">
      <c r="B243" s="157">
        <v>42929</v>
      </c>
      <c r="C243" s="164">
        <v>2000</v>
      </c>
      <c r="D243" s="153" t="s">
        <v>4127</v>
      </c>
      <c r="E243" s="284" t="s">
        <v>4121</v>
      </c>
      <c r="F243" s="284" t="s">
        <v>4045</v>
      </c>
    </row>
    <row r="244" spans="2:6" ht="12.75" customHeight="1">
      <c r="B244" s="157">
        <v>42929</v>
      </c>
      <c r="C244" s="164">
        <v>2000</v>
      </c>
      <c r="D244" s="153" t="s">
        <v>4127</v>
      </c>
      <c r="E244" s="284" t="s">
        <v>180</v>
      </c>
      <c r="F244" s="284" t="s">
        <v>4045</v>
      </c>
    </row>
    <row r="245" spans="2:6" ht="16.5" customHeight="1">
      <c r="B245" s="157">
        <v>42929</v>
      </c>
      <c r="C245" s="164">
        <v>2317</v>
      </c>
      <c r="D245" s="153" t="s">
        <v>4127</v>
      </c>
      <c r="E245" s="284" t="s">
        <v>277</v>
      </c>
      <c r="F245" s="284" t="s">
        <v>4045</v>
      </c>
    </row>
    <row r="246" spans="2:6">
      <c r="B246" s="157">
        <v>42929</v>
      </c>
      <c r="C246" s="164">
        <v>2500</v>
      </c>
      <c r="D246" s="153" t="s">
        <v>4127</v>
      </c>
      <c r="E246" s="255" t="s">
        <v>108</v>
      </c>
      <c r="F246" s="284" t="s">
        <v>4045</v>
      </c>
    </row>
    <row r="247" spans="2:6" ht="12.75" customHeight="1">
      <c r="B247" s="157">
        <v>42929</v>
      </c>
      <c r="C247" s="164">
        <v>2500</v>
      </c>
      <c r="D247" s="153" t="s">
        <v>4127</v>
      </c>
      <c r="E247" s="284" t="s">
        <v>267</v>
      </c>
      <c r="F247" s="284" t="s">
        <v>4045</v>
      </c>
    </row>
    <row r="248" spans="2:6" ht="12.75" customHeight="1">
      <c r="B248" s="157">
        <v>42929</v>
      </c>
      <c r="C248" s="164">
        <v>8000</v>
      </c>
      <c r="D248" s="153" t="s">
        <v>4127</v>
      </c>
      <c r="E248" s="284" t="s">
        <v>278</v>
      </c>
      <c r="F248" s="284" t="s">
        <v>4045</v>
      </c>
    </row>
    <row r="249" spans="2:6">
      <c r="B249" s="266">
        <v>42929</v>
      </c>
      <c r="C249" s="267">
        <v>18000</v>
      </c>
      <c r="D249" s="153" t="s">
        <v>4127</v>
      </c>
      <c r="E249" s="284" t="s">
        <v>4081</v>
      </c>
      <c r="F249" s="284" t="s">
        <v>4045</v>
      </c>
    </row>
    <row r="250" spans="2:6">
      <c r="B250" s="266">
        <v>42930</v>
      </c>
      <c r="C250" s="267">
        <v>100</v>
      </c>
      <c r="D250" s="153" t="s">
        <v>4127</v>
      </c>
      <c r="E250" s="270" t="s">
        <v>4122</v>
      </c>
      <c r="F250" s="284" t="s">
        <v>4045</v>
      </c>
    </row>
    <row r="251" spans="2:6">
      <c r="B251" s="266">
        <v>42930</v>
      </c>
      <c r="C251" s="267">
        <v>300</v>
      </c>
      <c r="D251" s="153" t="s">
        <v>4127</v>
      </c>
      <c r="E251" s="270" t="s">
        <v>124</v>
      </c>
      <c r="F251" s="284" t="s">
        <v>4051</v>
      </c>
    </row>
    <row r="252" spans="2:6">
      <c r="B252" s="266">
        <v>42930</v>
      </c>
      <c r="C252" s="267">
        <v>350</v>
      </c>
      <c r="D252" s="153" t="s">
        <v>4154</v>
      </c>
      <c r="E252" s="270" t="s">
        <v>348</v>
      </c>
      <c r="F252" s="284" t="s">
        <v>4045</v>
      </c>
    </row>
    <row r="253" spans="2:6">
      <c r="B253" s="266">
        <v>42930</v>
      </c>
      <c r="C253" s="267">
        <v>350</v>
      </c>
      <c r="D253" s="153" t="s">
        <v>4127</v>
      </c>
      <c r="E253" s="270" t="s">
        <v>267</v>
      </c>
      <c r="F253" s="284" t="s">
        <v>4045</v>
      </c>
    </row>
    <row r="254" spans="2:6">
      <c r="B254" s="266">
        <v>42930</v>
      </c>
      <c r="C254" s="267">
        <v>400</v>
      </c>
      <c r="D254" s="153" t="s">
        <v>4127</v>
      </c>
      <c r="E254" s="270" t="s">
        <v>349</v>
      </c>
      <c r="F254" s="284" t="s">
        <v>4045</v>
      </c>
    </row>
    <row r="255" spans="2:6">
      <c r="B255" s="266">
        <v>42930</v>
      </c>
      <c r="C255" s="267">
        <v>400</v>
      </c>
      <c r="D255" s="153" t="s">
        <v>4127</v>
      </c>
      <c r="E255" s="270" t="s">
        <v>130</v>
      </c>
      <c r="F255" s="284" t="s">
        <v>4045</v>
      </c>
    </row>
    <row r="256" spans="2:6">
      <c r="B256" s="266">
        <v>42930</v>
      </c>
      <c r="C256" s="267">
        <v>500</v>
      </c>
      <c r="D256" s="153" t="s">
        <v>4127</v>
      </c>
      <c r="E256" s="270" t="s">
        <v>171</v>
      </c>
      <c r="F256" s="284" t="s">
        <v>4045</v>
      </c>
    </row>
    <row r="257" spans="2:6">
      <c r="B257" s="266">
        <v>42930</v>
      </c>
      <c r="C257" s="267">
        <v>592.49</v>
      </c>
      <c r="D257" s="153" t="s">
        <v>4127</v>
      </c>
      <c r="E257" s="300" t="s">
        <v>350</v>
      </c>
      <c r="F257" s="284" t="s">
        <v>4045</v>
      </c>
    </row>
    <row r="258" spans="2:6">
      <c r="B258" s="266">
        <v>42930</v>
      </c>
      <c r="C258" s="267">
        <v>1000</v>
      </c>
      <c r="D258" s="153" t="s">
        <v>4127</v>
      </c>
      <c r="E258" s="270" t="s">
        <v>279</v>
      </c>
      <c r="F258" s="284" t="s">
        <v>4045</v>
      </c>
    </row>
    <row r="259" spans="2:6">
      <c r="B259" s="266">
        <v>42930</v>
      </c>
      <c r="C259" s="267">
        <v>1000</v>
      </c>
      <c r="D259" s="153" t="s">
        <v>4127</v>
      </c>
      <c r="E259" s="283" t="s">
        <v>97</v>
      </c>
      <c r="F259" s="284" t="s">
        <v>4045</v>
      </c>
    </row>
    <row r="260" spans="2:6">
      <c r="B260" s="266">
        <v>42930</v>
      </c>
      <c r="C260" s="267">
        <v>1000</v>
      </c>
      <c r="D260" s="153" t="s">
        <v>4127</v>
      </c>
      <c r="E260" s="270" t="s">
        <v>351</v>
      </c>
      <c r="F260" s="284" t="s">
        <v>4045</v>
      </c>
    </row>
    <row r="261" spans="2:6">
      <c r="B261" s="266">
        <v>42930</v>
      </c>
      <c r="C261" s="267">
        <v>1566</v>
      </c>
      <c r="D261" s="153" t="s">
        <v>4127</v>
      </c>
      <c r="E261" s="270" t="s">
        <v>280</v>
      </c>
      <c r="F261" s="284" t="s">
        <v>4045</v>
      </c>
    </row>
    <row r="262" spans="2:6">
      <c r="B262" s="266">
        <v>42930</v>
      </c>
      <c r="C262" s="267">
        <v>2000</v>
      </c>
      <c r="D262" s="153" t="s">
        <v>4127</v>
      </c>
      <c r="E262" s="270" t="s">
        <v>4123</v>
      </c>
      <c r="F262" s="284" t="s">
        <v>4045</v>
      </c>
    </row>
    <row r="263" spans="2:6">
      <c r="B263" s="266">
        <v>42930</v>
      </c>
      <c r="C263" s="267">
        <v>2310</v>
      </c>
      <c r="D263" s="153" t="s">
        <v>4127</v>
      </c>
      <c r="E263" s="270" t="s">
        <v>76</v>
      </c>
      <c r="F263" s="284" t="s">
        <v>4045</v>
      </c>
    </row>
    <row r="264" spans="2:6">
      <c r="B264" s="266">
        <v>42930</v>
      </c>
      <c r="C264" s="267">
        <v>2500</v>
      </c>
      <c r="D264" s="153" t="s">
        <v>4127</v>
      </c>
      <c r="E264" s="270" t="s">
        <v>4124</v>
      </c>
      <c r="F264" s="284" t="s">
        <v>4045</v>
      </c>
    </row>
    <row r="265" spans="2:6">
      <c r="B265" s="266">
        <v>42930</v>
      </c>
      <c r="C265" s="267">
        <v>2500</v>
      </c>
      <c r="D265" s="153" t="s">
        <v>4127</v>
      </c>
      <c r="E265" s="270" t="s">
        <v>267</v>
      </c>
      <c r="F265" s="284" t="s">
        <v>4045</v>
      </c>
    </row>
    <row r="266" spans="2:6">
      <c r="B266" s="266">
        <v>42930</v>
      </c>
      <c r="C266" s="267">
        <v>3000</v>
      </c>
      <c r="D266" s="153" t="s">
        <v>4127</v>
      </c>
      <c r="E266" s="270" t="s">
        <v>281</v>
      </c>
      <c r="F266" s="284" t="s">
        <v>4045</v>
      </c>
    </row>
    <row r="267" spans="2:6">
      <c r="B267" s="266">
        <v>42930</v>
      </c>
      <c r="C267" s="267">
        <v>3100</v>
      </c>
      <c r="D267" s="153" t="s">
        <v>4127</v>
      </c>
      <c r="E267" s="270" t="s">
        <v>258</v>
      </c>
      <c r="F267" s="284" t="s">
        <v>4045</v>
      </c>
    </row>
    <row r="268" spans="2:6">
      <c r="B268" s="266">
        <v>42930</v>
      </c>
      <c r="C268" s="267">
        <v>3500</v>
      </c>
      <c r="D268" s="153" t="s">
        <v>4127</v>
      </c>
      <c r="E268" s="270" t="s">
        <v>144</v>
      </c>
      <c r="F268" s="284" t="s">
        <v>4045</v>
      </c>
    </row>
    <row r="269" spans="2:6" ht="13.5" customHeight="1">
      <c r="B269" s="266">
        <v>42930</v>
      </c>
      <c r="C269" s="267">
        <v>20000</v>
      </c>
      <c r="D269" s="153" t="s">
        <v>4127</v>
      </c>
      <c r="E269" s="270" t="s">
        <v>181</v>
      </c>
      <c r="F269" s="284" t="s">
        <v>4045</v>
      </c>
    </row>
    <row r="270" spans="2:6">
      <c r="B270" s="266">
        <v>42930</v>
      </c>
      <c r="C270" s="267">
        <v>40000</v>
      </c>
      <c r="D270" s="153" t="s">
        <v>4127</v>
      </c>
      <c r="E270" s="300" t="s">
        <v>88</v>
      </c>
      <c r="F270" s="284" t="s">
        <v>4045</v>
      </c>
    </row>
    <row r="271" spans="2:6">
      <c r="B271" s="266">
        <v>42930</v>
      </c>
      <c r="C271" s="267">
        <v>85400</v>
      </c>
      <c r="D271" s="153" t="s">
        <v>4127</v>
      </c>
      <c r="E271" s="270" t="s">
        <v>189</v>
      </c>
      <c r="F271" s="284" t="s">
        <v>4045</v>
      </c>
    </row>
    <row r="272" spans="2:6">
      <c r="B272" s="266">
        <v>42930</v>
      </c>
      <c r="C272" s="267">
        <v>201231</v>
      </c>
      <c r="D272" s="153" t="s">
        <v>4153</v>
      </c>
      <c r="E272" s="270" t="s">
        <v>198</v>
      </c>
      <c r="F272" s="284" t="s">
        <v>4045</v>
      </c>
    </row>
    <row r="273" spans="2:6">
      <c r="B273" s="266">
        <v>42933</v>
      </c>
      <c r="C273" s="267">
        <v>100</v>
      </c>
      <c r="D273" s="153" t="s">
        <v>4127</v>
      </c>
      <c r="E273" s="270" t="s">
        <v>4062</v>
      </c>
      <c r="F273" s="284" t="s">
        <v>4045</v>
      </c>
    </row>
    <row r="274" spans="2:6">
      <c r="B274" s="266">
        <v>42933</v>
      </c>
      <c r="C274" s="267">
        <v>100</v>
      </c>
      <c r="D274" s="153" t="s">
        <v>4127</v>
      </c>
      <c r="E274" s="270" t="s">
        <v>282</v>
      </c>
      <c r="F274" s="284" t="s">
        <v>4051</v>
      </c>
    </row>
    <row r="275" spans="2:6">
      <c r="B275" s="266">
        <v>42933</v>
      </c>
      <c r="C275" s="267">
        <v>100</v>
      </c>
      <c r="D275" s="153" t="s">
        <v>4127</v>
      </c>
      <c r="E275" s="276" t="s">
        <v>4052</v>
      </c>
      <c r="F275" s="284" t="s">
        <v>4045</v>
      </c>
    </row>
    <row r="276" spans="2:6">
      <c r="B276" s="266">
        <v>42933</v>
      </c>
      <c r="C276" s="267">
        <v>190</v>
      </c>
      <c r="D276" s="153" t="s">
        <v>4127</v>
      </c>
      <c r="E276" s="270" t="s">
        <v>134</v>
      </c>
      <c r="F276" s="284" t="s">
        <v>4045</v>
      </c>
    </row>
    <row r="277" spans="2:6">
      <c r="B277" s="266">
        <v>42933</v>
      </c>
      <c r="C277" s="267">
        <v>200</v>
      </c>
      <c r="D277" s="153" t="s">
        <v>4127</v>
      </c>
      <c r="E277" s="270" t="s">
        <v>349</v>
      </c>
      <c r="F277" s="284" t="s">
        <v>4045</v>
      </c>
    </row>
    <row r="278" spans="2:6">
      <c r="B278" s="266">
        <v>42933</v>
      </c>
      <c r="C278" s="267">
        <v>200</v>
      </c>
      <c r="D278" s="153" t="s">
        <v>4127</v>
      </c>
      <c r="E278" s="270" t="s">
        <v>283</v>
      </c>
      <c r="F278" s="284" t="s">
        <v>4051</v>
      </c>
    </row>
    <row r="279" spans="2:6" ht="28.5" customHeight="1">
      <c r="B279" s="266">
        <v>42933</v>
      </c>
      <c r="C279" s="267">
        <v>200</v>
      </c>
      <c r="D279" s="153" t="s">
        <v>4127</v>
      </c>
      <c r="E279" s="329" t="s">
        <v>195</v>
      </c>
      <c r="F279" s="284" t="s">
        <v>4045</v>
      </c>
    </row>
    <row r="280" spans="2:6">
      <c r="B280" s="266">
        <v>42933</v>
      </c>
      <c r="C280" s="267">
        <v>295</v>
      </c>
      <c r="D280" s="153" t="s">
        <v>4127</v>
      </c>
      <c r="E280" s="284" t="s">
        <v>134</v>
      </c>
      <c r="F280" s="284" t="s">
        <v>4045</v>
      </c>
    </row>
    <row r="281" spans="2:6">
      <c r="B281" s="266">
        <v>42933</v>
      </c>
      <c r="C281" s="267">
        <v>300</v>
      </c>
      <c r="D281" s="153" t="s">
        <v>4127</v>
      </c>
      <c r="E281" s="270" t="s">
        <v>164</v>
      </c>
      <c r="F281" s="284" t="s">
        <v>4045</v>
      </c>
    </row>
    <row r="282" spans="2:6">
      <c r="B282" s="266">
        <v>42933</v>
      </c>
      <c r="C282" s="267">
        <v>300</v>
      </c>
      <c r="D282" s="153" t="s">
        <v>4127</v>
      </c>
      <c r="E282" s="270" t="s">
        <v>89</v>
      </c>
      <c r="F282" s="284" t="s">
        <v>4045</v>
      </c>
    </row>
    <row r="283" spans="2:6">
      <c r="B283" s="266">
        <v>42933</v>
      </c>
      <c r="C283" s="267">
        <v>300</v>
      </c>
      <c r="D283" s="153" t="s">
        <v>4127</v>
      </c>
      <c r="E283" s="270" t="s">
        <v>100</v>
      </c>
      <c r="F283" s="284" t="s">
        <v>4045</v>
      </c>
    </row>
    <row r="284" spans="2:6">
      <c r="B284" s="266">
        <v>42933</v>
      </c>
      <c r="C284" s="267">
        <v>330</v>
      </c>
      <c r="D284" s="153" t="s">
        <v>4127</v>
      </c>
      <c r="E284" s="270" t="s">
        <v>284</v>
      </c>
      <c r="F284" s="284" t="s">
        <v>4045</v>
      </c>
    </row>
    <row r="285" spans="2:6">
      <c r="B285" s="266">
        <v>42933</v>
      </c>
      <c r="C285" s="267">
        <v>350</v>
      </c>
      <c r="D285" s="153" t="s">
        <v>4127</v>
      </c>
      <c r="E285" s="270" t="s">
        <v>267</v>
      </c>
      <c r="F285" s="284" t="s">
        <v>4045</v>
      </c>
    </row>
    <row r="286" spans="2:6">
      <c r="B286" s="266">
        <v>42933</v>
      </c>
      <c r="C286" s="267">
        <v>480</v>
      </c>
      <c r="D286" s="153" t="s">
        <v>4156</v>
      </c>
      <c r="E286" s="270" t="s">
        <v>179</v>
      </c>
      <c r="F286" s="284" t="s">
        <v>4045</v>
      </c>
    </row>
    <row r="287" spans="2:6">
      <c r="B287" s="266">
        <v>42933</v>
      </c>
      <c r="C287" s="267">
        <v>500</v>
      </c>
      <c r="D287" s="153" t="s">
        <v>4127</v>
      </c>
      <c r="E287" s="270" t="s">
        <v>4125</v>
      </c>
      <c r="F287" s="284" t="s">
        <v>4045</v>
      </c>
    </row>
    <row r="288" spans="2:6">
      <c r="B288" s="266">
        <v>42933</v>
      </c>
      <c r="C288" s="267">
        <v>500</v>
      </c>
      <c r="D288" s="153" t="s">
        <v>4127</v>
      </c>
      <c r="E288" s="270" t="s">
        <v>4064</v>
      </c>
      <c r="F288" s="284" t="s">
        <v>4045</v>
      </c>
    </row>
    <row r="289" spans="2:6">
      <c r="B289" s="266">
        <v>42933</v>
      </c>
      <c r="C289" s="267">
        <v>500</v>
      </c>
      <c r="D289" s="153" t="s">
        <v>4127</v>
      </c>
      <c r="E289" s="270" t="s">
        <v>285</v>
      </c>
      <c r="F289" s="284" t="s">
        <v>4045</v>
      </c>
    </row>
    <row r="290" spans="2:6">
      <c r="B290" s="266">
        <v>42933</v>
      </c>
      <c r="C290" s="267">
        <v>500</v>
      </c>
      <c r="D290" s="153" t="s">
        <v>4127</v>
      </c>
      <c r="E290" s="270" t="s">
        <v>123</v>
      </c>
      <c r="F290" s="284" t="s">
        <v>4045</v>
      </c>
    </row>
    <row r="291" spans="2:6">
      <c r="B291" s="266">
        <v>42931</v>
      </c>
      <c r="C291" s="267">
        <v>500</v>
      </c>
      <c r="D291" s="153" t="s">
        <v>4127</v>
      </c>
      <c r="E291" s="270" t="s">
        <v>129</v>
      </c>
      <c r="F291" s="284" t="s">
        <v>4045</v>
      </c>
    </row>
    <row r="292" spans="2:6">
      <c r="B292" s="266">
        <v>42933</v>
      </c>
      <c r="C292" s="267">
        <v>500</v>
      </c>
      <c r="D292" s="153" t="s">
        <v>4127</v>
      </c>
      <c r="E292" s="270" t="s">
        <v>286</v>
      </c>
      <c r="F292" s="284" t="s">
        <v>4045</v>
      </c>
    </row>
    <row r="293" spans="2:6">
      <c r="B293" s="266">
        <v>42933</v>
      </c>
      <c r="C293" s="267">
        <v>500</v>
      </c>
      <c r="D293" s="153" t="s">
        <v>4127</v>
      </c>
      <c r="E293" s="270" t="s">
        <v>133</v>
      </c>
      <c r="F293" s="284" t="s">
        <v>4045</v>
      </c>
    </row>
    <row r="294" spans="2:6">
      <c r="B294" s="266">
        <v>42933</v>
      </c>
      <c r="C294" s="267">
        <v>800</v>
      </c>
      <c r="D294" s="153" t="s">
        <v>4127</v>
      </c>
      <c r="E294" s="270" t="s">
        <v>60</v>
      </c>
      <c r="F294" s="284" t="s">
        <v>4045</v>
      </c>
    </row>
    <row r="295" spans="2:6">
      <c r="B295" s="266">
        <v>42933</v>
      </c>
      <c r="C295" s="267">
        <v>1000</v>
      </c>
      <c r="D295" s="153" t="s">
        <v>4127</v>
      </c>
      <c r="E295" s="270" t="s">
        <v>115</v>
      </c>
      <c r="F295" s="284" t="s">
        <v>4051</v>
      </c>
    </row>
    <row r="296" spans="2:6">
      <c r="B296" s="266">
        <v>42933</v>
      </c>
      <c r="C296" s="267">
        <v>1000</v>
      </c>
      <c r="D296" s="153" t="s">
        <v>4127</v>
      </c>
      <c r="E296" s="270" t="s">
        <v>287</v>
      </c>
      <c r="F296" s="284" t="s">
        <v>4051</v>
      </c>
    </row>
    <row r="297" spans="2:6">
      <c r="B297" s="266">
        <v>42933</v>
      </c>
      <c r="C297" s="267">
        <v>1000</v>
      </c>
      <c r="D297" s="153" t="s">
        <v>4127</v>
      </c>
      <c r="E297" s="270" t="s">
        <v>113</v>
      </c>
      <c r="F297" s="284" t="s">
        <v>4051</v>
      </c>
    </row>
    <row r="298" spans="2:6">
      <c r="B298" s="266">
        <v>42933</v>
      </c>
      <c r="C298" s="267">
        <v>1000</v>
      </c>
      <c r="D298" s="153" t="s">
        <v>4127</v>
      </c>
      <c r="E298" s="270" t="s">
        <v>288</v>
      </c>
      <c r="F298" s="284" t="s">
        <v>4045</v>
      </c>
    </row>
    <row r="299" spans="2:6">
      <c r="B299" s="266">
        <v>42933</v>
      </c>
      <c r="C299" s="267">
        <v>1000</v>
      </c>
      <c r="D299" s="153" t="s">
        <v>4127</v>
      </c>
      <c r="E299" s="270" t="s">
        <v>289</v>
      </c>
      <c r="F299" s="284" t="s">
        <v>4045</v>
      </c>
    </row>
    <row r="300" spans="2:6">
      <c r="B300" s="266">
        <v>42933</v>
      </c>
      <c r="C300" s="267">
        <v>1000</v>
      </c>
      <c r="D300" s="153" t="s">
        <v>4127</v>
      </c>
      <c r="E300" s="270" t="s">
        <v>290</v>
      </c>
      <c r="F300" s="284" t="s">
        <v>4045</v>
      </c>
    </row>
    <row r="301" spans="2:6">
      <c r="B301" s="266">
        <v>42933</v>
      </c>
      <c r="C301" s="267">
        <v>1000</v>
      </c>
      <c r="D301" s="153" t="s">
        <v>4127</v>
      </c>
      <c r="E301" s="270" t="s">
        <v>106</v>
      </c>
      <c r="F301" s="284" t="s">
        <v>4045</v>
      </c>
    </row>
    <row r="302" spans="2:6">
      <c r="B302" s="266">
        <v>42933</v>
      </c>
      <c r="C302" s="267">
        <v>1170</v>
      </c>
      <c r="D302" s="153" t="s">
        <v>4127</v>
      </c>
      <c r="E302" s="270" t="s">
        <v>76</v>
      </c>
      <c r="F302" s="284" t="s">
        <v>4045</v>
      </c>
    </row>
    <row r="303" spans="2:6">
      <c r="B303" s="266">
        <v>42931</v>
      </c>
      <c r="C303" s="267">
        <v>1500</v>
      </c>
      <c r="D303" s="153" t="s">
        <v>4127</v>
      </c>
      <c r="E303" s="270" t="s">
        <v>352</v>
      </c>
      <c r="F303" s="284" t="s">
        <v>4045</v>
      </c>
    </row>
    <row r="304" spans="2:6">
      <c r="B304" s="266">
        <v>42933</v>
      </c>
      <c r="C304" s="267">
        <v>1500</v>
      </c>
      <c r="D304" s="153" t="s">
        <v>4127</v>
      </c>
      <c r="E304" s="270" t="s">
        <v>291</v>
      </c>
      <c r="F304" s="284" t="s">
        <v>4051</v>
      </c>
    </row>
    <row r="305" spans="2:6">
      <c r="B305" s="266">
        <v>42933</v>
      </c>
      <c r="C305" s="267">
        <v>1500</v>
      </c>
      <c r="D305" s="153" t="s">
        <v>4127</v>
      </c>
      <c r="E305" s="276" t="s">
        <v>292</v>
      </c>
      <c r="F305" s="284" t="s">
        <v>4045</v>
      </c>
    </row>
    <row r="306" spans="2:6">
      <c r="B306" s="266">
        <v>42933</v>
      </c>
      <c r="C306" s="267">
        <v>2500</v>
      </c>
      <c r="D306" s="153" t="s">
        <v>4127</v>
      </c>
      <c r="E306" s="276" t="s">
        <v>4126</v>
      </c>
      <c r="F306" s="284" t="s">
        <v>4045</v>
      </c>
    </row>
    <row r="307" spans="2:6">
      <c r="B307" s="266">
        <v>42933</v>
      </c>
      <c r="C307" s="267">
        <v>3000</v>
      </c>
      <c r="D307" s="153" t="s">
        <v>4127</v>
      </c>
      <c r="E307" s="270" t="s">
        <v>293</v>
      </c>
      <c r="F307" s="284" t="s">
        <v>4045</v>
      </c>
    </row>
    <row r="308" spans="2:6">
      <c r="B308" s="266">
        <v>42933</v>
      </c>
      <c r="C308" s="267">
        <v>3000</v>
      </c>
      <c r="D308" s="153" t="s">
        <v>4127</v>
      </c>
      <c r="E308" s="270" t="s">
        <v>294</v>
      </c>
      <c r="F308" s="284" t="s">
        <v>4045</v>
      </c>
    </row>
    <row r="309" spans="2:6">
      <c r="B309" s="266">
        <v>42933</v>
      </c>
      <c r="C309" s="267">
        <v>4000</v>
      </c>
      <c r="D309" s="153" t="s">
        <v>4127</v>
      </c>
      <c r="E309" s="282" t="s">
        <v>121</v>
      </c>
      <c r="F309" s="284" t="s">
        <v>4045</v>
      </c>
    </row>
    <row r="310" spans="2:6">
      <c r="B310" s="266">
        <v>42933</v>
      </c>
      <c r="C310" s="267">
        <v>4800</v>
      </c>
      <c r="D310" s="153" t="s">
        <v>4127</v>
      </c>
      <c r="E310" s="284" t="s">
        <v>110</v>
      </c>
      <c r="F310" s="284" t="s">
        <v>4051</v>
      </c>
    </row>
    <row r="311" spans="2:6">
      <c r="B311" s="266">
        <v>42933</v>
      </c>
      <c r="C311" s="267">
        <v>5000</v>
      </c>
      <c r="D311" s="153" t="s">
        <v>4127</v>
      </c>
      <c r="E311" s="277" t="s">
        <v>353</v>
      </c>
      <c r="F311" s="284" t="s">
        <v>4045</v>
      </c>
    </row>
    <row r="312" spans="2:6">
      <c r="B312" s="266">
        <v>42933</v>
      </c>
      <c r="C312" s="267">
        <v>5000</v>
      </c>
      <c r="D312" s="153" t="s">
        <v>4127</v>
      </c>
      <c r="E312" s="270" t="s">
        <v>291</v>
      </c>
      <c r="F312" s="284" t="s">
        <v>4051</v>
      </c>
    </row>
    <row r="313" spans="2:6">
      <c r="B313" s="266">
        <v>42933</v>
      </c>
      <c r="C313" s="267">
        <v>5000</v>
      </c>
      <c r="D313" s="153" t="s">
        <v>4127</v>
      </c>
      <c r="E313" s="270" t="s">
        <v>262</v>
      </c>
      <c r="F313" s="284" t="s">
        <v>4045</v>
      </c>
    </row>
    <row r="314" spans="2:6" s="32" customFormat="1">
      <c r="B314" s="348">
        <v>42933</v>
      </c>
      <c r="C314" s="349">
        <v>10000</v>
      </c>
      <c r="D314" s="350" t="s">
        <v>4127</v>
      </c>
      <c r="E314" s="311" t="s">
        <v>5402</v>
      </c>
      <c r="F314" s="284" t="s">
        <v>4045</v>
      </c>
    </row>
    <row r="315" spans="2:6">
      <c r="B315" s="266">
        <v>42933</v>
      </c>
      <c r="C315" s="267">
        <v>16000</v>
      </c>
      <c r="D315" s="153" t="s">
        <v>4127</v>
      </c>
      <c r="E315" s="270" t="s">
        <v>4060</v>
      </c>
      <c r="F315" s="284" t="s">
        <v>4045</v>
      </c>
    </row>
    <row r="316" spans="2:6">
      <c r="B316" s="266">
        <v>42933</v>
      </c>
      <c r="C316" s="267">
        <v>18595</v>
      </c>
      <c r="D316" s="153" t="s">
        <v>4127</v>
      </c>
      <c r="E316" s="270" t="s">
        <v>354</v>
      </c>
      <c r="F316" s="284" t="s">
        <v>4045</v>
      </c>
    </row>
    <row r="317" spans="2:6">
      <c r="B317" s="266">
        <v>42933</v>
      </c>
      <c r="C317" s="267">
        <v>49000</v>
      </c>
      <c r="D317" s="153" t="s">
        <v>4127</v>
      </c>
      <c r="E317" s="270" t="s">
        <v>355</v>
      </c>
      <c r="F317" s="284" t="s">
        <v>4045</v>
      </c>
    </row>
    <row r="318" spans="2:6" ht="66" customHeight="1">
      <c r="B318" s="266">
        <v>42933</v>
      </c>
      <c r="C318" s="267">
        <v>62602.5</v>
      </c>
      <c r="D318" s="153" t="s">
        <v>4127</v>
      </c>
      <c r="E318" s="284" t="s">
        <v>4093</v>
      </c>
      <c r="F318" s="284" t="s">
        <v>4094</v>
      </c>
    </row>
    <row r="319" spans="2:6">
      <c r="B319" s="266">
        <v>42933</v>
      </c>
      <c r="C319" s="267">
        <v>92700</v>
      </c>
      <c r="D319" s="153" t="s">
        <v>4127</v>
      </c>
      <c r="E319" s="270" t="s">
        <v>4082</v>
      </c>
      <c r="F319" s="284" t="s">
        <v>4045</v>
      </c>
    </row>
    <row r="320" spans="2:6">
      <c r="B320" s="266">
        <v>42933</v>
      </c>
      <c r="C320" s="267">
        <v>100000</v>
      </c>
      <c r="D320" s="153" t="s">
        <v>4127</v>
      </c>
      <c r="E320" s="285" t="s">
        <v>4083</v>
      </c>
      <c r="F320" s="284" t="s">
        <v>4045</v>
      </c>
    </row>
    <row r="321" spans="2:6">
      <c r="B321" s="266">
        <v>42934</v>
      </c>
      <c r="C321" s="267">
        <v>100</v>
      </c>
      <c r="D321" s="153" t="s">
        <v>4127</v>
      </c>
      <c r="E321" s="276" t="s">
        <v>87</v>
      </c>
      <c r="F321" s="284" t="s">
        <v>4045</v>
      </c>
    </row>
    <row r="322" spans="2:6">
      <c r="B322" s="266">
        <v>42934</v>
      </c>
      <c r="C322" s="267">
        <v>125</v>
      </c>
      <c r="D322" s="153" t="s">
        <v>4127</v>
      </c>
      <c r="E322" s="270" t="s">
        <v>88</v>
      </c>
      <c r="F322" s="284" t="s">
        <v>4045</v>
      </c>
    </row>
    <row r="323" spans="2:6">
      <c r="B323" s="266">
        <v>42934</v>
      </c>
      <c r="C323" s="267">
        <v>180.05</v>
      </c>
      <c r="D323" s="153" t="s">
        <v>4127</v>
      </c>
      <c r="E323" s="270" t="s">
        <v>4064</v>
      </c>
      <c r="F323" s="284" t="s">
        <v>4045</v>
      </c>
    </row>
    <row r="324" spans="2:6">
      <c r="B324" s="266">
        <v>42934</v>
      </c>
      <c r="C324" s="267">
        <v>200</v>
      </c>
      <c r="D324" s="153" t="s">
        <v>4127</v>
      </c>
      <c r="E324" s="270" t="s">
        <v>137</v>
      </c>
      <c r="F324" s="284" t="s">
        <v>4045</v>
      </c>
    </row>
    <row r="325" spans="2:6">
      <c r="B325" s="266">
        <v>42934</v>
      </c>
      <c r="C325" s="267">
        <v>350</v>
      </c>
      <c r="D325" s="153" t="s">
        <v>4127</v>
      </c>
      <c r="E325" s="270" t="s">
        <v>349</v>
      </c>
      <c r="F325" s="284" t="s">
        <v>4045</v>
      </c>
    </row>
    <row r="326" spans="2:6">
      <c r="B326" s="266">
        <v>42934</v>
      </c>
      <c r="C326" s="267">
        <v>500</v>
      </c>
      <c r="D326" s="153" t="s">
        <v>4127</v>
      </c>
      <c r="E326" s="270" t="s">
        <v>197</v>
      </c>
      <c r="F326" s="284" t="s">
        <v>4045</v>
      </c>
    </row>
    <row r="327" spans="2:6">
      <c r="B327" s="266">
        <v>42934</v>
      </c>
      <c r="C327" s="267">
        <v>500</v>
      </c>
      <c r="D327" s="153" t="s">
        <v>4127</v>
      </c>
      <c r="E327" s="270" t="s">
        <v>138</v>
      </c>
      <c r="F327" s="284" t="s">
        <v>4045</v>
      </c>
    </row>
    <row r="328" spans="2:6">
      <c r="B328" s="266">
        <v>42934</v>
      </c>
      <c r="C328" s="267">
        <v>520</v>
      </c>
      <c r="D328" s="153" t="s">
        <v>4127</v>
      </c>
      <c r="E328" s="270" t="s">
        <v>4062</v>
      </c>
      <c r="F328" s="284" t="s">
        <v>4045</v>
      </c>
    </row>
    <row r="329" spans="2:6">
      <c r="B329" s="266">
        <v>42934</v>
      </c>
      <c r="C329" s="267">
        <v>560</v>
      </c>
      <c r="D329" s="153" t="s">
        <v>4127</v>
      </c>
      <c r="E329" s="270" t="s">
        <v>174</v>
      </c>
      <c r="F329" s="284" t="s">
        <v>4045</v>
      </c>
    </row>
    <row r="330" spans="2:6">
      <c r="B330" s="266">
        <v>42934</v>
      </c>
      <c r="C330" s="267">
        <v>620</v>
      </c>
      <c r="D330" s="153" t="s">
        <v>4127</v>
      </c>
      <c r="E330" s="270" t="s">
        <v>173</v>
      </c>
      <c r="F330" s="284" t="s">
        <v>4045</v>
      </c>
    </row>
    <row r="331" spans="2:6">
      <c r="B331" s="266">
        <v>42934</v>
      </c>
      <c r="C331" s="267">
        <v>1000</v>
      </c>
      <c r="D331" s="153" t="s">
        <v>4127</v>
      </c>
      <c r="E331" s="276" t="s">
        <v>4128</v>
      </c>
      <c r="F331" s="284" t="s">
        <v>4045</v>
      </c>
    </row>
    <row r="332" spans="2:6">
      <c r="B332" s="266">
        <v>42934</v>
      </c>
      <c r="C332" s="267">
        <v>1010</v>
      </c>
      <c r="D332" s="153" t="s">
        <v>4127</v>
      </c>
      <c r="E332" s="276" t="s">
        <v>4129</v>
      </c>
      <c r="F332" s="284" t="s">
        <v>4045</v>
      </c>
    </row>
    <row r="333" spans="2:6">
      <c r="B333" s="266">
        <v>42934</v>
      </c>
      <c r="C333" s="267">
        <v>1110</v>
      </c>
      <c r="D333" s="153" t="s">
        <v>4127</v>
      </c>
      <c r="E333" s="270" t="s">
        <v>88</v>
      </c>
      <c r="F333" s="284" t="s">
        <v>4045</v>
      </c>
    </row>
    <row r="334" spans="2:6">
      <c r="B334" s="266">
        <v>42934</v>
      </c>
      <c r="C334" s="267">
        <v>1500</v>
      </c>
      <c r="D334" s="153" t="s">
        <v>4127</v>
      </c>
      <c r="E334" s="270" t="s">
        <v>295</v>
      </c>
      <c r="F334" s="284" t="s">
        <v>4045</v>
      </c>
    </row>
    <row r="335" spans="2:6">
      <c r="B335" s="266">
        <v>42934</v>
      </c>
      <c r="C335" s="267">
        <v>2000</v>
      </c>
      <c r="D335" s="153" t="s">
        <v>4127</v>
      </c>
      <c r="E335" s="270" t="s">
        <v>186</v>
      </c>
      <c r="F335" s="284" t="s">
        <v>4045</v>
      </c>
    </row>
    <row r="336" spans="2:6">
      <c r="B336" s="266">
        <v>42934</v>
      </c>
      <c r="C336" s="267">
        <v>3000</v>
      </c>
      <c r="D336" s="153" t="s">
        <v>4127</v>
      </c>
      <c r="E336" s="270" t="s">
        <v>159</v>
      </c>
      <c r="F336" s="284" t="s">
        <v>4045</v>
      </c>
    </row>
    <row r="337" spans="2:6">
      <c r="B337" s="266">
        <v>42934</v>
      </c>
      <c r="C337" s="267">
        <v>5000</v>
      </c>
      <c r="D337" s="153" t="s">
        <v>4127</v>
      </c>
      <c r="E337" s="270" t="s">
        <v>114</v>
      </c>
      <c r="F337" s="284" t="s">
        <v>4051</v>
      </c>
    </row>
    <row r="338" spans="2:6">
      <c r="B338" s="266">
        <v>42934</v>
      </c>
      <c r="C338" s="267">
        <v>5000</v>
      </c>
      <c r="D338" s="153" t="s">
        <v>4127</v>
      </c>
      <c r="E338" s="270" t="s">
        <v>296</v>
      </c>
      <c r="F338" s="284" t="s">
        <v>4045</v>
      </c>
    </row>
    <row r="339" spans="2:6" ht="53.25" customHeight="1">
      <c r="B339" s="266">
        <v>42934</v>
      </c>
      <c r="C339" s="267">
        <v>6359.7</v>
      </c>
      <c r="D339" s="153" t="s">
        <v>4127</v>
      </c>
      <c r="E339" s="284" t="s">
        <v>4130</v>
      </c>
      <c r="F339" s="284" t="s">
        <v>4094</v>
      </c>
    </row>
    <row r="340" spans="2:6">
      <c r="B340" s="266">
        <v>42934</v>
      </c>
      <c r="C340" s="267">
        <v>22122.57</v>
      </c>
      <c r="D340" s="153" t="s">
        <v>4127</v>
      </c>
      <c r="E340" s="270" t="s">
        <v>4084</v>
      </c>
      <c r="F340" s="284" t="s">
        <v>4045</v>
      </c>
    </row>
    <row r="341" spans="2:6" ht="63.75">
      <c r="B341" s="279">
        <v>42934</v>
      </c>
      <c r="C341" s="280">
        <v>26077</v>
      </c>
      <c r="D341" s="153" t="s">
        <v>4127</v>
      </c>
      <c r="E341" s="284" t="s">
        <v>4131</v>
      </c>
      <c r="F341" s="284" t="s">
        <v>4094</v>
      </c>
    </row>
    <row r="342" spans="2:6">
      <c r="B342" s="266">
        <v>42934</v>
      </c>
      <c r="C342" s="267">
        <v>50000</v>
      </c>
      <c r="D342" s="153" t="s">
        <v>4127</v>
      </c>
      <c r="E342" s="270" t="s">
        <v>356</v>
      </c>
      <c r="F342" s="284" t="s">
        <v>4045</v>
      </c>
    </row>
    <row r="343" spans="2:6">
      <c r="B343" s="266">
        <v>42933</v>
      </c>
      <c r="C343" s="267">
        <v>168938</v>
      </c>
      <c r="D343" s="153" t="s">
        <v>4127</v>
      </c>
      <c r="E343" s="276" t="s">
        <v>4132</v>
      </c>
      <c r="F343" s="284" t="s">
        <v>4045</v>
      </c>
    </row>
    <row r="344" spans="2:6">
      <c r="B344" s="266">
        <v>42934</v>
      </c>
      <c r="C344" s="267">
        <v>500000</v>
      </c>
      <c r="D344" s="153" t="s">
        <v>4127</v>
      </c>
      <c r="E344" s="284" t="s">
        <v>357</v>
      </c>
      <c r="F344" s="284" t="s">
        <v>4045</v>
      </c>
    </row>
    <row r="345" spans="2:6">
      <c r="B345" s="266">
        <v>42935</v>
      </c>
      <c r="C345" s="267">
        <v>300</v>
      </c>
      <c r="D345" s="153" t="s">
        <v>4127</v>
      </c>
      <c r="E345" s="277" t="s">
        <v>349</v>
      </c>
      <c r="F345" s="284" t="s">
        <v>4045</v>
      </c>
    </row>
    <row r="346" spans="2:6">
      <c r="B346" s="266">
        <v>42935</v>
      </c>
      <c r="C346" s="267">
        <v>300</v>
      </c>
      <c r="D346" s="153" t="s">
        <v>4127</v>
      </c>
      <c r="E346" s="276" t="s">
        <v>4062</v>
      </c>
      <c r="F346" s="284" t="s">
        <v>4045</v>
      </c>
    </row>
    <row r="347" spans="2:6">
      <c r="B347" s="266">
        <v>42935</v>
      </c>
      <c r="C347" s="267">
        <v>500</v>
      </c>
      <c r="D347" s="153" t="s">
        <v>4127</v>
      </c>
      <c r="E347" s="276" t="s">
        <v>297</v>
      </c>
      <c r="F347" s="284" t="s">
        <v>4051</v>
      </c>
    </row>
    <row r="348" spans="2:6">
      <c r="B348" s="266">
        <v>42935</v>
      </c>
      <c r="C348" s="267">
        <v>500</v>
      </c>
      <c r="D348" s="153" t="s">
        <v>4127</v>
      </c>
      <c r="E348" s="276" t="s">
        <v>139</v>
      </c>
      <c r="F348" s="284" t="s">
        <v>4045</v>
      </c>
    </row>
    <row r="349" spans="2:6" ht="14.25" customHeight="1">
      <c r="B349" s="266">
        <v>42935</v>
      </c>
      <c r="C349" s="267">
        <v>500</v>
      </c>
      <c r="D349" s="153" t="s">
        <v>4127</v>
      </c>
      <c r="E349" s="270" t="s">
        <v>298</v>
      </c>
      <c r="F349" s="284" t="s">
        <v>4045</v>
      </c>
    </row>
    <row r="350" spans="2:6">
      <c r="B350" s="266">
        <v>42935</v>
      </c>
      <c r="C350" s="267">
        <v>650</v>
      </c>
      <c r="D350" s="153" t="s">
        <v>4127</v>
      </c>
      <c r="E350" s="270" t="s">
        <v>174</v>
      </c>
      <c r="F350" s="284" t="s">
        <v>4045</v>
      </c>
    </row>
    <row r="351" spans="2:6">
      <c r="B351" s="266">
        <v>42935</v>
      </c>
      <c r="C351" s="267">
        <v>1000</v>
      </c>
      <c r="D351" s="153" t="s">
        <v>4127</v>
      </c>
      <c r="E351" s="270" t="s">
        <v>150</v>
      </c>
      <c r="F351" s="284" t="s">
        <v>4045</v>
      </c>
    </row>
    <row r="352" spans="2:6">
      <c r="B352" s="266">
        <v>42935</v>
      </c>
      <c r="C352" s="267">
        <v>1000</v>
      </c>
      <c r="D352" s="153" t="s">
        <v>4127</v>
      </c>
      <c r="E352" s="270" t="s">
        <v>149</v>
      </c>
      <c r="F352" s="284" t="s">
        <v>4045</v>
      </c>
    </row>
    <row r="353" spans="2:6">
      <c r="B353" s="266">
        <v>42935</v>
      </c>
      <c r="C353" s="267">
        <v>2000</v>
      </c>
      <c r="D353" s="153" t="s">
        <v>4127</v>
      </c>
      <c r="E353" s="270" t="s">
        <v>143</v>
      </c>
      <c r="F353" s="284" t="s">
        <v>4045</v>
      </c>
    </row>
    <row r="354" spans="2:6">
      <c r="B354" s="266">
        <v>42935</v>
      </c>
      <c r="C354" s="267">
        <v>2400</v>
      </c>
      <c r="D354" s="153" t="s">
        <v>4127</v>
      </c>
      <c r="E354" s="270" t="s">
        <v>170</v>
      </c>
      <c r="F354" s="284" t="s">
        <v>4051</v>
      </c>
    </row>
    <row r="355" spans="2:6">
      <c r="B355" s="266">
        <v>42934</v>
      </c>
      <c r="C355" s="267">
        <v>2500</v>
      </c>
      <c r="D355" s="153" t="s">
        <v>4127</v>
      </c>
      <c r="E355" s="270" t="s">
        <v>108</v>
      </c>
      <c r="F355" s="284" t="s">
        <v>4045</v>
      </c>
    </row>
    <row r="356" spans="2:6">
      <c r="B356" s="266">
        <v>42935</v>
      </c>
      <c r="C356" s="267">
        <v>9834.84</v>
      </c>
      <c r="D356" s="153" t="s">
        <v>4127</v>
      </c>
      <c r="E356" s="270" t="s">
        <v>161</v>
      </c>
      <c r="F356" s="284" t="s">
        <v>4045</v>
      </c>
    </row>
    <row r="357" spans="2:6">
      <c r="B357" s="266">
        <v>42935</v>
      </c>
      <c r="C357" s="267">
        <v>10000</v>
      </c>
      <c r="D357" s="153" t="s">
        <v>4127</v>
      </c>
      <c r="E357" s="270" t="s">
        <v>358</v>
      </c>
      <c r="F357" s="284" t="s">
        <v>4045</v>
      </c>
    </row>
    <row r="358" spans="2:6">
      <c r="B358" s="266">
        <v>42935</v>
      </c>
      <c r="C358" s="267">
        <v>10000</v>
      </c>
      <c r="D358" s="153" t="s">
        <v>4127</v>
      </c>
      <c r="E358" s="270" t="s">
        <v>4085</v>
      </c>
      <c r="F358" s="284" t="s">
        <v>4045</v>
      </c>
    </row>
    <row r="359" spans="2:6">
      <c r="B359" s="266">
        <v>42935</v>
      </c>
      <c r="C359" s="267">
        <v>10000</v>
      </c>
      <c r="D359" s="153" t="s">
        <v>4127</v>
      </c>
      <c r="E359" s="270" t="s">
        <v>4086</v>
      </c>
      <c r="F359" s="284" t="s">
        <v>4045</v>
      </c>
    </row>
    <row r="360" spans="2:6">
      <c r="B360" s="266">
        <v>42935</v>
      </c>
      <c r="C360" s="267">
        <v>10639.26</v>
      </c>
      <c r="D360" s="153" t="s">
        <v>4127</v>
      </c>
      <c r="E360" s="270" t="s">
        <v>54</v>
      </c>
      <c r="F360" s="284" t="s">
        <v>4045</v>
      </c>
    </row>
    <row r="361" spans="2:6">
      <c r="B361" s="266">
        <v>42935</v>
      </c>
      <c r="C361" s="267">
        <v>15000</v>
      </c>
      <c r="D361" s="153" t="s">
        <v>4127</v>
      </c>
      <c r="E361" s="270" t="s">
        <v>4087</v>
      </c>
      <c r="F361" s="284" t="s">
        <v>4045</v>
      </c>
    </row>
    <row r="362" spans="2:6">
      <c r="B362" s="266">
        <v>42935</v>
      </c>
      <c r="C362" s="267">
        <v>50000</v>
      </c>
      <c r="D362" s="153" t="s">
        <v>4127</v>
      </c>
      <c r="E362" s="270" t="s">
        <v>183</v>
      </c>
      <c r="F362" s="284" t="s">
        <v>4045</v>
      </c>
    </row>
    <row r="363" spans="2:6">
      <c r="B363" s="266">
        <v>42936</v>
      </c>
      <c r="C363" s="267">
        <v>100</v>
      </c>
      <c r="D363" s="153" t="s">
        <v>4127</v>
      </c>
      <c r="E363" s="277" t="s">
        <v>95</v>
      </c>
      <c r="F363" s="284" t="s">
        <v>4051</v>
      </c>
    </row>
    <row r="364" spans="2:6">
      <c r="B364" s="266">
        <v>42936</v>
      </c>
      <c r="C364" s="267">
        <v>140</v>
      </c>
      <c r="D364" s="153" t="s">
        <v>4127</v>
      </c>
      <c r="E364" s="270" t="s">
        <v>174</v>
      </c>
      <c r="F364" s="284" t="s">
        <v>4045</v>
      </c>
    </row>
    <row r="365" spans="2:6">
      <c r="B365" s="266">
        <v>42936</v>
      </c>
      <c r="C365" s="267">
        <v>200</v>
      </c>
      <c r="D365" s="153" t="s">
        <v>4127</v>
      </c>
      <c r="E365" s="276" t="s">
        <v>65</v>
      </c>
      <c r="F365" s="284" t="s">
        <v>4045</v>
      </c>
    </row>
    <row r="366" spans="2:6">
      <c r="B366" s="266">
        <v>42936</v>
      </c>
      <c r="C366" s="267">
        <v>200</v>
      </c>
      <c r="D366" s="153" t="s">
        <v>4127</v>
      </c>
      <c r="E366" s="270" t="s">
        <v>299</v>
      </c>
      <c r="F366" s="284" t="s">
        <v>4045</v>
      </c>
    </row>
    <row r="367" spans="2:6">
      <c r="B367" s="266">
        <v>42936</v>
      </c>
      <c r="C367" s="267">
        <v>300</v>
      </c>
      <c r="D367" s="153" t="s">
        <v>4127</v>
      </c>
      <c r="E367" s="270" t="s">
        <v>132</v>
      </c>
      <c r="F367" s="284" t="s">
        <v>4045</v>
      </c>
    </row>
    <row r="368" spans="2:6">
      <c r="B368" s="266">
        <v>42936</v>
      </c>
      <c r="C368" s="267">
        <v>300</v>
      </c>
      <c r="D368" s="153" t="s">
        <v>4127</v>
      </c>
      <c r="E368" s="270" t="s">
        <v>267</v>
      </c>
      <c r="F368" s="284" t="s">
        <v>4045</v>
      </c>
    </row>
    <row r="369" spans="2:6">
      <c r="B369" s="266">
        <v>42936</v>
      </c>
      <c r="C369" s="267">
        <v>400</v>
      </c>
      <c r="D369" s="153" t="s">
        <v>4127</v>
      </c>
      <c r="E369" s="270" t="s">
        <v>349</v>
      </c>
      <c r="F369" s="284" t="s">
        <v>4045</v>
      </c>
    </row>
    <row r="370" spans="2:6">
      <c r="B370" s="266">
        <v>42936</v>
      </c>
      <c r="C370" s="267">
        <v>500</v>
      </c>
      <c r="D370" s="153" t="s">
        <v>4127</v>
      </c>
      <c r="E370" s="270" t="s">
        <v>300</v>
      </c>
      <c r="F370" s="284" t="s">
        <v>4045</v>
      </c>
    </row>
    <row r="371" spans="2:6">
      <c r="B371" s="266">
        <v>42936</v>
      </c>
      <c r="C371" s="267">
        <v>520</v>
      </c>
      <c r="D371" s="153" t="s">
        <v>4127</v>
      </c>
      <c r="E371" s="270" t="s">
        <v>4062</v>
      </c>
      <c r="F371" s="284" t="s">
        <v>4045</v>
      </c>
    </row>
    <row r="372" spans="2:6">
      <c r="B372" s="266">
        <v>42936</v>
      </c>
      <c r="C372" s="267">
        <v>1000</v>
      </c>
      <c r="D372" s="153" t="s">
        <v>4127</v>
      </c>
      <c r="E372" s="270" t="s">
        <v>145</v>
      </c>
      <c r="F372" s="284" t="s">
        <v>4045</v>
      </c>
    </row>
    <row r="373" spans="2:6">
      <c r="B373" s="266">
        <v>42936</v>
      </c>
      <c r="C373" s="267">
        <v>1000</v>
      </c>
      <c r="D373" s="153" t="s">
        <v>4127</v>
      </c>
      <c r="E373" s="270" t="s">
        <v>301</v>
      </c>
      <c r="F373" s="284" t="s">
        <v>4045</v>
      </c>
    </row>
    <row r="374" spans="2:6">
      <c r="B374" s="266">
        <v>42936</v>
      </c>
      <c r="C374" s="267">
        <v>1000</v>
      </c>
      <c r="D374" s="153" t="s">
        <v>4127</v>
      </c>
      <c r="E374" s="270" t="s">
        <v>4133</v>
      </c>
      <c r="F374" s="284" t="s">
        <v>4045</v>
      </c>
    </row>
    <row r="375" spans="2:6">
      <c r="B375" s="266">
        <v>42936</v>
      </c>
      <c r="C375" s="267">
        <v>1500</v>
      </c>
      <c r="D375" s="153" t="s">
        <v>4127</v>
      </c>
      <c r="E375" s="270" t="s">
        <v>146</v>
      </c>
      <c r="F375" s="284" t="s">
        <v>4045</v>
      </c>
    </row>
    <row r="376" spans="2:6" ht="13.5" customHeight="1">
      <c r="B376" s="266">
        <v>42936</v>
      </c>
      <c r="C376" s="267">
        <v>1700</v>
      </c>
      <c r="D376" s="153" t="s">
        <v>4127</v>
      </c>
      <c r="E376" s="270" t="s">
        <v>302</v>
      </c>
      <c r="F376" s="284" t="s">
        <v>4051</v>
      </c>
    </row>
    <row r="377" spans="2:6">
      <c r="B377" s="266">
        <v>42936</v>
      </c>
      <c r="C377" s="267">
        <v>2000</v>
      </c>
      <c r="D377" s="153" t="s">
        <v>4127</v>
      </c>
      <c r="E377" s="270" t="s">
        <v>303</v>
      </c>
      <c r="F377" s="284" t="s">
        <v>4045</v>
      </c>
    </row>
    <row r="378" spans="2:6">
      <c r="B378" s="266">
        <v>42936</v>
      </c>
      <c r="C378" s="267">
        <v>2117.56</v>
      </c>
      <c r="D378" s="153" t="s">
        <v>4127</v>
      </c>
      <c r="E378" s="270" t="s">
        <v>359</v>
      </c>
      <c r="F378" s="284" t="s">
        <v>4045</v>
      </c>
    </row>
    <row r="379" spans="2:6">
      <c r="B379" s="266">
        <v>42936</v>
      </c>
      <c r="C379" s="267">
        <v>3000</v>
      </c>
      <c r="D379" s="153" t="s">
        <v>4127</v>
      </c>
      <c r="E379" s="270" t="s">
        <v>147</v>
      </c>
      <c r="F379" s="284" t="s">
        <v>4045</v>
      </c>
    </row>
    <row r="380" spans="2:6">
      <c r="B380" s="266">
        <v>42936</v>
      </c>
      <c r="C380" s="267">
        <v>5000</v>
      </c>
      <c r="D380" s="153" t="s">
        <v>4127</v>
      </c>
      <c r="E380" s="270" t="s">
        <v>153</v>
      </c>
      <c r="F380" s="284" t="s">
        <v>4045</v>
      </c>
    </row>
    <row r="381" spans="2:6">
      <c r="B381" s="266">
        <v>42936</v>
      </c>
      <c r="C381" s="267">
        <v>12290</v>
      </c>
      <c r="D381" s="153" t="s">
        <v>4127</v>
      </c>
      <c r="E381" s="270" t="s">
        <v>304</v>
      </c>
      <c r="F381" s="284" t="s">
        <v>4045</v>
      </c>
    </row>
    <row r="382" spans="2:6" ht="17.25" customHeight="1">
      <c r="B382" s="266">
        <v>42936</v>
      </c>
      <c r="C382" s="267">
        <v>100000</v>
      </c>
      <c r="D382" s="153" t="s">
        <v>4127</v>
      </c>
      <c r="E382" s="270" t="s">
        <v>4088</v>
      </c>
      <c r="F382" s="284" t="s">
        <v>4045</v>
      </c>
    </row>
    <row r="383" spans="2:6">
      <c r="B383" s="266">
        <v>42937</v>
      </c>
      <c r="C383" s="267">
        <v>98.149999999999991</v>
      </c>
      <c r="D383" s="153" t="s">
        <v>4127</v>
      </c>
      <c r="E383" s="270" t="s">
        <v>305</v>
      </c>
      <c r="F383" s="284" t="s">
        <v>4045</v>
      </c>
    </row>
    <row r="384" spans="2:6">
      <c r="B384" s="266">
        <v>42937</v>
      </c>
      <c r="C384" s="267">
        <v>300</v>
      </c>
      <c r="D384" s="153" t="s">
        <v>4127</v>
      </c>
      <c r="E384" s="270" t="s">
        <v>148</v>
      </c>
      <c r="F384" s="284" t="s">
        <v>4045</v>
      </c>
    </row>
    <row r="385" spans="2:6">
      <c r="B385" s="266">
        <v>42937</v>
      </c>
      <c r="C385" s="267">
        <v>500</v>
      </c>
      <c r="D385" s="153" t="s">
        <v>4127</v>
      </c>
      <c r="E385" s="271" t="s">
        <v>360</v>
      </c>
      <c r="F385" s="284" t="s">
        <v>4045</v>
      </c>
    </row>
    <row r="386" spans="2:6">
      <c r="B386" s="266">
        <v>42937</v>
      </c>
      <c r="C386" s="267">
        <v>500</v>
      </c>
      <c r="D386" s="153" t="s">
        <v>4127</v>
      </c>
      <c r="E386" s="270" t="s">
        <v>66</v>
      </c>
      <c r="F386" s="284" t="s">
        <v>4045</v>
      </c>
    </row>
    <row r="387" spans="2:6">
      <c r="B387" s="266">
        <v>42937</v>
      </c>
      <c r="C387" s="267">
        <v>500</v>
      </c>
      <c r="D387" s="153" t="s">
        <v>4127</v>
      </c>
      <c r="E387" s="311" t="s">
        <v>68</v>
      </c>
      <c r="F387" s="284" t="s">
        <v>4045</v>
      </c>
    </row>
    <row r="388" spans="2:6">
      <c r="B388" s="266">
        <v>42937</v>
      </c>
      <c r="C388" s="267">
        <v>2000</v>
      </c>
      <c r="D388" s="153" t="s">
        <v>4127</v>
      </c>
      <c r="E388" s="270" t="s">
        <v>152</v>
      </c>
      <c r="F388" s="284" t="s">
        <v>4045</v>
      </c>
    </row>
    <row r="389" spans="2:6">
      <c r="B389" s="266">
        <v>42937</v>
      </c>
      <c r="C389" s="267">
        <v>5000</v>
      </c>
      <c r="D389" s="153" t="s">
        <v>4127</v>
      </c>
      <c r="E389" s="270" t="s">
        <v>306</v>
      </c>
      <c r="F389" s="284" t="s">
        <v>4045</v>
      </c>
    </row>
    <row r="390" spans="2:6">
      <c r="B390" s="266">
        <v>42937</v>
      </c>
      <c r="C390" s="267">
        <v>5000</v>
      </c>
      <c r="D390" s="153" t="s">
        <v>4127</v>
      </c>
      <c r="E390" s="270" t="s">
        <v>307</v>
      </c>
      <c r="F390" s="284" t="s">
        <v>4045</v>
      </c>
    </row>
    <row r="391" spans="2:6">
      <c r="B391" s="266">
        <v>42937</v>
      </c>
      <c r="C391" s="267">
        <v>5000</v>
      </c>
      <c r="D391" s="153" t="s">
        <v>4127</v>
      </c>
      <c r="E391" s="270" t="s">
        <v>127</v>
      </c>
      <c r="F391" s="284" t="s">
        <v>4045</v>
      </c>
    </row>
    <row r="392" spans="2:6" ht="51" customHeight="1">
      <c r="B392" s="266">
        <v>42937</v>
      </c>
      <c r="C392" s="267">
        <v>9797.7800000000007</v>
      </c>
      <c r="D392" s="153" t="s">
        <v>4127</v>
      </c>
      <c r="E392" s="284" t="s">
        <v>4134</v>
      </c>
      <c r="F392" s="284" t="s">
        <v>4094</v>
      </c>
    </row>
    <row r="393" spans="2:6">
      <c r="B393" s="266">
        <v>42937</v>
      </c>
      <c r="C393" s="267">
        <v>15409</v>
      </c>
      <c r="D393" s="153" t="s">
        <v>4127</v>
      </c>
      <c r="E393" s="270" t="s">
        <v>4079</v>
      </c>
      <c r="F393" s="284" t="s">
        <v>4045</v>
      </c>
    </row>
    <row r="394" spans="2:6">
      <c r="B394" s="266">
        <v>42937</v>
      </c>
      <c r="C394" s="267">
        <v>20000</v>
      </c>
      <c r="D394" s="153" t="s">
        <v>4127</v>
      </c>
      <c r="E394" s="270" t="s">
        <v>181</v>
      </c>
      <c r="F394" s="284" t="s">
        <v>4045</v>
      </c>
    </row>
    <row r="395" spans="2:6">
      <c r="B395" s="266">
        <v>42937</v>
      </c>
      <c r="C395" s="267">
        <v>25000</v>
      </c>
      <c r="D395" s="153" t="s">
        <v>4127</v>
      </c>
      <c r="E395" s="270" t="s">
        <v>361</v>
      </c>
      <c r="F395" s="284" t="s">
        <v>4045</v>
      </c>
    </row>
    <row r="396" spans="2:6">
      <c r="B396" s="266">
        <v>42937</v>
      </c>
      <c r="C396" s="267">
        <v>70000</v>
      </c>
      <c r="D396" s="153" t="s">
        <v>4127</v>
      </c>
      <c r="E396" s="270" t="s">
        <v>136</v>
      </c>
      <c r="F396" s="284" t="s">
        <v>4045</v>
      </c>
    </row>
    <row r="397" spans="2:6">
      <c r="B397" s="266">
        <v>42940</v>
      </c>
      <c r="C397" s="267">
        <v>10</v>
      </c>
      <c r="D397" s="153" t="s">
        <v>4127</v>
      </c>
      <c r="E397" s="270" t="s">
        <v>4135</v>
      </c>
      <c r="F397" s="284" t="s">
        <v>4045</v>
      </c>
    </row>
    <row r="398" spans="2:6">
      <c r="B398" s="266">
        <v>42940</v>
      </c>
      <c r="C398" s="267">
        <v>50</v>
      </c>
      <c r="D398" s="153" t="s">
        <v>4127</v>
      </c>
      <c r="E398" s="270" t="s">
        <v>308</v>
      </c>
      <c r="F398" s="284" t="s">
        <v>4051</v>
      </c>
    </row>
    <row r="399" spans="2:6">
      <c r="B399" s="266">
        <v>42940</v>
      </c>
      <c r="C399" s="267">
        <v>100</v>
      </c>
      <c r="D399" s="153" t="s">
        <v>4127</v>
      </c>
      <c r="E399" s="270" t="s">
        <v>4052</v>
      </c>
      <c r="F399" s="284" t="s">
        <v>4045</v>
      </c>
    </row>
    <row r="400" spans="2:6">
      <c r="B400" s="266">
        <v>42940</v>
      </c>
      <c r="C400" s="267">
        <v>170</v>
      </c>
      <c r="D400" s="153" t="s">
        <v>4127</v>
      </c>
      <c r="E400" s="270" t="s">
        <v>163</v>
      </c>
      <c r="F400" s="284" t="s">
        <v>4051</v>
      </c>
    </row>
    <row r="401" spans="2:6">
      <c r="B401" s="266">
        <v>42940</v>
      </c>
      <c r="C401" s="267">
        <v>200</v>
      </c>
      <c r="D401" s="153" t="s">
        <v>4127</v>
      </c>
      <c r="E401" s="270" t="s">
        <v>154</v>
      </c>
      <c r="F401" s="284" t="s">
        <v>4051</v>
      </c>
    </row>
    <row r="402" spans="2:6">
      <c r="B402" s="266">
        <v>42940</v>
      </c>
      <c r="C402" s="267">
        <v>200</v>
      </c>
      <c r="D402" s="153" t="s">
        <v>4127</v>
      </c>
      <c r="E402" s="270" t="s">
        <v>309</v>
      </c>
      <c r="F402" s="284" t="s">
        <v>4045</v>
      </c>
    </row>
    <row r="403" spans="2:6">
      <c r="B403" s="266">
        <v>42940</v>
      </c>
      <c r="C403" s="267">
        <v>260</v>
      </c>
      <c r="D403" s="153" t="s">
        <v>4127</v>
      </c>
      <c r="E403" s="284" t="s">
        <v>4062</v>
      </c>
      <c r="F403" s="284" t="s">
        <v>4045</v>
      </c>
    </row>
    <row r="404" spans="2:6">
      <c r="B404" s="266">
        <v>42940</v>
      </c>
      <c r="C404" s="267">
        <v>400</v>
      </c>
      <c r="D404" s="153" t="s">
        <v>4127</v>
      </c>
      <c r="E404" s="270" t="s">
        <v>164</v>
      </c>
      <c r="F404" s="284" t="s">
        <v>4045</v>
      </c>
    </row>
    <row r="405" spans="2:6">
      <c r="B405" s="266">
        <v>42940</v>
      </c>
      <c r="C405" s="267">
        <v>500</v>
      </c>
      <c r="D405" s="153" t="s">
        <v>4127</v>
      </c>
      <c r="E405" s="270" t="s">
        <v>4089</v>
      </c>
      <c r="F405" s="284" t="s">
        <v>4045</v>
      </c>
    </row>
    <row r="406" spans="2:6">
      <c r="B406" s="266">
        <v>42940</v>
      </c>
      <c r="C406" s="267">
        <v>500</v>
      </c>
      <c r="D406" s="153" t="s">
        <v>4127</v>
      </c>
      <c r="E406" s="270" t="s">
        <v>103</v>
      </c>
      <c r="F406" s="284" t="s">
        <v>4051</v>
      </c>
    </row>
    <row r="407" spans="2:6">
      <c r="B407" s="266">
        <v>42940</v>
      </c>
      <c r="C407" s="267">
        <v>500</v>
      </c>
      <c r="D407" s="153" t="s">
        <v>4127</v>
      </c>
      <c r="E407" s="270" t="s">
        <v>310</v>
      </c>
      <c r="F407" s="284" t="s">
        <v>4051</v>
      </c>
    </row>
    <row r="408" spans="2:6">
      <c r="B408" s="266">
        <v>42940</v>
      </c>
      <c r="C408" s="267">
        <v>680</v>
      </c>
      <c r="D408" s="153" t="s">
        <v>4127</v>
      </c>
      <c r="E408" s="270" t="s">
        <v>174</v>
      </c>
      <c r="F408" s="284" t="s">
        <v>4045</v>
      </c>
    </row>
    <row r="409" spans="2:6">
      <c r="B409" s="266">
        <v>42940</v>
      </c>
      <c r="C409" s="267">
        <v>1000</v>
      </c>
      <c r="D409" s="153" t="s">
        <v>4127</v>
      </c>
      <c r="E409" s="270" t="s">
        <v>157</v>
      </c>
      <c r="F409" s="284" t="s">
        <v>4045</v>
      </c>
    </row>
    <row r="410" spans="2:6">
      <c r="B410" s="266">
        <v>42940</v>
      </c>
      <c r="C410" s="267">
        <v>1000</v>
      </c>
      <c r="D410" s="153" t="s">
        <v>4158</v>
      </c>
      <c r="E410" s="311" t="s">
        <v>311</v>
      </c>
      <c r="F410" s="284" t="s">
        <v>4045</v>
      </c>
    </row>
    <row r="411" spans="2:6">
      <c r="B411" s="266">
        <v>42940</v>
      </c>
      <c r="C411" s="267">
        <v>1000</v>
      </c>
      <c r="D411" s="153" t="s">
        <v>4127</v>
      </c>
      <c r="E411" s="270" t="s">
        <v>312</v>
      </c>
      <c r="F411" s="284" t="s">
        <v>4045</v>
      </c>
    </row>
    <row r="412" spans="2:6">
      <c r="B412" s="266">
        <v>42940</v>
      </c>
      <c r="C412" s="267">
        <v>1000</v>
      </c>
      <c r="D412" s="153" t="s">
        <v>4127</v>
      </c>
      <c r="E412" s="270" t="s">
        <v>141</v>
      </c>
      <c r="F412" s="284" t="s">
        <v>4045</v>
      </c>
    </row>
    <row r="413" spans="2:6">
      <c r="B413" s="266">
        <v>42940</v>
      </c>
      <c r="C413" s="267">
        <v>1500</v>
      </c>
      <c r="D413" s="153" t="s">
        <v>4127</v>
      </c>
      <c r="E413" s="270" t="s">
        <v>313</v>
      </c>
      <c r="F413" s="284" t="s">
        <v>4051</v>
      </c>
    </row>
    <row r="414" spans="2:6">
      <c r="B414" s="266">
        <v>42940</v>
      </c>
      <c r="C414" s="267">
        <v>3000</v>
      </c>
      <c r="D414" s="153" t="s">
        <v>4127</v>
      </c>
      <c r="E414" s="270" t="s">
        <v>98</v>
      </c>
      <c r="F414" s="284" t="s">
        <v>4045</v>
      </c>
    </row>
    <row r="415" spans="2:6">
      <c r="B415" s="266">
        <v>42940</v>
      </c>
      <c r="C415" s="267">
        <v>3000</v>
      </c>
      <c r="D415" s="153" t="s">
        <v>4127</v>
      </c>
      <c r="E415" s="270" t="s">
        <v>4136</v>
      </c>
      <c r="F415" s="284" t="s">
        <v>4045</v>
      </c>
    </row>
    <row r="416" spans="2:6">
      <c r="B416" s="266">
        <v>42940</v>
      </c>
      <c r="C416" s="267">
        <v>5000</v>
      </c>
      <c r="D416" s="153" t="s">
        <v>4127</v>
      </c>
      <c r="E416" s="270" t="s">
        <v>91</v>
      </c>
      <c r="F416" s="284" t="s">
        <v>4045</v>
      </c>
    </row>
    <row r="417" spans="2:6">
      <c r="B417" s="266">
        <v>42940</v>
      </c>
      <c r="C417" s="267">
        <v>10000</v>
      </c>
      <c r="D417" s="153" t="s">
        <v>4127</v>
      </c>
      <c r="E417" s="270" t="s">
        <v>314</v>
      </c>
      <c r="F417" s="284" t="s">
        <v>4045</v>
      </c>
    </row>
    <row r="418" spans="2:6" ht="52.5" customHeight="1">
      <c r="B418" s="266">
        <v>42940</v>
      </c>
      <c r="C418" s="267">
        <v>12458.349999999999</v>
      </c>
      <c r="D418" s="153" t="s">
        <v>4127</v>
      </c>
      <c r="E418" s="284" t="s">
        <v>4137</v>
      </c>
      <c r="F418" s="284" t="s">
        <v>4094</v>
      </c>
    </row>
    <row r="419" spans="2:6">
      <c r="B419" s="266">
        <v>42940</v>
      </c>
      <c r="C419" s="267">
        <v>13000</v>
      </c>
      <c r="D419" s="153" t="s">
        <v>4127</v>
      </c>
      <c r="E419" s="270" t="s">
        <v>193</v>
      </c>
      <c r="F419" s="284" t="s">
        <v>4045</v>
      </c>
    </row>
    <row r="420" spans="2:6">
      <c r="B420" s="266">
        <v>42940</v>
      </c>
      <c r="C420" s="267">
        <v>22000</v>
      </c>
      <c r="D420" s="153" t="s">
        <v>4127</v>
      </c>
      <c r="E420" s="270" t="s">
        <v>315</v>
      </c>
      <c r="F420" s="284" t="s">
        <v>4045</v>
      </c>
    </row>
    <row r="421" spans="2:6" ht="63" customHeight="1">
      <c r="B421" s="266">
        <v>42940</v>
      </c>
      <c r="C421" s="267">
        <v>43626.7</v>
      </c>
      <c r="D421" s="153" t="s">
        <v>4127</v>
      </c>
      <c r="E421" s="284" t="s">
        <v>4138</v>
      </c>
      <c r="F421" s="284" t="s">
        <v>4094</v>
      </c>
    </row>
    <row r="422" spans="2:6">
      <c r="B422" s="266">
        <v>42941</v>
      </c>
      <c r="C422" s="267">
        <v>1.1100000000000001</v>
      </c>
      <c r="D422" s="153" t="s">
        <v>4127</v>
      </c>
      <c r="E422" s="270" t="s">
        <v>362</v>
      </c>
      <c r="F422" s="284" t="s">
        <v>4045</v>
      </c>
    </row>
    <row r="423" spans="2:6">
      <c r="B423" s="266">
        <v>42941</v>
      </c>
      <c r="C423" s="267">
        <v>20</v>
      </c>
      <c r="D423" s="153" t="s">
        <v>4127</v>
      </c>
      <c r="E423" s="270" t="s">
        <v>111</v>
      </c>
      <c r="F423" s="284" t="s">
        <v>4045</v>
      </c>
    </row>
    <row r="424" spans="2:6">
      <c r="B424" s="266">
        <v>42941</v>
      </c>
      <c r="C424" s="267">
        <v>100</v>
      </c>
      <c r="D424" s="153" t="s">
        <v>4127</v>
      </c>
      <c r="E424" s="270" t="s">
        <v>87</v>
      </c>
      <c r="F424" s="284" t="s">
        <v>4045</v>
      </c>
    </row>
    <row r="425" spans="2:6">
      <c r="B425" s="266">
        <v>42941</v>
      </c>
      <c r="C425" s="267">
        <v>150</v>
      </c>
      <c r="D425" s="153" t="s">
        <v>4127</v>
      </c>
      <c r="E425" s="270" t="s">
        <v>4139</v>
      </c>
      <c r="F425" s="284" t="s">
        <v>4045</v>
      </c>
    </row>
    <row r="426" spans="2:6">
      <c r="B426" s="266">
        <v>42941</v>
      </c>
      <c r="C426" s="267">
        <v>210</v>
      </c>
      <c r="D426" s="153" t="s">
        <v>4127</v>
      </c>
      <c r="E426" s="270" t="s">
        <v>173</v>
      </c>
      <c r="F426" s="284" t="s">
        <v>4045</v>
      </c>
    </row>
    <row r="427" spans="2:6">
      <c r="B427" s="266">
        <v>42941</v>
      </c>
      <c r="C427" s="267">
        <v>300</v>
      </c>
      <c r="D427" s="153" t="s">
        <v>4127</v>
      </c>
      <c r="E427" s="270" t="s">
        <v>174</v>
      </c>
      <c r="F427" s="284" t="s">
        <v>4045</v>
      </c>
    </row>
    <row r="428" spans="2:6">
      <c r="B428" s="266">
        <v>42941</v>
      </c>
      <c r="C428" s="267">
        <v>300</v>
      </c>
      <c r="D428" s="153" t="s">
        <v>4127</v>
      </c>
      <c r="E428" s="276" t="s">
        <v>166</v>
      </c>
      <c r="F428" s="284" t="s">
        <v>4045</v>
      </c>
    </row>
    <row r="429" spans="2:6">
      <c r="B429" s="266">
        <v>42941</v>
      </c>
      <c r="C429" s="267">
        <v>340</v>
      </c>
      <c r="D429" s="153" t="s">
        <v>4127</v>
      </c>
      <c r="E429" s="271" t="s">
        <v>4062</v>
      </c>
      <c r="F429" s="284" t="s">
        <v>4045</v>
      </c>
    </row>
    <row r="430" spans="2:6">
      <c r="B430" s="266">
        <v>42941</v>
      </c>
      <c r="C430" s="267">
        <v>500</v>
      </c>
      <c r="D430" s="153" t="s">
        <v>4127</v>
      </c>
      <c r="E430" s="270" t="s">
        <v>4140</v>
      </c>
      <c r="F430" s="284" t="s">
        <v>4045</v>
      </c>
    </row>
    <row r="431" spans="2:6">
      <c r="B431" s="266">
        <v>42941</v>
      </c>
      <c r="C431" s="267">
        <v>500</v>
      </c>
      <c r="D431" s="153" t="s">
        <v>4127</v>
      </c>
      <c r="E431" s="271" t="s">
        <v>4141</v>
      </c>
      <c r="F431" s="312" t="s">
        <v>4045</v>
      </c>
    </row>
    <row r="432" spans="2:6" ht="12.75" customHeight="1">
      <c r="B432" s="266">
        <v>42941</v>
      </c>
      <c r="C432" s="267">
        <v>500</v>
      </c>
      <c r="D432" s="153" t="s">
        <v>4127</v>
      </c>
      <c r="E432" s="270" t="s">
        <v>140</v>
      </c>
      <c r="F432" s="284" t="s">
        <v>4045</v>
      </c>
    </row>
    <row r="433" spans="2:6">
      <c r="B433" s="266">
        <v>42941</v>
      </c>
      <c r="C433" s="267">
        <v>794</v>
      </c>
      <c r="D433" s="153" t="s">
        <v>4127</v>
      </c>
      <c r="E433" s="271" t="s">
        <v>4116</v>
      </c>
      <c r="F433" s="284" t="s">
        <v>4045</v>
      </c>
    </row>
    <row r="434" spans="2:6">
      <c r="B434" s="266">
        <v>42941</v>
      </c>
      <c r="C434" s="267">
        <v>2000</v>
      </c>
      <c r="D434" s="153" t="s">
        <v>4127</v>
      </c>
      <c r="E434" s="270" t="s">
        <v>236</v>
      </c>
      <c r="F434" s="284" t="s">
        <v>4051</v>
      </c>
    </row>
    <row r="435" spans="2:6">
      <c r="B435" s="266">
        <v>42941</v>
      </c>
      <c r="C435" s="267">
        <v>5000</v>
      </c>
      <c r="D435" s="153" t="s">
        <v>4127</v>
      </c>
      <c r="E435" s="270" t="s">
        <v>4066</v>
      </c>
      <c r="F435" s="284" t="s">
        <v>4045</v>
      </c>
    </row>
    <row r="436" spans="2:6">
      <c r="B436" s="266">
        <v>42941</v>
      </c>
      <c r="C436" s="267">
        <v>5000</v>
      </c>
      <c r="D436" s="153" t="s">
        <v>4127</v>
      </c>
      <c r="E436" s="270" t="s">
        <v>114</v>
      </c>
      <c r="F436" s="284" t="s">
        <v>4051</v>
      </c>
    </row>
    <row r="437" spans="2:6">
      <c r="B437" s="266">
        <v>42941</v>
      </c>
      <c r="C437" s="267">
        <v>10000</v>
      </c>
      <c r="D437" s="153" t="s">
        <v>4142</v>
      </c>
      <c r="E437" s="270" t="s">
        <v>363</v>
      </c>
      <c r="F437" s="284" t="s">
        <v>4045</v>
      </c>
    </row>
    <row r="438" spans="2:6">
      <c r="B438" s="266">
        <v>42941</v>
      </c>
      <c r="C438" s="267">
        <v>10000</v>
      </c>
      <c r="D438" s="153" t="s">
        <v>4155</v>
      </c>
      <c r="E438" s="271" t="s">
        <v>363</v>
      </c>
      <c r="F438" s="284" t="s">
        <v>4045</v>
      </c>
    </row>
    <row r="439" spans="2:6" ht="26.25" customHeight="1">
      <c r="B439" s="266">
        <v>42941</v>
      </c>
      <c r="C439" s="267">
        <v>21526</v>
      </c>
      <c r="D439" s="153" t="s">
        <v>4127</v>
      </c>
      <c r="E439" s="270" t="s">
        <v>4143</v>
      </c>
      <c r="F439" s="284" t="s">
        <v>4045</v>
      </c>
    </row>
    <row r="440" spans="2:6">
      <c r="B440" s="266">
        <v>42941</v>
      </c>
      <c r="C440" s="267">
        <v>100000</v>
      </c>
      <c r="D440" s="153" t="s">
        <v>4127</v>
      </c>
      <c r="E440" s="270" t="s">
        <v>316</v>
      </c>
      <c r="F440" s="284" t="s">
        <v>4045</v>
      </c>
    </row>
    <row r="441" spans="2:6">
      <c r="B441" s="266">
        <v>42942</v>
      </c>
      <c r="C441" s="267">
        <v>200</v>
      </c>
      <c r="D441" s="153" t="s">
        <v>4127</v>
      </c>
      <c r="E441" s="270" t="s">
        <v>317</v>
      </c>
      <c r="F441" s="284" t="s">
        <v>4051</v>
      </c>
    </row>
    <row r="442" spans="2:6">
      <c r="B442" s="266">
        <v>42942</v>
      </c>
      <c r="C442" s="267">
        <v>200</v>
      </c>
      <c r="D442" s="153" t="s">
        <v>4127</v>
      </c>
      <c r="E442" s="270" t="s">
        <v>160</v>
      </c>
      <c r="F442" s="284" t="s">
        <v>4045</v>
      </c>
    </row>
    <row r="443" spans="2:6">
      <c r="B443" s="266">
        <v>42942</v>
      </c>
      <c r="C443" s="267">
        <v>210</v>
      </c>
      <c r="D443" s="153" t="s">
        <v>4127</v>
      </c>
      <c r="E443" s="271" t="s">
        <v>173</v>
      </c>
      <c r="F443" s="284" t="s">
        <v>4045</v>
      </c>
    </row>
    <row r="444" spans="2:6">
      <c r="B444" s="266">
        <v>42942</v>
      </c>
      <c r="C444" s="267">
        <v>320</v>
      </c>
      <c r="D444" s="153" t="s">
        <v>4127</v>
      </c>
      <c r="E444" s="270" t="s">
        <v>174</v>
      </c>
      <c r="F444" s="284" t="s">
        <v>4045</v>
      </c>
    </row>
    <row r="445" spans="2:6">
      <c r="B445" s="266">
        <v>42942</v>
      </c>
      <c r="C445" s="267">
        <v>350</v>
      </c>
      <c r="D445" s="153" t="s">
        <v>4127</v>
      </c>
      <c r="E445" s="270" t="s">
        <v>318</v>
      </c>
      <c r="F445" s="284" t="s">
        <v>4045</v>
      </c>
    </row>
    <row r="446" spans="2:6">
      <c r="B446" s="266">
        <v>42942</v>
      </c>
      <c r="C446" s="267">
        <v>360</v>
      </c>
      <c r="D446" s="153" t="s">
        <v>4127</v>
      </c>
      <c r="E446" s="271" t="s">
        <v>4062</v>
      </c>
      <c r="F446" s="284" t="s">
        <v>4045</v>
      </c>
    </row>
    <row r="447" spans="2:6">
      <c r="B447" s="266">
        <v>42942</v>
      </c>
      <c r="C447" s="267">
        <v>500</v>
      </c>
      <c r="D447" s="153" t="s">
        <v>4127</v>
      </c>
      <c r="E447" s="270" t="s">
        <v>167</v>
      </c>
      <c r="F447" s="284" t="s">
        <v>4045</v>
      </c>
    </row>
    <row r="448" spans="2:6">
      <c r="B448" s="266">
        <v>42942</v>
      </c>
      <c r="C448" s="267">
        <v>500</v>
      </c>
      <c r="D448" s="153" t="s">
        <v>4127</v>
      </c>
      <c r="E448" s="270" t="s">
        <v>319</v>
      </c>
      <c r="F448" s="284" t="s">
        <v>4051</v>
      </c>
    </row>
    <row r="449" spans="2:6">
      <c r="B449" s="266">
        <v>42942</v>
      </c>
      <c r="C449" s="267">
        <v>500</v>
      </c>
      <c r="D449" s="153" t="s">
        <v>4127</v>
      </c>
      <c r="E449" s="270" t="s">
        <v>320</v>
      </c>
      <c r="F449" s="284" t="s">
        <v>4045</v>
      </c>
    </row>
    <row r="450" spans="2:6">
      <c r="B450" s="266">
        <v>42942</v>
      </c>
      <c r="C450" s="267">
        <v>500</v>
      </c>
      <c r="D450" s="153" t="s">
        <v>4127</v>
      </c>
      <c r="E450" s="271" t="s">
        <v>4135</v>
      </c>
      <c r="F450" s="284" t="s">
        <v>4045</v>
      </c>
    </row>
    <row r="451" spans="2:6">
      <c r="B451" s="266">
        <v>42942</v>
      </c>
      <c r="C451" s="267">
        <v>1000</v>
      </c>
      <c r="D451" s="153" t="s">
        <v>4127</v>
      </c>
      <c r="E451" s="270" t="s">
        <v>203</v>
      </c>
      <c r="F451" s="284" t="s">
        <v>4045</v>
      </c>
    </row>
    <row r="452" spans="2:6">
      <c r="B452" s="266">
        <v>42942</v>
      </c>
      <c r="C452" s="267">
        <v>5000</v>
      </c>
      <c r="D452" s="153" t="s">
        <v>4127</v>
      </c>
      <c r="E452" s="271" t="s">
        <v>4144</v>
      </c>
      <c r="F452" s="284" t="s">
        <v>4045</v>
      </c>
    </row>
    <row r="453" spans="2:6">
      <c r="B453" s="266">
        <v>42942</v>
      </c>
      <c r="C453" s="267">
        <v>7500</v>
      </c>
      <c r="D453" s="153" t="s">
        <v>4127</v>
      </c>
      <c r="E453" s="270" t="s">
        <v>321</v>
      </c>
      <c r="F453" s="284" t="s">
        <v>4045</v>
      </c>
    </row>
    <row r="454" spans="2:6">
      <c r="B454" s="266">
        <v>42941</v>
      </c>
      <c r="C454" s="267">
        <v>10000</v>
      </c>
      <c r="D454" s="153" t="s">
        <v>4127</v>
      </c>
      <c r="E454" s="271" t="s">
        <v>4145</v>
      </c>
      <c r="F454" s="284" t="s">
        <v>4045</v>
      </c>
    </row>
    <row r="455" spans="2:6">
      <c r="B455" s="266">
        <v>42942</v>
      </c>
      <c r="C455" s="267">
        <v>10000</v>
      </c>
      <c r="D455" s="153" t="s">
        <v>4127</v>
      </c>
      <c r="E455" s="270" t="s">
        <v>322</v>
      </c>
      <c r="F455" s="284" t="s">
        <v>4045</v>
      </c>
    </row>
    <row r="456" spans="2:6">
      <c r="B456" s="266">
        <v>42942</v>
      </c>
      <c r="C456" s="267">
        <v>10320</v>
      </c>
      <c r="D456" s="153" t="s">
        <v>4127</v>
      </c>
      <c r="E456" s="271" t="s">
        <v>4146</v>
      </c>
      <c r="F456" s="284" t="s">
        <v>4045</v>
      </c>
    </row>
    <row r="457" spans="2:6">
      <c r="B457" s="266">
        <v>42942</v>
      </c>
      <c r="C457" s="267">
        <v>25000</v>
      </c>
      <c r="D457" s="153" t="s">
        <v>4127</v>
      </c>
      <c r="E457" s="270" t="s">
        <v>4147</v>
      </c>
      <c r="F457" s="284" t="s">
        <v>4045</v>
      </c>
    </row>
    <row r="458" spans="2:6">
      <c r="B458" s="266">
        <v>42942</v>
      </c>
      <c r="C458" s="267">
        <v>50000</v>
      </c>
      <c r="D458" s="153" t="s">
        <v>4127</v>
      </c>
      <c r="E458" s="270" t="s">
        <v>168</v>
      </c>
      <c r="F458" s="284" t="s">
        <v>4045</v>
      </c>
    </row>
    <row r="459" spans="2:6">
      <c r="B459" s="266">
        <v>42942</v>
      </c>
      <c r="C459" s="267">
        <v>160000</v>
      </c>
      <c r="D459" s="153" t="s">
        <v>4127</v>
      </c>
      <c r="E459" s="271" t="s">
        <v>364</v>
      </c>
      <c r="F459" s="284" t="s">
        <v>4045</v>
      </c>
    </row>
    <row r="460" spans="2:6">
      <c r="B460" s="266">
        <v>42943</v>
      </c>
      <c r="C460" s="267">
        <v>27</v>
      </c>
      <c r="D460" s="153" t="s">
        <v>4127</v>
      </c>
      <c r="E460" s="270" t="s">
        <v>273</v>
      </c>
      <c r="F460" s="284" t="s">
        <v>4045</v>
      </c>
    </row>
    <row r="461" spans="2:6">
      <c r="B461" s="266">
        <v>42943</v>
      </c>
      <c r="C461" s="267">
        <v>100</v>
      </c>
      <c r="D461" s="153" t="s">
        <v>4127</v>
      </c>
      <c r="E461" s="271" t="s">
        <v>4067</v>
      </c>
      <c r="F461" s="284" t="s">
        <v>4045</v>
      </c>
    </row>
    <row r="462" spans="2:6">
      <c r="B462" s="266">
        <v>42943</v>
      </c>
      <c r="C462" s="267">
        <v>100</v>
      </c>
      <c r="D462" s="153" t="s">
        <v>4127</v>
      </c>
      <c r="E462" s="270" t="s">
        <v>4068</v>
      </c>
      <c r="F462" s="284" t="s">
        <v>4045</v>
      </c>
    </row>
    <row r="463" spans="2:6">
      <c r="B463" s="266">
        <v>42943</v>
      </c>
      <c r="C463" s="267">
        <v>100</v>
      </c>
      <c r="D463" s="153" t="s">
        <v>4127</v>
      </c>
      <c r="E463" s="271" t="s">
        <v>4068</v>
      </c>
      <c r="F463" s="284" t="s">
        <v>4045</v>
      </c>
    </row>
    <row r="464" spans="2:6">
      <c r="B464" s="266">
        <v>42943</v>
      </c>
      <c r="C464" s="267">
        <v>100</v>
      </c>
      <c r="D464" s="153" t="s">
        <v>4127</v>
      </c>
      <c r="E464" s="271" t="s">
        <v>365</v>
      </c>
      <c r="F464" s="312" t="s">
        <v>4045</v>
      </c>
    </row>
    <row r="465" spans="2:6">
      <c r="B465" s="266">
        <v>42943</v>
      </c>
      <c r="C465" s="267">
        <v>100</v>
      </c>
      <c r="D465" s="153" t="s">
        <v>4127</v>
      </c>
      <c r="E465" s="271" t="s">
        <v>366</v>
      </c>
      <c r="F465" s="312" t="s">
        <v>4045</v>
      </c>
    </row>
    <row r="466" spans="2:6">
      <c r="B466" s="266">
        <v>42943</v>
      </c>
      <c r="C466" s="267">
        <v>100</v>
      </c>
      <c r="D466" s="153" t="s">
        <v>4127</v>
      </c>
      <c r="E466" s="271" t="s">
        <v>200</v>
      </c>
      <c r="F466" s="312" t="s">
        <v>4045</v>
      </c>
    </row>
    <row r="467" spans="2:6">
      <c r="B467" s="266">
        <v>42943</v>
      </c>
      <c r="C467" s="267">
        <v>1000</v>
      </c>
      <c r="D467" s="153" t="s">
        <v>4127</v>
      </c>
      <c r="E467" s="270" t="s">
        <v>323</v>
      </c>
      <c r="F467" s="312" t="s">
        <v>4045</v>
      </c>
    </row>
    <row r="468" spans="2:6">
      <c r="B468" s="266">
        <v>42943</v>
      </c>
      <c r="C468" s="267">
        <v>1000</v>
      </c>
      <c r="D468" s="153" t="s">
        <v>4127</v>
      </c>
      <c r="E468" s="270" t="s">
        <v>324</v>
      </c>
      <c r="F468" s="312" t="s">
        <v>4045</v>
      </c>
    </row>
    <row r="469" spans="2:6">
      <c r="B469" s="266">
        <v>42943</v>
      </c>
      <c r="C469" s="267">
        <v>5000</v>
      </c>
      <c r="D469" s="153"/>
      <c r="E469" s="271" t="s">
        <v>4069</v>
      </c>
      <c r="F469" s="312" t="s">
        <v>4045</v>
      </c>
    </row>
    <row r="470" spans="2:6">
      <c r="B470" s="266">
        <v>42943</v>
      </c>
      <c r="C470" s="267">
        <v>5000</v>
      </c>
      <c r="D470" s="153" t="s">
        <v>4127</v>
      </c>
      <c r="E470" s="270" t="s">
        <v>325</v>
      </c>
      <c r="F470" s="312" t="s">
        <v>4045</v>
      </c>
    </row>
    <row r="471" spans="2:6">
      <c r="B471" s="266">
        <v>42943</v>
      </c>
      <c r="C471" s="267">
        <v>5000</v>
      </c>
      <c r="D471" s="153" t="s">
        <v>4127</v>
      </c>
      <c r="E471" s="270" t="s">
        <v>326</v>
      </c>
      <c r="F471" s="312" t="s">
        <v>4045</v>
      </c>
    </row>
    <row r="472" spans="2:6">
      <c r="B472" s="266">
        <v>42943</v>
      </c>
      <c r="C472" s="267">
        <v>10000</v>
      </c>
      <c r="D472" s="153" t="s">
        <v>4127</v>
      </c>
      <c r="E472" s="271" t="s">
        <v>4070</v>
      </c>
      <c r="F472" s="312" t="s">
        <v>4045</v>
      </c>
    </row>
    <row r="473" spans="2:6">
      <c r="B473" s="266">
        <v>42943</v>
      </c>
      <c r="C473" s="267">
        <v>1240169.49</v>
      </c>
      <c r="D473" s="153" t="s">
        <v>4127</v>
      </c>
      <c r="E473" s="271" t="s">
        <v>367</v>
      </c>
      <c r="F473" s="312" t="s">
        <v>4045</v>
      </c>
    </row>
    <row r="474" spans="2:6">
      <c r="B474" s="266">
        <v>42943</v>
      </c>
      <c r="C474" s="267">
        <v>2000000</v>
      </c>
      <c r="D474" s="153" t="s">
        <v>4127</v>
      </c>
      <c r="E474" s="271" t="s">
        <v>368</v>
      </c>
      <c r="F474" s="312" t="s">
        <v>4045</v>
      </c>
    </row>
    <row r="475" spans="2:6">
      <c r="B475" s="266">
        <v>42943</v>
      </c>
      <c r="C475" s="267">
        <v>10</v>
      </c>
      <c r="D475" s="153" t="s">
        <v>4127</v>
      </c>
      <c r="E475" s="271" t="s">
        <v>174</v>
      </c>
      <c r="F475" s="312" t="s">
        <v>4045</v>
      </c>
    </row>
    <row r="476" spans="2:6">
      <c r="B476" s="266">
        <v>42944</v>
      </c>
      <c r="C476" s="267">
        <v>100</v>
      </c>
      <c r="D476" s="153" t="s">
        <v>4127</v>
      </c>
      <c r="E476" s="271" t="s">
        <v>4058</v>
      </c>
      <c r="F476" s="312" t="s">
        <v>4045</v>
      </c>
    </row>
    <row r="477" spans="2:6">
      <c r="B477" s="266">
        <v>42944</v>
      </c>
      <c r="C477" s="267">
        <v>210</v>
      </c>
      <c r="D477" s="153" t="s">
        <v>4127</v>
      </c>
      <c r="E477" s="270" t="s">
        <v>76</v>
      </c>
      <c r="F477" s="312" t="s">
        <v>4045</v>
      </c>
    </row>
    <row r="478" spans="2:6">
      <c r="B478" s="266">
        <v>42944</v>
      </c>
      <c r="C478" s="267">
        <v>300</v>
      </c>
      <c r="D478" s="153" t="s">
        <v>4127</v>
      </c>
      <c r="E478" s="270" t="s">
        <v>89</v>
      </c>
      <c r="F478" s="312" t="s">
        <v>4045</v>
      </c>
    </row>
    <row r="479" spans="2:6">
      <c r="B479" s="266">
        <v>42944</v>
      </c>
      <c r="C479" s="267">
        <v>490</v>
      </c>
      <c r="D479" s="153" t="s">
        <v>4127</v>
      </c>
      <c r="E479" s="271" t="s">
        <v>4062</v>
      </c>
      <c r="F479" s="312" t="s">
        <v>4045</v>
      </c>
    </row>
    <row r="480" spans="2:6">
      <c r="B480" s="266">
        <v>42944</v>
      </c>
      <c r="C480" s="267">
        <v>500</v>
      </c>
      <c r="D480" s="153" t="s">
        <v>4127</v>
      </c>
      <c r="E480" s="271" t="s">
        <v>4090</v>
      </c>
      <c r="F480" s="312" t="s">
        <v>4045</v>
      </c>
    </row>
    <row r="481" spans="2:6">
      <c r="B481" s="266">
        <v>42944</v>
      </c>
      <c r="C481" s="267">
        <v>500</v>
      </c>
      <c r="D481" s="153" t="s">
        <v>4127</v>
      </c>
      <c r="E481" s="270" t="s">
        <v>56</v>
      </c>
      <c r="F481" s="312" t="s">
        <v>4045</v>
      </c>
    </row>
    <row r="482" spans="2:6">
      <c r="B482" s="266">
        <v>42944</v>
      </c>
      <c r="C482" s="267">
        <v>1000</v>
      </c>
      <c r="D482" s="153" t="s">
        <v>4127</v>
      </c>
      <c r="E482" s="270" t="s">
        <v>201</v>
      </c>
      <c r="F482" s="312" t="s">
        <v>4045</v>
      </c>
    </row>
    <row r="483" spans="2:6">
      <c r="B483" s="266">
        <v>42944</v>
      </c>
      <c r="C483" s="267">
        <v>1000</v>
      </c>
      <c r="D483" s="153" t="s">
        <v>4127</v>
      </c>
      <c r="E483" s="270" t="s">
        <v>327</v>
      </c>
      <c r="F483" s="312" t="s">
        <v>4045</v>
      </c>
    </row>
    <row r="484" spans="2:6">
      <c r="B484" s="266">
        <v>42944</v>
      </c>
      <c r="C484" s="267">
        <v>1381.8</v>
      </c>
      <c r="D484" s="153" t="s">
        <v>4127</v>
      </c>
      <c r="E484" s="271" t="s">
        <v>4071</v>
      </c>
      <c r="F484" s="312" t="s">
        <v>4045</v>
      </c>
    </row>
    <row r="485" spans="2:6">
      <c r="B485" s="266">
        <v>42944</v>
      </c>
      <c r="C485" s="267">
        <v>1500</v>
      </c>
      <c r="D485" s="153" t="s">
        <v>4127</v>
      </c>
      <c r="E485" s="271" t="s">
        <v>4148</v>
      </c>
      <c r="F485" s="312" t="s">
        <v>4045</v>
      </c>
    </row>
    <row r="486" spans="2:6">
      <c r="B486" s="266">
        <v>42944</v>
      </c>
      <c r="C486" s="267">
        <v>1500</v>
      </c>
      <c r="D486" s="153" t="s">
        <v>4127</v>
      </c>
      <c r="E486" s="270" t="s">
        <v>134</v>
      </c>
      <c r="F486" s="312" t="s">
        <v>4045</v>
      </c>
    </row>
    <row r="487" spans="2:6">
      <c r="B487" s="266">
        <v>42944</v>
      </c>
      <c r="C487" s="267">
        <v>2000</v>
      </c>
      <c r="D487" s="153" t="s">
        <v>4127</v>
      </c>
      <c r="E487" s="270" t="s">
        <v>151</v>
      </c>
      <c r="F487" s="312" t="s">
        <v>4045</v>
      </c>
    </row>
    <row r="488" spans="2:6">
      <c r="B488" s="266">
        <v>42944</v>
      </c>
      <c r="C488" s="267">
        <v>5000</v>
      </c>
      <c r="D488" s="153" t="s">
        <v>4127</v>
      </c>
      <c r="E488" s="270" t="s">
        <v>99</v>
      </c>
      <c r="F488" s="312" t="s">
        <v>4045</v>
      </c>
    </row>
    <row r="489" spans="2:6">
      <c r="B489" s="266">
        <v>42944</v>
      </c>
      <c r="C489" s="267">
        <v>10000</v>
      </c>
      <c r="D489" s="153" t="s">
        <v>4127</v>
      </c>
      <c r="E489" s="271" t="s">
        <v>4091</v>
      </c>
      <c r="F489" s="312" t="s">
        <v>4045</v>
      </c>
    </row>
    <row r="490" spans="2:6">
      <c r="B490" s="266">
        <v>42944</v>
      </c>
      <c r="C490" s="267">
        <v>10000</v>
      </c>
      <c r="D490" s="153" t="s">
        <v>4127</v>
      </c>
      <c r="E490" s="271" t="s">
        <v>369</v>
      </c>
      <c r="F490" s="312" t="s">
        <v>4045</v>
      </c>
    </row>
    <row r="491" spans="2:6">
      <c r="B491" s="266">
        <v>42944</v>
      </c>
      <c r="C491" s="267">
        <v>12000</v>
      </c>
      <c r="D491" s="153" t="s">
        <v>4127</v>
      </c>
      <c r="E491" s="270" t="s">
        <v>328</v>
      </c>
      <c r="F491" s="312" t="s">
        <v>4051</v>
      </c>
    </row>
    <row r="492" spans="2:6">
      <c r="B492" s="266">
        <v>42944</v>
      </c>
      <c r="C492" s="267">
        <v>20000</v>
      </c>
      <c r="D492" s="153" t="s">
        <v>4159</v>
      </c>
      <c r="E492" s="271" t="s">
        <v>370</v>
      </c>
      <c r="F492" s="312" t="s">
        <v>4045</v>
      </c>
    </row>
    <row r="493" spans="2:6">
      <c r="B493" s="266">
        <v>42944</v>
      </c>
      <c r="C493" s="267">
        <v>20000</v>
      </c>
      <c r="D493" s="153" t="s">
        <v>4127</v>
      </c>
      <c r="E493" s="271" t="s">
        <v>181</v>
      </c>
      <c r="F493" s="312" t="s">
        <v>4045</v>
      </c>
    </row>
    <row r="494" spans="2:6">
      <c r="B494" s="266">
        <v>42944</v>
      </c>
      <c r="C494" s="267">
        <v>29210.6</v>
      </c>
      <c r="D494" s="153" t="s">
        <v>4127</v>
      </c>
      <c r="E494" s="270" t="s">
        <v>88</v>
      </c>
      <c r="F494" s="312" t="s">
        <v>4045</v>
      </c>
    </row>
    <row r="495" spans="2:6" ht="23.25">
      <c r="B495" s="266">
        <v>42944</v>
      </c>
      <c r="C495" s="267">
        <v>30000</v>
      </c>
      <c r="D495" s="153" t="s">
        <v>4127</v>
      </c>
      <c r="E495" s="270" t="s">
        <v>4080</v>
      </c>
      <c r="F495" s="312" t="s">
        <v>4045</v>
      </c>
    </row>
    <row r="496" spans="2:6" ht="25.5">
      <c r="B496" s="266">
        <v>42944</v>
      </c>
      <c r="C496" s="267">
        <v>30000</v>
      </c>
      <c r="D496" s="153" t="s">
        <v>4160</v>
      </c>
      <c r="E496" s="271" t="s">
        <v>196</v>
      </c>
      <c r="F496" s="312" t="s">
        <v>4045</v>
      </c>
    </row>
    <row r="497" spans="2:6">
      <c r="B497" s="266">
        <v>42944</v>
      </c>
      <c r="C497" s="267">
        <v>58000</v>
      </c>
      <c r="D497" s="153" t="s">
        <v>4127</v>
      </c>
      <c r="E497" s="270" t="s">
        <v>162</v>
      </c>
      <c r="F497" s="312" t="s">
        <v>4045</v>
      </c>
    </row>
    <row r="498" spans="2:6">
      <c r="B498" s="266">
        <v>42947</v>
      </c>
      <c r="C498" s="267">
        <v>100</v>
      </c>
      <c r="D498" s="153" t="s">
        <v>4127</v>
      </c>
      <c r="E498" s="270" t="s">
        <v>169</v>
      </c>
      <c r="F498" s="312" t="s">
        <v>4051</v>
      </c>
    </row>
    <row r="499" spans="2:6">
      <c r="B499" s="266">
        <v>42947</v>
      </c>
      <c r="C499" s="267">
        <v>100</v>
      </c>
      <c r="D499" s="153" t="s">
        <v>4127</v>
      </c>
      <c r="E499" s="271" t="s">
        <v>4052</v>
      </c>
      <c r="F499" s="312" t="s">
        <v>4045</v>
      </c>
    </row>
    <row r="500" spans="2:6">
      <c r="B500" s="266">
        <v>42947</v>
      </c>
      <c r="C500" s="267">
        <v>200</v>
      </c>
      <c r="D500" s="153" t="s">
        <v>4127</v>
      </c>
      <c r="E500" s="270" t="s">
        <v>156</v>
      </c>
      <c r="F500" s="312" t="s">
        <v>4045</v>
      </c>
    </row>
    <row r="501" spans="2:6">
      <c r="B501" s="266">
        <v>42947</v>
      </c>
      <c r="C501" s="267">
        <v>244</v>
      </c>
      <c r="D501" s="153" t="s">
        <v>4127</v>
      </c>
      <c r="E501" s="271" t="s">
        <v>4116</v>
      </c>
      <c r="F501" s="312" t="s">
        <v>4045</v>
      </c>
    </row>
    <row r="502" spans="2:6">
      <c r="B502" s="266">
        <v>42945</v>
      </c>
      <c r="C502" s="267">
        <v>480</v>
      </c>
      <c r="D502" s="153" t="s">
        <v>4127</v>
      </c>
      <c r="E502" s="271" t="s">
        <v>173</v>
      </c>
      <c r="F502" s="312" t="s">
        <v>4045</v>
      </c>
    </row>
    <row r="503" spans="2:6">
      <c r="B503" s="266">
        <v>42947</v>
      </c>
      <c r="C503" s="267">
        <v>500</v>
      </c>
      <c r="D503" s="153" t="s">
        <v>4127</v>
      </c>
      <c r="E503" s="270" t="s">
        <v>329</v>
      </c>
      <c r="F503" s="312" t="s">
        <v>4051</v>
      </c>
    </row>
    <row r="504" spans="2:6">
      <c r="B504" s="266">
        <v>42946</v>
      </c>
      <c r="C504" s="267">
        <v>500</v>
      </c>
      <c r="D504" s="153" t="s">
        <v>4127</v>
      </c>
      <c r="E504" s="270" t="s">
        <v>202</v>
      </c>
      <c r="F504" s="312" t="s">
        <v>4045</v>
      </c>
    </row>
    <row r="505" spans="2:6">
      <c r="B505" s="266">
        <v>42947</v>
      </c>
      <c r="C505" s="267">
        <v>500</v>
      </c>
      <c r="D505" s="153" t="s">
        <v>4127</v>
      </c>
      <c r="E505" s="270" t="s">
        <v>330</v>
      </c>
      <c r="F505" s="312" t="s">
        <v>4045</v>
      </c>
    </row>
    <row r="506" spans="2:6">
      <c r="B506" s="266">
        <v>42947</v>
      </c>
      <c r="C506" s="267">
        <v>500</v>
      </c>
      <c r="D506" s="153" t="s">
        <v>4127</v>
      </c>
      <c r="E506" s="270" t="s">
        <v>239</v>
      </c>
      <c r="F506" s="312" t="s">
        <v>4045</v>
      </c>
    </row>
    <row r="507" spans="2:6">
      <c r="B507" s="266">
        <v>42945</v>
      </c>
      <c r="C507" s="267">
        <v>580</v>
      </c>
      <c r="D507" s="153" t="s">
        <v>4127</v>
      </c>
      <c r="E507" s="271" t="s">
        <v>174</v>
      </c>
      <c r="F507" s="312" t="s">
        <v>4045</v>
      </c>
    </row>
    <row r="508" spans="2:6">
      <c r="B508" s="266">
        <v>42947</v>
      </c>
      <c r="C508" s="267">
        <v>690</v>
      </c>
      <c r="D508" s="153" t="s">
        <v>4127</v>
      </c>
      <c r="E508" s="271" t="s">
        <v>4062</v>
      </c>
      <c r="F508" s="312" t="s">
        <v>4045</v>
      </c>
    </row>
    <row r="509" spans="2:6">
      <c r="B509" s="266">
        <v>42947</v>
      </c>
      <c r="C509" s="267">
        <v>700</v>
      </c>
      <c r="D509" s="153" t="s">
        <v>4127</v>
      </c>
      <c r="E509" s="270" t="s">
        <v>331</v>
      </c>
      <c r="F509" s="312" t="s">
        <v>4045</v>
      </c>
    </row>
    <row r="510" spans="2:6">
      <c r="B510" s="266">
        <v>42947</v>
      </c>
      <c r="C510" s="267">
        <v>1000</v>
      </c>
      <c r="D510" s="153" t="s">
        <v>4127</v>
      </c>
      <c r="E510" s="270" t="s">
        <v>332</v>
      </c>
      <c r="F510" s="312" t="s">
        <v>4051</v>
      </c>
    </row>
    <row r="511" spans="2:6">
      <c r="B511" s="266">
        <v>42947</v>
      </c>
      <c r="C511" s="267">
        <v>1000</v>
      </c>
      <c r="D511" s="153" t="s">
        <v>4127</v>
      </c>
      <c r="E511" s="270" t="s">
        <v>149</v>
      </c>
      <c r="F511" s="312" t="s">
        <v>4045</v>
      </c>
    </row>
    <row r="512" spans="2:6">
      <c r="B512" s="266">
        <v>42947</v>
      </c>
      <c r="C512" s="267">
        <v>1000</v>
      </c>
      <c r="D512" s="153" t="s">
        <v>4127</v>
      </c>
      <c r="E512" s="270" t="s">
        <v>158</v>
      </c>
      <c r="F512" s="312" t="s">
        <v>4045</v>
      </c>
    </row>
    <row r="513" spans="2:6">
      <c r="B513" s="266">
        <v>42947</v>
      </c>
      <c r="C513" s="267">
        <v>1140</v>
      </c>
      <c r="D513" s="153" t="s">
        <v>4127</v>
      </c>
      <c r="E513" s="271" t="s">
        <v>4116</v>
      </c>
      <c r="F513" s="312" t="s">
        <v>4045</v>
      </c>
    </row>
    <row r="514" spans="2:6">
      <c r="B514" s="266">
        <v>42947</v>
      </c>
      <c r="C514" s="267">
        <v>1200</v>
      </c>
      <c r="D514" s="153" t="s">
        <v>4127</v>
      </c>
      <c r="E514" s="270" t="s">
        <v>277</v>
      </c>
      <c r="F514" s="312" t="s">
        <v>4045</v>
      </c>
    </row>
    <row r="515" spans="2:6">
      <c r="B515" s="266">
        <v>42947</v>
      </c>
      <c r="C515" s="267">
        <v>1900</v>
      </c>
      <c r="D515" s="153" t="s">
        <v>4127</v>
      </c>
      <c r="E515" s="271" t="s">
        <v>4149</v>
      </c>
      <c r="F515" s="312" t="s">
        <v>4045</v>
      </c>
    </row>
    <row r="516" spans="2:6">
      <c r="B516" s="266">
        <v>42947</v>
      </c>
      <c r="C516" s="267">
        <v>2000</v>
      </c>
      <c r="D516" s="153" t="s">
        <v>4127</v>
      </c>
      <c r="E516" s="270" t="s">
        <v>172</v>
      </c>
      <c r="F516" s="312" t="s">
        <v>4045</v>
      </c>
    </row>
    <row r="517" spans="2:6">
      <c r="B517" s="266">
        <v>42947</v>
      </c>
      <c r="C517" s="267">
        <v>2000</v>
      </c>
      <c r="D517" s="153" t="s">
        <v>4127</v>
      </c>
      <c r="E517" s="271" t="s">
        <v>4150</v>
      </c>
      <c r="F517" s="312" t="s">
        <v>4045</v>
      </c>
    </row>
    <row r="518" spans="2:6">
      <c r="B518" s="266">
        <v>42947</v>
      </c>
      <c r="C518" s="267">
        <v>5000</v>
      </c>
      <c r="D518" s="153" t="s">
        <v>4127</v>
      </c>
      <c r="E518" s="270" t="s">
        <v>114</v>
      </c>
      <c r="F518" s="312" t="s">
        <v>4051</v>
      </c>
    </row>
    <row r="519" spans="2:6">
      <c r="B519" s="266">
        <v>42947</v>
      </c>
      <c r="C519" s="267">
        <v>6000</v>
      </c>
      <c r="D519" s="153" t="s">
        <v>4127</v>
      </c>
      <c r="E519" s="270" t="s">
        <v>120</v>
      </c>
      <c r="F519" s="312" t="s">
        <v>4045</v>
      </c>
    </row>
    <row r="520" spans="2:6">
      <c r="B520" s="266">
        <v>42945</v>
      </c>
      <c r="C520" s="267">
        <v>7000</v>
      </c>
      <c r="D520" s="153" t="s">
        <v>4127</v>
      </c>
      <c r="E520" s="270" t="s">
        <v>120</v>
      </c>
      <c r="F520" s="312" t="s">
        <v>4045</v>
      </c>
    </row>
    <row r="521" spans="2:6">
      <c r="B521" s="266">
        <v>42947</v>
      </c>
      <c r="C521" s="267">
        <v>10000</v>
      </c>
      <c r="D521" s="153" t="s">
        <v>4127</v>
      </c>
      <c r="E521" s="270" t="s">
        <v>333</v>
      </c>
      <c r="F521" s="312" t="s">
        <v>4045</v>
      </c>
    </row>
    <row r="522" spans="2:6">
      <c r="B522" s="266">
        <v>42947</v>
      </c>
      <c r="C522" s="267">
        <v>15000</v>
      </c>
      <c r="D522" s="153" t="s">
        <v>4127</v>
      </c>
      <c r="E522" s="270" t="s">
        <v>334</v>
      </c>
      <c r="F522" s="312" t="s">
        <v>4045</v>
      </c>
    </row>
    <row r="523" spans="2:6">
      <c r="B523" s="266">
        <v>42947</v>
      </c>
      <c r="C523" s="267">
        <v>50000</v>
      </c>
      <c r="D523" s="153" t="s">
        <v>4127</v>
      </c>
      <c r="E523" s="270" t="s">
        <v>335</v>
      </c>
      <c r="F523" s="312" t="s">
        <v>4045</v>
      </c>
    </row>
    <row r="524" spans="2:6">
      <c r="B524" s="266">
        <v>42947</v>
      </c>
      <c r="C524" s="267">
        <v>100000</v>
      </c>
      <c r="D524" s="153" t="s">
        <v>4127</v>
      </c>
      <c r="E524" s="271" t="s">
        <v>199</v>
      </c>
      <c r="F524" s="312" t="s">
        <v>4045</v>
      </c>
    </row>
    <row r="525" spans="2:6">
      <c r="B525" s="266">
        <v>42947</v>
      </c>
      <c r="C525" s="267">
        <v>283118.12</v>
      </c>
      <c r="D525" s="153" t="s">
        <v>4127</v>
      </c>
      <c r="E525" s="271" t="s">
        <v>48</v>
      </c>
      <c r="F525" s="312" t="s">
        <v>4151</v>
      </c>
    </row>
  </sheetData>
  <sheetProtection algorithmName="SHA-512" hashValue="u8s+L+d5vaqqvhALN3EqQnICntA7Q2VbCWJtvlDHU4coGLue+AtBWCmrYysdDkITuPI3eVk5PqIYK32mz9krRA==" saltValue="zgYqY7bcieaUJsZtcG3hiQ==" spinCount="100000" sheet="1" objects="1" scenarios="1"/>
  <sortState ref="B5:G454">
    <sortCondition ref="B5:B454"/>
  </sortState>
  <mergeCells count="1">
    <mergeCell ref="C1:F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C2" sqref="C2"/>
    </sheetView>
  </sheetViews>
  <sheetFormatPr defaultColWidth="8.85546875" defaultRowHeight="15"/>
  <cols>
    <col min="2" max="2" width="17.42578125" customWidth="1"/>
    <col min="3" max="3" width="18.42578125" customWidth="1"/>
    <col min="4" max="4" width="13.85546875" customWidth="1"/>
    <col min="5" max="5" width="18.42578125" customWidth="1"/>
    <col min="6" max="6" width="18.7109375" customWidth="1"/>
    <col min="7" max="7" width="11.7109375" customWidth="1"/>
    <col min="10" max="10" width="10.140625" bestFit="1" customWidth="1"/>
  </cols>
  <sheetData>
    <row r="1" spans="1:13" s="159" customFormat="1" ht="53.25" customHeight="1">
      <c r="A1" s="160"/>
      <c r="B1" s="38"/>
      <c r="C1" s="359" t="s">
        <v>209</v>
      </c>
      <c r="D1" s="359"/>
      <c r="E1" s="359"/>
      <c r="F1" s="359"/>
    </row>
    <row r="2" spans="1:13">
      <c r="A2" s="1"/>
      <c r="B2" s="165" t="s">
        <v>6</v>
      </c>
      <c r="C2" s="166">
        <f>E11</f>
        <v>13836.745000000001</v>
      </c>
      <c r="D2" s="44"/>
      <c r="E2" s="45"/>
      <c r="F2" s="112"/>
    </row>
    <row r="3" spans="1:13">
      <c r="A3" s="1"/>
      <c r="B3" s="38" t="s">
        <v>31</v>
      </c>
      <c r="C3" s="79"/>
      <c r="D3" s="47"/>
      <c r="E3" s="46"/>
      <c r="F3" s="51"/>
    </row>
    <row r="4" spans="1:13">
      <c r="A4" s="18"/>
      <c r="B4" s="135" t="s">
        <v>7</v>
      </c>
      <c r="C4" s="135" t="s">
        <v>40</v>
      </c>
      <c r="D4" s="135" t="s">
        <v>38</v>
      </c>
      <c r="E4" s="135" t="s">
        <v>39</v>
      </c>
      <c r="F4" s="135" t="s">
        <v>9</v>
      </c>
      <c r="G4" s="159"/>
    </row>
    <row r="5" spans="1:13">
      <c r="B5" s="360" t="s">
        <v>41</v>
      </c>
      <c r="C5" s="360"/>
      <c r="D5" s="360"/>
      <c r="E5" s="360"/>
      <c r="F5" s="360"/>
      <c r="G5" s="68"/>
    </row>
    <row r="6" spans="1:13" s="49" customFormat="1">
      <c r="B6" s="163">
        <v>42923</v>
      </c>
      <c r="C6" s="304" t="s">
        <v>3319</v>
      </c>
      <c r="D6" s="164">
        <v>60.242600000000003</v>
      </c>
      <c r="E6" s="324">
        <v>11144.881000000001</v>
      </c>
      <c r="F6" s="284" t="s">
        <v>3320</v>
      </c>
      <c r="G6" s="255"/>
      <c r="J6" s="264"/>
      <c r="M6" s="159"/>
    </row>
    <row r="7" spans="1:13">
      <c r="A7" s="159"/>
      <c r="B7" s="135" t="s">
        <v>30</v>
      </c>
      <c r="C7" s="305" t="str">
        <f>C6</f>
        <v>$185,00</v>
      </c>
      <c r="D7" s="170"/>
      <c r="E7" s="172">
        <f>SUM(E6:E6)</f>
        <v>11144.881000000001</v>
      </c>
      <c r="F7" s="48"/>
      <c r="G7" s="49"/>
    </row>
    <row r="8" spans="1:13">
      <c r="B8" s="360" t="s">
        <v>3321</v>
      </c>
      <c r="C8" s="360"/>
      <c r="D8" s="360"/>
      <c r="E8" s="360"/>
      <c r="F8" s="360"/>
    </row>
    <row r="9" spans="1:13">
      <c r="B9" s="163" t="s">
        <v>3322</v>
      </c>
      <c r="C9" s="321">
        <v>40</v>
      </c>
      <c r="D9" s="164">
        <v>67.296599999999998</v>
      </c>
      <c r="E9" s="171">
        <f>C9*D9</f>
        <v>2691.864</v>
      </c>
      <c r="F9" s="284" t="s">
        <v>3323</v>
      </c>
    </row>
    <row r="10" spans="1:13">
      <c r="B10" s="135" t="s">
        <v>30</v>
      </c>
      <c r="C10" s="322">
        <f>SUM(C9:C9)</f>
        <v>40</v>
      </c>
      <c r="D10" s="135"/>
      <c r="E10" s="323">
        <f>SUM(E9:E9)</f>
        <v>2691.864</v>
      </c>
      <c r="F10" s="48"/>
    </row>
    <row r="11" spans="1:13">
      <c r="B11" s="135" t="s">
        <v>21</v>
      </c>
      <c r="C11" s="135"/>
      <c r="D11" s="135"/>
      <c r="E11" s="323">
        <f>SUM(E7+E10)</f>
        <v>13836.745000000001</v>
      </c>
      <c r="F11" s="48"/>
    </row>
    <row r="12" spans="1:13">
      <c r="C12" s="137"/>
      <c r="D12" s="137"/>
      <c r="E12" s="137"/>
      <c r="F12" s="48"/>
    </row>
    <row r="13" spans="1:13">
      <c r="C13" s="137"/>
      <c r="D13" s="137"/>
      <c r="E13" s="137"/>
      <c r="F13" s="48"/>
    </row>
    <row r="14" spans="1:13">
      <c r="C14" s="137"/>
      <c r="D14" s="137"/>
      <c r="E14" s="137"/>
      <c r="F14" s="48"/>
    </row>
    <row r="15" spans="1:13">
      <c r="C15" s="137"/>
      <c r="D15" s="137"/>
      <c r="E15" s="137"/>
      <c r="F15" s="48"/>
    </row>
    <row r="16" spans="1:13">
      <c r="C16" s="137"/>
      <c r="D16" s="137"/>
      <c r="E16" s="137"/>
      <c r="F16" s="48"/>
    </row>
    <row r="17" spans="3:6">
      <c r="C17" s="137"/>
      <c r="D17" s="137"/>
      <c r="E17" s="137"/>
      <c r="F17" s="48"/>
    </row>
    <row r="18" spans="3:6">
      <c r="C18" s="137"/>
      <c r="D18" s="137"/>
      <c r="E18" s="137"/>
      <c r="F18" s="48"/>
    </row>
    <row r="19" spans="3:6">
      <c r="F19" s="48"/>
    </row>
  </sheetData>
  <sheetProtection algorithmName="SHA-512" hashValue="nGDCEWZMMrbDVK9+l0Bp7ZaS8ppOGyQ/Pee0h3BiuKGK4cs/r9BtpADzOfbKbLDOVP/Gu7oPTIx6vaySy0Ay3Q==" saltValue="tiCOr9OzHDDzhTs7WAQxnw==" spinCount="100000" sheet="1" objects="1" scenarios="1"/>
  <mergeCells count="3">
    <mergeCell ref="C1:F1"/>
    <mergeCell ref="B5:F5"/>
    <mergeCell ref="B8:F8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B1:M1191"/>
  <sheetViews>
    <sheetView workbookViewId="0">
      <selection activeCell="A3" sqref="A3"/>
    </sheetView>
  </sheetViews>
  <sheetFormatPr defaultColWidth="8.85546875" defaultRowHeight="15"/>
  <cols>
    <col min="1" max="1" width="9.140625" customWidth="1"/>
    <col min="2" max="2" width="20.42578125" style="95" customWidth="1"/>
    <col min="3" max="3" width="23.140625" style="97" customWidth="1"/>
    <col min="4" max="4" width="88.42578125" customWidth="1"/>
    <col min="7" max="7" width="12.140625" style="86" bestFit="1" customWidth="1"/>
  </cols>
  <sheetData>
    <row r="1" spans="2:7" s="159" customFormat="1" ht="38.1" customHeight="1">
      <c r="B1" s="36"/>
      <c r="C1" s="356" t="s">
        <v>210</v>
      </c>
      <c r="D1" s="356"/>
      <c r="G1" s="86"/>
    </row>
    <row r="2" spans="2:7">
      <c r="B2" s="165" t="s">
        <v>11</v>
      </c>
      <c r="C2" s="166">
        <f>C911-C912</f>
        <v>2457021.9800000023</v>
      </c>
      <c r="D2" s="122"/>
    </row>
    <row r="3" spans="2:7" ht="22.5" customHeight="1">
      <c r="B3" s="37" t="s">
        <v>33</v>
      </c>
      <c r="C3" s="96"/>
      <c r="D3" s="26"/>
    </row>
    <row r="4" spans="2:7" ht="30" customHeight="1">
      <c r="B4" s="361" t="s">
        <v>19</v>
      </c>
      <c r="C4" s="362"/>
      <c r="D4" s="363"/>
    </row>
    <row r="5" spans="2:7">
      <c r="B5" s="173" t="s">
        <v>7</v>
      </c>
      <c r="C5" s="174" t="s">
        <v>8</v>
      </c>
      <c r="D5" s="175" t="s">
        <v>9</v>
      </c>
    </row>
    <row r="6" spans="2:7" s="49" customFormat="1">
      <c r="B6" s="326" t="s">
        <v>1479</v>
      </c>
      <c r="C6" s="327">
        <v>0.23</v>
      </c>
      <c r="D6" s="152" t="s">
        <v>3651</v>
      </c>
      <c r="E6" s="54"/>
      <c r="G6" s="86"/>
    </row>
    <row r="7" spans="2:7" s="49" customFormat="1">
      <c r="B7" s="326" t="s">
        <v>1479</v>
      </c>
      <c r="C7" s="327">
        <v>2.57</v>
      </c>
      <c r="D7" s="152" t="s">
        <v>3334</v>
      </c>
      <c r="G7" s="86"/>
    </row>
    <row r="8" spans="2:7" s="159" customFormat="1">
      <c r="B8" s="326" t="s">
        <v>1479</v>
      </c>
      <c r="C8" s="327">
        <v>50</v>
      </c>
      <c r="D8" s="152" t="s">
        <v>3335</v>
      </c>
      <c r="G8" s="86"/>
    </row>
    <row r="9" spans="2:7" s="159" customFormat="1">
      <c r="B9" s="326" t="s">
        <v>1479</v>
      </c>
      <c r="C9" s="327">
        <v>56.3</v>
      </c>
      <c r="D9" s="152" t="s">
        <v>3652</v>
      </c>
      <c r="G9" s="86"/>
    </row>
    <row r="10" spans="2:7" s="159" customFormat="1">
      <c r="B10" s="326" t="s">
        <v>1479</v>
      </c>
      <c r="C10" s="327">
        <v>100</v>
      </c>
      <c r="D10" s="152" t="s">
        <v>3336</v>
      </c>
      <c r="G10" s="86"/>
    </row>
    <row r="11" spans="2:7" s="159" customFormat="1">
      <c r="B11" s="326" t="s">
        <v>1479</v>
      </c>
      <c r="C11" s="327">
        <v>100</v>
      </c>
      <c r="D11" s="152" t="s">
        <v>3337</v>
      </c>
      <c r="G11" s="86"/>
    </row>
    <row r="12" spans="2:7" s="159" customFormat="1">
      <c r="B12" s="326" t="s">
        <v>1479</v>
      </c>
      <c r="C12" s="327">
        <v>108</v>
      </c>
      <c r="D12" s="152" t="s">
        <v>3338</v>
      </c>
      <c r="G12" s="86"/>
    </row>
    <row r="13" spans="2:7" s="159" customFormat="1">
      <c r="B13" s="326" t="s">
        <v>1479</v>
      </c>
      <c r="C13" s="327">
        <v>113</v>
      </c>
      <c r="D13" s="152" t="s">
        <v>3339</v>
      </c>
      <c r="G13" s="86"/>
    </row>
    <row r="14" spans="2:7" s="159" customFormat="1">
      <c r="B14" s="326" t="s">
        <v>1479</v>
      </c>
      <c r="C14" s="327">
        <v>120</v>
      </c>
      <c r="D14" s="152" t="s">
        <v>3340</v>
      </c>
      <c r="G14" s="86"/>
    </row>
    <row r="15" spans="2:7" s="159" customFormat="1">
      <c r="B15" s="326" t="s">
        <v>1479</v>
      </c>
      <c r="C15" s="327">
        <v>123.79</v>
      </c>
      <c r="D15" s="152" t="s">
        <v>3653</v>
      </c>
      <c r="G15" s="86"/>
    </row>
    <row r="16" spans="2:7" s="159" customFormat="1">
      <c r="B16" s="326" t="s">
        <v>1479</v>
      </c>
      <c r="C16" s="327">
        <v>140</v>
      </c>
      <c r="D16" s="152" t="s">
        <v>3654</v>
      </c>
      <c r="G16" s="86"/>
    </row>
    <row r="17" spans="2:7" s="159" customFormat="1">
      <c r="B17" s="326" t="s">
        <v>1479</v>
      </c>
      <c r="C17" s="327">
        <v>250</v>
      </c>
      <c r="D17" s="152" t="s">
        <v>3655</v>
      </c>
      <c r="G17" s="86"/>
    </row>
    <row r="18" spans="2:7" s="159" customFormat="1">
      <c r="B18" s="326" t="s">
        <v>1479</v>
      </c>
      <c r="C18" s="327">
        <v>251.86</v>
      </c>
      <c r="D18" s="152" t="s">
        <v>3341</v>
      </c>
      <c r="G18" s="86"/>
    </row>
    <row r="19" spans="2:7" s="159" customFormat="1">
      <c r="B19" s="326" t="s">
        <v>1479</v>
      </c>
      <c r="C19" s="327">
        <v>294</v>
      </c>
      <c r="D19" s="152" t="s">
        <v>3656</v>
      </c>
      <c r="G19" s="86"/>
    </row>
    <row r="20" spans="2:7" s="159" customFormat="1">
      <c r="B20" s="326" t="s">
        <v>1479</v>
      </c>
      <c r="C20" s="327">
        <v>300</v>
      </c>
      <c r="D20" s="152" t="s">
        <v>55</v>
      </c>
      <c r="G20" s="86"/>
    </row>
    <row r="21" spans="2:7" s="159" customFormat="1">
      <c r="B21" s="326" t="s">
        <v>1479</v>
      </c>
      <c r="C21" s="327">
        <v>355.75</v>
      </c>
      <c r="D21" s="152" t="s">
        <v>3657</v>
      </c>
      <c r="G21" s="86"/>
    </row>
    <row r="22" spans="2:7" s="159" customFormat="1">
      <c r="B22" s="326" t="s">
        <v>1479</v>
      </c>
      <c r="C22" s="327">
        <v>500</v>
      </c>
      <c r="D22" s="152" t="s">
        <v>3342</v>
      </c>
      <c r="G22" s="86"/>
    </row>
    <row r="23" spans="2:7" s="159" customFormat="1">
      <c r="B23" s="326" t="s">
        <v>1479</v>
      </c>
      <c r="C23" s="327">
        <v>500</v>
      </c>
      <c r="D23" s="152" t="s">
        <v>3343</v>
      </c>
      <c r="G23" s="86"/>
    </row>
    <row r="24" spans="2:7" s="159" customFormat="1">
      <c r="B24" s="326" t="s">
        <v>1479</v>
      </c>
      <c r="C24" s="327">
        <v>578.41999999999996</v>
      </c>
      <c r="D24" s="152" t="s">
        <v>3344</v>
      </c>
      <c r="G24" s="86"/>
    </row>
    <row r="25" spans="2:7" s="159" customFormat="1">
      <c r="B25" s="326" t="s">
        <v>1479</v>
      </c>
      <c r="C25" s="327">
        <v>600</v>
      </c>
      <c r="D25" s="152" t="s">
        <v>3345</v>
      </c>
      <c r="G25" s="86"/>
    </row>
    <row r="26" spans="2:7" s="159" customFormat="1">
      <c r="B26" s="326" t="s">
        <v>1479</v>
      </c>
      <c r="C26" s="327">
        <v>899.67</v>
      </c>
      <c r="D26" s="152" t="s">
        <v>3658</v>
      </c>
      <c r="G26" s="86"/>
    </row>
    <row r="27" spans="2:7" s="159" customFormat="1">
      <c r="B27" s="326" t="s">
        <v>1479</v>
      </c>
      <c r="C27" s="327">
        <v>1000</v>
      </c>
      <c r="D27" s="152" t="s">
        <v>3346</v>
      </c>
      <c r="G27" s="86"/>
    </row>
    <row r="28" spans="2:7" s="159" customFormat="1">
      <c r="B28" s="326" t="s">
        <v>1479</v>
      </c>
      <c r="C28" s="327">
        <v>1000</v>
      </c>
      <c r="D28" s="152" t="s">
        <v>3659</v>
      </c>
      <c r="G28" s="86"/>
    </row>
    <row r="29" spans="2:7" s="159" customFormat="1">
      <c r="B29" s="326" t="s">
        <v>1479</v>
      </c>
      <c r="C29" s="327">
        <v>1000</v>
      </c>
      <c r="D29" s="152" t="s">
        <v>3660</v>
      </c>
      <c r="G29" s="86"/>
    </row>
    <row r="30" spans="2:7" s="159" customFormat="1">
      <c r="B30" s="326" t="s">
        <v>1479</v>
      </c>
      <c r="C30" s="327">
        <v>1000</v>
      </c>
      <c r="D30" s="152" t="s">
        <v>3347</v>
      </c>
      <c r="G30" s="86"/>
    </row>
    <row r="31" spans="2:7" s="159" customFormat="1">
      <c r="B31" s="326" t="s">
        <v>1479</v>
      </c>
      <c r="C31" s="327">
        <v>1000</v>
      </c>
      <c r="D31" s="152" t="s">
        <v>3661</v>
      </c>
      <c r="G31" s="86"/>
    </row>
    <row r="32" spans="2:7" s="159" customFormat="1">
      <c r="B32" s="326" t="s">
        <v>1479</v>
      </c>
      <c r="C32" s="327">
        <v>1000</v>
      </c>
      <c r="D32" s="152" t="s">
        <v>3662</v>
      </c>
      <c r="G32" s="86"/>
    </row>
    <row r="33" spans="2:7" s="159" customFormat="1">
      <c r="B33" s="326" t="s">
        <v>1479</v>
      </c>
      <c r="C33" s="327">
        <v>1000</v>
      </c>
      <c r="D33" s="152" t="s">
        <v>3663</v>
      </c>
      <c r="G33" s="86"/>
    </row>
    <row r="34" spans="2:7" s="159" customFormat="1">
      <c r="B34" s="326" t="s">
        <v>1479</v>
      </c>
      <c r="C34" s="327">
        <v>1000</v>
      </c>
      <c r="D34" s="152" t="s">
        <v>3664</v>
      </c>
      <c r="G34" s="86"/>
    </row>
    <row r="35" spans="2:7" s="159" customFormat="1">
      <c r="B35" s="326" t="s">
        <v>1479</v>
      </c>
      <c r="C35" s="327">
        <v>1076.1099999999999</v>
      </c>
      <c r="D35" s="152" t="s">
        <v>3348</v>
      </c>
      <c r="G35" s="86"/>
    </row>
    <row r="36" spans="2:7" s="159" customFormat="1">
      <c r="B36" s="326" t="s">
        <v>1479</v>
      </c>
      <c r="C36" s="327">
        <v>1344</v>
      </c>
      <c r="D36" s="152" t="s">
        <v>3665</v>
      </c>
      <c r="G36" s="86"/>
    </row>
    <row r="37" spans="2:7" s="159" customFormat="1">
      <c r="B37" s="326" t="s">
        <v>1479</v>
      </c>
      <c r="C37" s="327">
        <v>1500</v>
      </c>
      <c r="D37" s="152" t="s">
        <v>3666</v>
      </c>
      <c r="G37" s="86"/>
    </row>
    <row r="38" spans="2:7" s="159" customFormat="1">
      <c r="B38" s="326" t="s">
        <v>1479</v>
      </c>
      <c r="C38" s="327">
        <v>1565.76</v>
      </c>
      <c r="D38" s="260" t="s">
        <v>3349</v>
      </c>
      <c r="G38" s="86"/>
    </row>
    <row r="39" spans="2:7" s="159" customFormat="1">
      <c r="B39" s="326" t="s">
        <v>1479</v>
      </c>
      <c r="C39" s="327">
        <v>1649.2</v>
      </c>
      <c r="D39" s="152" t="s">
        <v>3667</v>
      </c>
      <c r="G39" s="86"/>
    </row>
    <row r="40" spans="2:7" s="159" customFormat="1">
      <c r="B40" s="326" t="s">
        <v>1479</v>
      </c>
      <c r="C40" s="327">
        <v>2000</v>
      </c>
      <c r="D40" s="152" t="s">
        <v>3668</v>
      </c>
      <c r="G40" s="86"/>
    </row>
    <row r="41" spans="2:7" s="159" customFormat="1">
      <c r="B41" s="326" t="s">
        <v>1479</v>
      </c>
      <c r="C41" s="327">
        <v>2000</v>
      </c>
      <c r="D41" s="152" t="s">
        <v>3669</v>
      </c>
      <c r="G41" s="86"/>
    </row>
    <row r="42" spans="2:7" s="159" customFormat="1">
      <c r="B42" s="326" t="s">
        <v>1479</v>
      </c>
      <c r="C42" s="327">
        <v>2000</v>
      </c>
      <c r="D42" s="152" t="s">
        <v>3670</v>
      </c>
      <c r="G42" s="86"/>
    </row>
    <row r="43" spans="2:7" s="159" customFormat="1">
      <c r="B43" s="326" t="s">
        <v>1479</v>
      </c>
      <c r="C43" s="327">
        <v>2000</v>
      </c>
      <c r="D43" s="152" t="s">
        <v>3671</v>
      </c>
      <c r="G43" s="86"/>
    </row>
    <row r="44" spans="2:7" s="159" customFormat="1">
      <c r="B44" s="326" t="s">
        <v>1479</v>
      </c>
      <c r="C44" s="327">
        <v>3000</v>
      </c>
      <c r="D44" s="152" t="s">
        <v>3672</v>
      </c>
      <c r="G44" s="86"/>
    </row>
    <row r="45" spans="2:7" s="159" customFormat="1">
      <c r="B45" s="326" t="s">
        <v>1479</v>
      </c>
      <c r="C45" s="327">
        <v>3000</v>
      </c>
      <c r="D45" s="152" t="s">
        <v>3673</v>
      </c>
      <c r="G45" s="86"/>
    </row>
    <row r="46" spans="2:7" s="159" customFormat="1">
      <c r="B46" s="326" t="s">
        <v>1479</v>
      </c>
      <c r="C46" s="327">
        <v>3000</v>
      </c>
      <c r="D46" s="152" t="s">
        <v>4015</v>
      </c>
      <c r="G46" s="86"/>
    </row>
    <row r="47" spans="2:7" s="159" customFormat="1">
      <c r="B47" s="326" t="s">
        <v>1479</v>
      </c>
      <c r="C47" s="327">
        <v>3400</v>
      </c>
      <c r="D47" s="152" t="s">
        <v>3674</v>
      </c>
      <c r="G47" s="86"/>
    </row>
    <row r="48" spans="2:7" s="159" customFormat="1">
      <c r="B48" s="326" t="s">
        <v>1479</v>
      </c>
      <c r="C48" s="327">
        <v>5000</v>
      </c>
      <c r="D48" s="152" t="s">
        <v>3350</v>
      </c>
      <c r="G48" s="86"/>
    </row>
    <row r="49" spans="2:7" s="159" customFormat="1" ht="26.25">
      <c r="B49" s="326" t="s">
        <v>1479</v>
      </c>
      <c r="C49" s="327">
        <v>6921.22</v>
      </c>
      <c r="D49" s="260" t="s">
        <v>3351</v>
      </c>
      <c r="G49" s="86"/>
    </row>
    <row r="50" spans="2:7" s="159" customFormat="1" ht="26.25">
      <c r="B50" s="326" t="s">
        <v>1479</v>
      </c>
      <c r="C50" s="327">
        <v>13739.32</v>
      </c>
      <c r="D50" s="260" t="s">
        <v>3351</v>
      </c>
      <c r="G50" s="86"/>
    </row>
    <row r="51" spans="2:7" s="159" customFormat="1">
      <c r="B51" s="326" t="s">
        <v>1479</v>
      </c>
      <c r="C51" s="327">
        <v>20000</v>
      </c>
      <c r="D51" s="152" t="s">
        <v>3352</v>
      </c>
      <c r="G51" s="86"/>
    </row>
    <row r="52" spans="2:7" s="159" customFormat="1" ht="26.25">
      <c r="B52" s="326" t="s">
        <v>1479</v>
      </c>
      <c r="C52" s="327">
        <v>20595.37</v>
      </c>
      <c r="D52" s="260" t="s">
        <v>3351</v>
      </c>
      <c r="G52" s="86"/>
    </row>
    <row r="53" spans="2:7" s="159" customFormat="1">
      <c r="B53" s="326" t="s">
        <v>1480</v>
      </c>
      <c r="C53" s="327">
        <v>0.78</v>
      </c>
      <c r="D53" s="152" t="s">
        <v>3675</v>
      </c>
      <c r="G53" s="86"/>
    </row>
    <row r="54" spans="2:7" s="159" customFormat="1">
      <c r="B54" s="326" t="s">
        <v>1480</v>
      </c>
      <c r="C54" s="327">
        <v>1.32</v>
      </c>
      <c r="D54" s="152" t="s">
        <v>3676</v>
      </c>
      <c r="G54" s="86"/>
    </row>
    <row r="55" spans="2:7" s="159" customFormat="1">
      <c r="B55" s="326" t="s">
        <v>1480</v>
      </c>
      <c r="C55" s="327">
        <v>2.93</v>
      </c>
      <c r="D55" s="152" t="s">
        <v>3353</v>
      </c>
      <c r="G55" s="86"/>
    </row>
    <row r="56" spans="2:7" s="159" customFormat="1">
      <c r="B56" s="326" t="s">
        <v>1480</v>
      </c>
      <c r="C56" s="327">
        <v>6</v>
      </c>
      <c r="D56" s="152" t="s">
        <v>3677</v>
      </c>
      <c r="G56" s="86"/>
    </row>
    <row r="57" spans="2:7" s="159" customFormat="1">
      <c r="B57" s="326" t="s">
        <v>1480</v>
      </c>
      <c r="C57" s="327">
        <v>20.23</v>
      </c>
      <c r="D57" s="152" t="s">
        <v>3678</v>
      </c>
      <c r="G57" s="86"/>
    </row>
    <row r="58" spans="2:7" s="159" customFormat="1">
      <c r="B58" s="326" t="s">
        <v>1480</v>
      </c>
      <c r="C58" s="327">
        <v>25.12</v>
      </c>
      <c r="D58" s="152" t="s">
        <v>3679</v>
      </c>
      <c r="G58" s="86"/>
    </row>
    <row r="59" spans="2:7" s="159" customFormat="1">
      <c r="B59" s="326" t="s">
        <v>1480</v>
      </c>
      <c r="C59" s="327">
        <v>26.03</v>
      </c>
      <c r="D59" s="152" t="s">
        <v>3354</v>
      </c>
      <c r="G59" s="86"/>
    </row>
    <row r="60" spans="2:7" s="49" customFormat="1">
      <c r="B60" s="326" t="s">
        <v>1480</v>
      </c>
      <c r="C60" s="327">
        <v>30.06</v>
      </c>
      <c r="D60" s="152" t="s">
        <v>3680</v>
      </c>
      <c r="G60" s="86"/>
    </row>
    <row r="61" spans="2:7" s="49" customFormat="1">
      <c r="B61" s="326" t="s">
        <v>1480</v>
      </c>
      <c r="C61" s="327">
        <v>33.5</v>
      </c>
      <c r="D61" s="152" t="s">
        <v>3681</v>
      </c>
      <c r="G61" s="86"/>
    </row>
    <row r="62" spans="2:7" s="49" customFormat="1">
      <c r="B62" s="326" t="s">
        <v>1480</v>
      </c>
      <c r="C62" s="327">
        <v>38.94</v>
      </c>
      <c r="D62" s="152" t="s">
        <v>3682</v>
      </c>
      <c r="G62" s="86"/>
    </row>
    <row r="63" spans="2:7" s="49" customFormat="1">
      <c r="B63" s="326" t="s">
        <v>1480</v>
      </c>
      <c r="C63" s="327">
        <v>63.28</v>
      </c>
      <c r="D63" s="152" t="s">
        <v>3355</v>
      </c>
      <c r="G63" s="86"/>
    </row>
    <row r="64" spans="2:7" s="49" customFormat="1">
      <c r="B64" s="326" t="s">
        <v>1480</v>
      </c>
      <c r="C64" s="327">
        <v>81.39</v>
      </c>
      <c r="D64" s="152" t="s">
        <v>3683</v>
      </c>
      <c r="G64" s="86"/>
    </row>
    <row r="65" spans="2:7" s="49" customFormat="1">
      <c r="B65" s="326" t="s">
        <v>1480</v>
      </c>
      <c r="C65" s="327">
        <v>88.46</v>
      </c>
      <c r="D65" s="152" t="s">
        <v>3684</v>
      </c>
      <c r="G65" s="86"/>
    </row>
    <row r="66" spans="2:7" s="49" customFormat="1">
      <c r="B66" s="326" t="s">
        <v>1480</v>
      </c>
      <c r="C66" s="327">
        <v>100</v>
      </c>
      <c r="D66" s="286" t="s">
        <v>3336</v>
      </c>
      <c r="G66" s="86"/>
    </row>
    <row r="67" spans="2:7" s="49" customFormat="1">
      <c r="B67" s="326" t="s">
        <v>1480</v>
      </c>
      <c r="C67" s="327">
        <v>100</v>
      </c>
      <c r="D67" s="152" t="s">
        <v>3685</v>
      </c>
      <c r="G67" s="86"/>
    </row>
    <row r="68" spans="2:7" s="49" customFormat="1">
      <c r="B68" s="326" t="s">
        <v>1480</v>
      </c>
      <c r="C68" s="327">
        <v>105</v>
      </c>
      <c r="D68" s="152" t="s">
        <v>3338</v>
      </c>
      <c r="G68" s="86"/>
    </row>
    <row r="69" spans="2:7" s="49" customFormat="1">
      <c r="B69" s="326" t="s">
        <v>1480</v>
      </c>
      <c r="C69" s="327">
        <v>113</v>
      </c>
      <c r="D69" s="152" t="s">
        <v>3339</v>
      </c>
      <c r="G69" s="86"/>
    </row>
    <row r="70" spans="2:7" s="49" customFormat="1">
      <c r="B70" s="326" t="s">
        <v>1480</v>
      </c>
      <c r="C70" s="327">
        <v>159.4</v>
      </c>
      <c r="D70" s="152" t="s">
        <v>3356</v>
      </c>
      <c r="G70" s="86"/>
    </row>
    <row r="71" spans="2:7" s="49" customFormat="1">
      <c r="B71" s="326" t="s">
        <v>1480</v>
      </c>
      <c r="C71" s="327">
        <v>211.24</v>
      </c>
      <c r="D71" s="152" t="s">
        <v>3357</v>
      </c>
      <c r="G71" s="86"/>
    </row>
    <row r="72" spans="2:7" s="49" customFormat="1">
      <c r="B72" s="326" t="s">
        <v>1480</v>
      </c>
      <c r="C72" s="327">
        <v>256.73</v>
      </c>
      <c r="D72" s="286" t="s">
        <v>3686</v>
      </c>
      <c r="G72" s="86"/>
    </row>
    <row r="73" spans="2:7" s="49" customFormat="1">
      <c r="B73" s="326" t="s">
        <v>1480</v>
      </c>
      <c r="C73" s="327">
        <v>294</v>
      </c>
      <c r="D73" s="152" t="s">
        <v>3687</v>
      </c>
      <c r="G73" s="86"/>
    </row>
    <row r="74" spans="2:7" s="49" customFormat="1">
      <c r="B74" s="326" t="s">
        <v>1480</v>
      </c>
      <c r="C74" s="327">
        <v>294</v>
      </c>
      <c r="D74" s="152" t="s">
        <v>3358</v>
      </c>
      <c r="G74" s="86"/>
    </row>
    <row r="75" spans="2:7" s="49" customFormat="1">
      <c r="B75" s="326" t="s">
        <v>1480</v>
      </c>
      <c r="C75" s="327">
        <v>300</v>
      </c>
      <c r="D75" s="152" t="s">
        <v>3359</v>
      </c>
      <c r="G75" s="86"/>
    </row>
    <row r="76" spans="2:7" s="49" customFormat="1">
      <c r="B76" s="326" t="s">
        <v>1480</v>
      </c>
      <c r="C76" s="327">
        <v>300</v>
      </c>
      <c r="D76" s="152" t="s">
        <v>3688</v>
      </c>
      <c r="G76" s="86"/>
    </row>
    <row r="77" spans="2:7" s="49" customFormat="1">
      <c r="B77" s="326" t="s">
        <v>1480</v>
      </c>
      <c r="C77" s="327">
        <v>300</v>
      </c>
      <c r="D77" s="152" t="s">
        <v>3360</v>
      </c>
      <c r="G77" s="86"/>
    </row>
    <row r="78" spans="2:7" s="49" customFormat="1">
      <c r="B78" s="326" t="s">
        <v>1480</v>
      </c>
      <c r="C78" s="327">
        <v>368.08</v>
      </c>
      <c r="D78" s="152" t="s">
        <v>3689</v>
      </c>
      <c r="G78" s="86"/>
    </row>
    <row r="79" spans="2:7" s="49" customFormat="1">
      <c r="B79" s="326" t="s">
        <v>1480</v>
      </c>
      <c r="C79" s="327">
        <v>400</v>
      </c>
      <c r="D79" s="152" t="s">
        <v>3690</v>
      </c>
      <c r="G79" s="86"/>
    </row>
    <row r="80" spans="2:7" s="49" customFormat="1">
      <c r="B80" s="326" t="s">
        <v>1480</v>
      </c>
      <c r="C80" s="327">
        <v>400</v>
      </c>
      <c r="D80" s="152" t="s">
        <v>55</v>
      </c>
      <c r="G80" s="86"/>
    </row>
    <row r="81" spans="2:7" s="49" customFormat="1">
      <c r="B81" s="326" t="s">
        <v>1480</v>
      </c>
      <c r="C81" s="327">
        <v>800</v>
      </c>
      <c r="D81" s="152" t="s">
        <v>3691</v>
      </c>
      <c r="G81" s="86"/>
    </row>
    <row r="82" spans="2:7" s="49" customFormat="1">
      <c r="B82" s="326" t="s">
        <v>1480</v>
      </c>
      <c r="C82" s="327">
        <v>1000</v>
      </c>
      <c r="D82" s="152" t="s">
        <v>3692</v>
      </c>
      <c r="G82" s="86"/>
    </row>
    <row r="83" spans="2:7" s="49" customFormat="1">
      <c r="B83" s="326" t="s">
        <v>1480</v>
      </c>
      <c r="C83" s="327">
        <v>1000</v>
      </c>
      <c r="D83" s="152" t="s">
        <v>3693</v>
      </c>
      <c r="G83" s="86"/>
    </row>
    <row r="84" spans="2:7" s="49" customFormat="1">
      <c r="B84" s="326" t="s">
        <v>1480</v>
      </c>
      <c r="C84" s="327">
        <v>1000</v>
      </c>
      <c r="D84" s="152" t="s">
        <v>3361</v>
      </c>
      <c r="G84" s="86"/>
    </row>
    <row r="85" spans="2:7" s="49" customFormat="1">
      <c r="B85" s="326" t="s">
        <v>1480</v>
      </c>
      <c r="C85" s="327">
        <v>1000</v>
      </c>
      <c r="D85" s="152" t="s">
        <v>3694</v>
      </c>
      <c r="G85" s="86"/>
    </row>
    <row r="86" spans="2:7" s="49" customFormat="1">
      <c r="B86" s="326" t="s">
        <v>1480</v>
      </c>
      <c r="C86" s="327">
        <v>1000</v>
      </c>
      <c r="D86" s="152" t="s">
        <v>3695</v>
      </c>
      <c r="G86" s="86"/>
    </row>
    <row r="87" spans="2:7" s="49" customFormat="1" ht="16.5" customHeight="1">
      <c r="B87" s="326" t="s">
        <v>1480</v>
      </c>
      <c r="C87" s="327">
        <v>1000</v>
      </c>
      <c r="D87" s="152" t="s">
        <v>3696</v>
      </c>
      <c r="G87" s="86"/>
    </row>
    <row r="88" spans="2:7" s="49" customFormat="1">
      <c r="B88" s="326" t="s">
        <v>1480</v>
      </c>
      <c r="C88" s="327">
        <v>1000</v>
      </c>
      <c r="D88" s="152" t="s">
        <v>3697</v>
      </c>
      <c r="G88" s="86"/>
    </row>
    <row r="89" spans="2:7" s="49" customFormat="1">
      <c r="B89" s="326" t="s">
        <v>1480</v>
      </c>
      <c r="C89" s="327">
        <v>1000</v>
      </c>
      <c r="D89" s="152" t="s">
        <v>3698</v>
      </c>
      <c r="G89" s="86"/>
    </row>
    <row r="90" spans="2:7" s="49" customFormat="1">
      <c r="B90" s="326" t="s">
        <v>1480</v>
      </c>
      <c r="C90" s="327">
        <v>1000</v>
      </c>
      <c r="D90" s="152" t="s">
        <v>3699</v>
      </c>
      <c r="G90" s="86"/>
    </row>
    <row r="91" spans="2:7" s="49" customFormat="1">
      <c r="B91" s="326" t="s">
        <v>1480</v>
      </c>
      <c r="C91" s="327">
        <v>1000</v>
      </c>
      <c r="D91" s="260" t="s">
        <v>3700</v>
      </c>
      <c r="G91" s="86"/>
    </row>
    <row r="92" spans="2:7" s="49" customFormat="1">
      <c r="B92" s="326" t="s">
        <v>1480</v>
      </c>
      <c r="C92" s="327">
        <v>1277.4000000000001</v>
      </c>
      <c r="D92" s="260" t="s">
        <v>3701</v>
      </c>
      <c r="G92" s="86"/>
    </row>
    <row r="93" spans="2:7" s="49" customFormat="1">
      <c r="B93" s="326" t="s">
        <v>1480</v>
      </c>
      <c r="C93" s="327">
        <v>1329.68</v>
      </c>
      <c r="D93" s="152" t="s">
        <v>3362</v>
      </c>
      <c r="G93" s="86"/>
    </row>
    <row r="94" spans="2:7" s="49" customFormat="1">
      <c r="B94" s="326" t="s">
        <v>1480</v>
      </c>
      <c r="C94" s="327">
        <v>1332.49</v>
      </c>
      <c r="D94" s="260" t="s">
        <v>3702</v>
      </c>
      <c r="G94" s="86"/>
    </row>
    <row r="95" spans="2:7" s="49" customFormat="1">
      <c r="B95" s="326" t="s">
        <v>1480</v>
      </c>
      <c r="C95" s="327">
        <v>1500</v>
      </c>
      <c r="D95" s="260" t="s">
        <v>4016</v>
      </c>
      <c r="G95" s="86"/>
    </row>
    <row r="96" spans="2:7" s="49" customFormat="1">
      <c r="B96" s="326" t="s">
        <v>1480</v>
      </c>
      <c r="C96" s="327">
        <v>1900</v>
      </c>
      <c r="D96" s="152" t="s">
        <v>3363</v>
      </c>
      <c r="G96" s="86"/>
    </row>
    <row r="97" spans="2:7" s="49" customFormat="1">
      <c r="B97" s="326" t="s">
        <v>1480</v>
      </c>
      <c r="C97" s="327">
        <v>2000</v>
      </c>
      <c r="D97" s="152" t="s">
        <v>3703</v>
      </c>
      <c r="G97" s="86"/>
    </row>
    <row r="98" spans="2:7" s="49" customFormat="1">
      <c r="B98" s="326" t="s">
        <v>1480</v>
      </c>
      <c r="C98" s="327">
        <v>2000</v>
      </c>
      <c r="D98" s="152" t="s">
        <v>3364</v>
      </c>
      <c r="G98" s="86"/>
    </row>
    <row r="99" spans="2:7" s="49" customFormat="1">
      <c r="B99" s="326" t="s">
        <v>1480</v>
      </c>
      <c r="C99" s="327">
        <v>2000</v>
      </c>
      <c r="D99" s="152" t="s">
        <v>3704</v>
      </c>
      <c r="G99" s="86"/>
    </row>
    <row r="100" spans="2:7" s="49" customFormat="1">
      <c r="B100" s="326" t="s">
        <v>1480</v>
      </c>
      <c r="C100" s="327">
        <v>2000</v>
      </c>
      <c r="D100" s="152" t="s">
        <v>3365</v>
      </c>
      <c r="G100" s="86"/>
    </row>
    <row r="101" spans="2:7" s="49" customFormat="1">
      <c r="B101" s="326" t="s">
        <v>1480</v>
      </c>
      <c r="C101" s="327">
        <v>2000</v>
      </c>
      <c r="D101" s="152" t="s">
        <v>3366</v>
      </c>
      <c r="G101" s="86"/>
    </row>
    <row r="102" spans="2:7" s="49" customFormat="1">
      <c r="B102" s="326" t="s">
        <v>1480</v>
      </c>
      <c r="C102" s="327">
        <v>2000</v>
      </c>
      <c r="D102" s="152" t="s">
        <v>3705</v>
      </c>
      <c r="G102" s="86"/>
    </row>
    <row r="103" spans="2:7" s="49" customFormat="1">
      <c r="B103" s="326" t="s">
        <v>1480</v>
      </c>
      <c r="C103" s="327">
        <v>2000</v>
      </c>
      <c r="D103" s="152" t="s">
        <v>3706</v>
      </c>
      <c r="G103" s="86"/>
    </row>
    <row r="104" spans="2:7" s="49" customFormat="1">
      <c r="B104" s="326" t="s">
        <v>1480</v>
      </c>
      <c r="C104" s="327">
        <v>2220</v>
      </c>
      <c r="D104" s="152" t="s">
        <v>3707</v>
      </c>
      <c r="G104" s="86"/>
    </row>
    <row r="105" spans="2:7" s="49" customFormat="1">
      <c r="B105" s="326" t="s">
        <v>1480</v>
      </c>
      <c r="C105" s="327">
        <v>2855.8</v>
      </c>
      <c r="D105" s="152" t="s">
        <v>3367</v>
      </c>
      <c r="G105" s="86"/>
    </row>
    <row r="106" spans="2:7" s="49" customFormat="1">
      <c r="B106" s="326" t="s">
        <v>1480</v>
      </c>
      <c r="C106" s="327">
        <v>3000</v>
      </c>
      <c r="D106" s="152" t="s">
        <v>3368</v>
      </c>
      <c r="G106" s="86"/>
    </row>
    <row r="107" spans="2:7" s="49" customFormat="1">
      <c r="B107" s="326" t="s">
        <v>1480</v>
      </c>
      <c r="C107" s="327">
        <v>3000</v>
      </c>
      <c r="D107" s="152" t="s">
        <v>3669</v>
      </c>
      <c r="G107" s="86"/>
    </row>
    <row r="108" spans="2:7" s="49" customFormat="1">
      <c r="B108" s="326" t="s">
        <v>1480</v>
      </c>
      <c r="C108" s="327">
        <v>6546.13</v>
      </c>
      <c r="D108" s="152" t="s">
        <v>3369</v>
      </c>
      <c r="G108" s="86"/>
    </row>
    <row r="109" spans="2:7" s="49" customFormat="1">
      <c r="B109" s="326" t="s">
        <v>1480</v>
      </c>
      <c r="C109" s="327">
        <v>10000</v>
      </c>
      <c r="D109" s="152" t="s">
        <v>3370</v>
      </c>
      <c r="G109" s="86"/>
    </row>
    <row r="110" spans="2:7" s="49" customFormat="1">
      <c r="B110" s="326" t="s">
        <v>1480</v>
      </c>
      <c r="C110" s="327">
        <v>10000</v>
      </c>
      <c r="D110" s="152" t="s">
        <v>3371</v>
      </c>
      <c r="G110" s="86"/>
    </row>
    <row r="111" spans="2:7" s="49" customFormat="1" ht="26.25">
      <c r="B111" s="326" t="s">
        <v>1480</v>
      </c>
      <c r="C111" s="327">
        <v>18073.11</v>
      </c>
      <c r="D111" s="260" t="s">
        <v>3351</v>
      </c>
      <c r="G111" s="86"/>
    </row>
    <row r="112" spans="2:7" s="49" customFormat="1">
      <c r="B112" s="326" t="s">
        <v>1480</v>
      </c>
      <c r="C112" s="327">
        <v>150000</v>
      </c>
      <c r="D112" s="260" t="s">
        <v>3708</v>
      </c>
      <c r="G112" s="86"/>
    </row>
    <row r="113" spans="2:7" s="49" customFormat="1">
      <c r="B113" s="326" t="s">
        <v>1480</v>
      </c>
      <c r="C113" s="327">
        <v>150000</v>
      </c>
      <c r="D113" s="260" t="s">
        <v>3709</v>
      </c>
      <c r="G113" s="86"/>
    </row>
    <row r="114" spans="2:7" s="49" customFormat="1">
      <c r="B114" s="326" t="s">
        <v>1481</v>
      </c>
      <c r="C114" s="327">
        <v>0.01</v>
      </c>
      <c r="D114" s="152" t="s">
        <v>3710</v>
      </c>
      <c r="G114" s="86"/>
    </row>
    <row r="115" spans="2:7" s="49" customFormat="1">
      <c r="B115" s="326" t="s">
        <v>1481</v>
      </c>
      <c r="C115" s="327">
        <v>0.99</v>
      </c>
      <c r="D115" s="152" t="s">
        <v>3711</v>
      </c>
      <c r="G115" s="86"/>
    </row>
    <row r="116" spans="2:7" s="49" customFormat="1">
      <c r="B116" s="326" t="s">
        <v>1481</v>
      </c>
      <c r="C116" s="327">
        <v>3.13</v>
      </c>
      <c r="D116" s="152" t="s">
        <v>3372</v>
      </c>
      <c r="G116" s="86"/>
    </row>
    <row r="117" spans="2:7" s="49" customFormat="1">
      <c r="B117" s="326" t="s">
        <v>1481</v>
      </c>
      <c r="C117" s="327">
        <v>4.16</v>
      </c>
      <c r="D117" s="152" t="s">
        <v>3712</v>
      </c>
      <c r="G117" s="86"/>
    </row>
    <row r="118" spans="2:7" s="49" customFormat="1">
      <c r="B118" s="326" t="s">
        <v>1481</v>
      </c>
      <c r="C118" s="327">
        <v>6</v>
      </c>
      <c r="D118" s="152" t="s">
        <v>3682</v>
      </c>
      <c r="G118" s="86"/>
    </row>
    <row r="119" spans="2:7" s="49" customFormat="1">
      <c r="B119" s="326" t="s">
        <v>1481</v>
      </c>
      <c r="C119" s="327">
        <v>7.93</v>
      </c>
      <c r="D119" s="152" t="s">
        <v>3713</v>
      </c>
      <c r="G119" s="86"/>
    </row>
    <row r="120" spans="2:7" s="49" customFormat="1">
      <c r="B120" s="326" t="s">
        <v>1481</v>
      </c>
      <c r="C120" s="327">
        <v>9.6999999999999993</v>
      </c>
      <c r="D120" s="152" t="s">
        <v>3714</v>
      </c>
      <c r="G120" s="86"/>
    </row>
    <row r="121" spans="2:7" s="49" customFormat="1">
      <c r="B121" s="326" t="s">
        <v>1481</v>
      </c>
      <c r="C121" s="327">
        <v>15.92</v>
      </c>
      <c r="D121" s="152" t="s">
        <v>3715</v>
      </c>
      <c r="G121" s="86"/>
    </row>
    <row r="122" spans="2:7" s="49" customFormat="1">
      <c r="B122" s="326" t="s">
        <v>1481</v>
      </c>
      <c r="C122" s="327">
        <v>23.13</v>
      </c>
      <c r="D122" s="152" t="s">
        <v>3716</v>
      </c>
      <c r="G122" s="86"/>
    </row>
    <row r="123" spans="2:7" s="49" customFormat="1">
      <c r="B123" s="326" t="s">
        <v>1481</v>
      </c>
      <c r="C123" s="327">
        <v>24</v>
      </c>
      <c r="D123" s="286" t="s">
        <v>3373</v>
      </c>
      <c r="G123" s="86"/>
    </row>
    <row r="124" spans="2:7" s="49" customFormat="1">
      <c r="B124" s="326" t="s">
        <v>1481</v>
      </c>
      <c r="C124" s="327">
        <v>28.16</v>
      </c>
      <c r="D124" s="152" t="s">
        <v>3374</v>
      </c>
      <c r="G124" s="86"/>
    </row>
    <row r="125" spans="2:7" s="49" customFormat="1">
      <c r="B125" s="326" t="s">
        <v>1481</v>
      </c>
      <c r="C125" s="327">
        <v>30</v>
      </c>
      <c r="D125" s="152" t="s">
        <v>3717</v>
      </c>
      <c r="G125" s="86"/>
    </row>
    <row r="126" spans="2:7" s="49" customFormat="1">
      <c r="B126" s="326" t="s">
        <v>1481</v>
      </c>
      <c r="C126" s="327">
        <v>36.049999999999997</v>
      </c>
      <c r="D126" s="152" t="s">
        <v>3375</v>
      </c>
      <c r="G126" s="86"/>
    </row>
    <row r="127" spans="2:7" s="49" customFormat="1">
      <c r="B127" s="326" t="s">
        <v>1481</v>
      </c>
      <c r="C127" s="327">
        <v>36.92</v>
      </c>
      <c r="D127" s="152" t="s">
        <v>3718</v>
      </c>
      <c r="G127" s="86"/>
    </row>
    <row r="128" spans="2:7" s="49" customFormat="1">
      <c r="B128" s="326" t="s">
        <v>1481</v>
      </c>
      <c r="C128" s="327">
        <v>86.75</v>
      </c>
      <c r="D128" s="152" t="s">
        <v>3719</v>
      </c>
      <c r="G128" s="86"/>
    </row>
    <row r="129" spans="2:7" s="49" customFormat="1">
      <c r="B129" s="326" t="s">
        <v>1481</v>
      </c>
      <c r="C129" s="327">
        <v>94.16</v>
      </c>
      <c r="D129" s="152" t="s">
        <v>3720</v>
      </c>
      <c r="G129" s="86"/>
    </row>
    <row r="130" spans="2:7" s="49" customFormat="1">
      <c r="B130" s="326" t="s">
        <v>1481</v>
      </c>
      <c r="C130" s="327">
        <v>100</v>
      </c>
      <c r="D130" s="152" t="s">
        <v>3336</v>
      </c>
      <c r="G130" s="86"/>
    </row>
    <row r="131" spans="2:7" s="49" customFormat="1">
      <c r="B131" s="326" t="s">
        <v>1481</v>
      </c>
      <c r="C131" s="327">
        <v>100</v>
      </c>
      <c r="D131" s="152" t="s">
        <v>3721</v>
      </c>
      <c r="G131" s="86"/>
    </row>
    <row r="132" spans="2:7" s="49" customFormat="1">
      <c r="B132" s="326" t="s">
        <v>1481</v>
      </c>
      <c r="C132" s="327">
        <v>100</v>
      </c>
      <c r="D132" s="152" t="s">
        <v>3335</v>
      </c>
      <c r="G132" s="86"/>
    </row>
    <row r="133" spans="2:7" s="49" customFormat="1">
      <c r="B133" s="326" t="s">
        <v>1481</v>
      </c>
      <c r="C133" s="327">
        <v>100</v>
      </c>
      <c r="D133" s="260" t="s">
        <v>3376</v>
      </c>
      <c r="G133" s="86"/>
    </row>
    <row r="134" spans="2:7" s="49" customFormat="1">
      <c r="B134" s="326" t="s">
        <v>1481</v>
      </c>
      <c r="C134" s="327">
        <v>100</v>
      </c>
      <c r="D134" s="152" t="s">
        <v>4017</v>
      </c>
      <c r="G134" s="86"/>
    </row>
    <row r="135" spans="2:7" s="49" customFormat="1">
      <c r="B135" s="326" t="s">
        <v>1481</v>
      </c>
      <c r="C135" s="327">
        <v>100</v>
      </c>
      <c r="D135" s="152" t="s">
        <v>3722</v>
      </c>
      <c r="G135" s="86"/>
    </row>
    <row r="136" spans="2:7" s="49" customFormat="1">
      <c r="B136" s="326" t="s">
        <v>1481</v>
      </c>
      <c r="C136" s="327">
        <v>100.79</v>
      </c>
      <c r="D136" s="260" t="s">
        <v>3723</v>
      </c>
      <c r="G136" s="86"/>
    </row>
    <row r="137" spans="2:7" s="49" customFormat="1">
      <c r="B137" s="326" t="s">
        <v>1481</v>
      </c>
      <c r="C137" s="327">
        <v>105</v>
      </c>
      <c r="D137" s="260" t="s">
        <v>3338</v>
      </c>
      <c r="G137" s="86"/>
    </row>
    <row r="138" spans="2:7" s="49" customFormat="1">
      <c r="B138" s="326" t="s">
        <v>1481</v>
      </c>
      <c r="C138" s="327">
        <v>111.68</v>
      </c>
      <c r="D138" s="152" t="s">
        <v>3377</v>
      </c>
      <c r="G138" s="86"/>
    </row>
    <row r="139" spans="2:7" s="49" customFormat="1">
      <c r="B139" s="326" t="s">
        <v>1481</v>
      </c>
      <c r="C139" s="327">
        <v>113.72</v>
      </c>
      <c r="D139" s="152" t="s">
        <v>3724</v>
      </c>
      <c r="G139" s="86"/>
    </row>
    <row r="140" spans="2:7" s="49" customFormat="1">
      <c r="B140" s="326" t="s">
        <v>1481</v>
      </c>
      <c r="C140" s="327">
        <v>160</v>
      </c>
      <c r="D140" s="152" t="s">
        <v>3725</v>
      </c>
      <c r="G140" s="86"/>
    </row>
    <row r="141" spans="2:7" s="49" customFormat="1">
      <c r="B141" s="326" t="s">
        <v>1481</v>
      </c>
      <c r="C141" s="327">
        <v>194</v>
      </c>
      <c r="D141" s="152" t="s">
        <v>3726</v>
      </c>
      <c r="G141" s="86"/>
    </row>
    <row r="142" spans="2:7" s="49" customFormat="1">
      <c r="B142" s="326" t="s">
        <v>1481</v>
      </c>
      <c r="C142" s="327">
        <v>200</v>
      </c>
      <c r="D142" s="260" t="s">
        <v>3378</v>
      </c>
      <c r="G142" s="86"/>
    </row>
    <row r="143" spans="2:7" s="49" customFormat="1">
      <c r="B143" s="326" t="s">
        <v>1481</v>
      </c>
      <c r="C143" s="327">
        <v>300</v>
      </c>
      <c r="D143" s="152" t="s">
        <v>3727</v>
      </c>
      <c r="G143" s="86"/>
    </row>
    <row r="144" spans="2:7" s="49" customFormat="1">
      <c r="B144" s="326" t="s">
        <v>1481</v>
      </c>
      <c r="C144" s="327">
        <v>300</v>
      </c>
      <c r="D144" s="152" t="s">
        <v>3728</v>
      </c>
      <c r="G144" s="86"/>
    </row>
    <row r="145" spans="2:7" s="49" customFormat="1">
      <c r="B145" s="326" t="s">
        <v>1481</v>
      </c>
      <c r="C145" s="327">
        <v>300</v>
      </c>
      <c r="D145" s="152" t="s">
        <v>3729</v>
      </c>
      <c r="G145" s="86"/>
    </row>
    <row r="146" spans="2:7" s="49" customFormat="1">
      <c r="B146" s="326" t="s">
        <v>1481</v>
      </c>
      <c r="C146" s="327">
        <v>300</v>
      </c>
      <c r="D146" s="152" t="s">
        <v>3379</v>
      </c>
      <c r="G146" s="86"/>
    </row>
    <row r="147" spans="2:7" s="49" customFormat="1">
      <c r="B147" s="326" t="s">
        <v>1481</v>
      </c>
      <c r="C147" s="327">
        <v>380</v>
      </c>
      <c r="D147" s="152" t="s">
        <v>55</v>
      </c>
      <c r="G147" s="86"/>
    </row>
    <row r="148" spans="2:7" s="49" customFormat="1">
      <c r="B148" s="326" t="s">
        <v>1481</v>
      </c>
      <c r="C148" s="327">
        <v>450</v>
      </c>
      <c r="D148" s="152" t="s">
        <v>3343</v>
      </c>
      <c r="G148" s="86"/>
    </row>
    <row r="149" spans="2:7" s="49" customFormat="1">
      <c r="B149" s="326" t="s">
        <v>1481</v>
      </c>
      <c r="C149" s="327">
        <v>500</v>
      </c>
      <c r="D149" s="152" t="s">
        <v>3730</v>
      </c>
      <c r="G149" s="86"/>
    </row>
    <row r="150" spans="2:7" s="49" customFormat="1">
      <c r="B150" s="326" t="s">
        <v>1481</v>
      </c>
      <c r="C150" s="327">
        <v>500</v>
      </c>
      <c r="D150" s="286" t="s">
        <v>3380</v>
      </c>
      <c r="G150" s="86"/>
    </row>
    <row r="151" spans="2:7" s="49" customFormat="1">
      <c r="B151" s="326" t="s">
        <v>1481</v>
      </c>
      <c r="C151" s="327">
        <v>762.72</v>
      </c>
      <c r="D151" s="286" t="s">
        <v>3381</v>
      </c>
      <c r="G151" s="86"/>
    </row>
    <row r="152" spans="2:7" s="49" customFormat="1">
      <c r="B152" s="326" t="s">
        <v>1481</v>
      </c>
      <c r="C152" s="327">
        <v>822.46</v>
      </c>
      <c r="D152" s="152" t="s">
        <v>3731</v>
      </c>
      <c r="G152" s="86"/>
    </row>
    <row r="153" spans="2:7" s="49" customFormat="1">
      <c r="B153" s="326" t="s">
        <v>1481</v>
      </c>
      <c r="C153" s="327">
        <v>1000</v>
      </c>
      <c r="D153" s="152" t="s">
        <v>3382</v>
      </c>
      <c r="G153" s="86"/>
    </row>
    <row r="154" spans="2:7" s="49" customFormat="1">
      <c r="B154" s="326" t="s">
        <v>1481</v>
      </c>
      <c r="C154" s="327">
        <v>1000</v>
      </c>
      <c r="D154" s="152" t="s">
        <v>3732</v>
      </c>
      <c r="G154" s="86"/>
    </row>
    <row r="155" spans="2:7" s="49" customFormat="1">
      <c r="B155" s="326" t="s">
        <v>1481</v>
      </c>
      <c r="C155" s="327">
        <v>1000</v>
      </c>
      <c r="D155" s="152" t="s">
        <v>3732</v>
      </c>
      <c r="G155" s="86"/>
    </row>
    <row r="156" spans="2:7" s="49" customFormat="1">
      <c r="B156" s="326" t="s">
        <v>1481</v>
      </c>
      <c r="C156" s="327">
        <v>1000</v>
      </c>
      <c r="D156" s="152" t="s">
        <v>3383</v>
      </c>
      <c r="G156" s="86"/>
    </row>
    <row r="157" spans="2:7" s="49" customFormat="1">
      <c r="B157" s="326" t="s">
        <v>1481</v>
      </c>
      <c r="C157" s="327">
        <v>1000</v>
      </c>
      <c r="D157" s="152" t="s">
        <v>3384</v>
      </c>
      <c r="G157" s="86"/>
    </row>
    <row r="158" spans="2:7" s="49" customFormat="1">
      <c r="B158" s="326" t="s">
        <v>1481</v>
      </c>
      <c r="C158" s="327">
        <v>1000</v>
      </c>
      <c r="D158" s="152" t="s">
        <v>3733</v>
      </c>
      <c r="G158" s="86"/>
    </row>
    <row r="159" spans="2:7" s="49" customFormat="1">
      <c r="B159" s="326" t="s">
        <v>1481</v>
      </c>
      <c r="C159" s="327">
        <v>1000</v>
      </c>
      <c r="D159" s="152" t="s">
        <v>3734</v>
      </c>
      <c r="G159" s="86"/>
    </row>
    <row r="160" spans="2:7" s="49" customFormat="1">
      <c r="B160" s="326" t="s">
        <v>1481</v>
      </c>
      <c r="C160" s="327">
        <v>1500</v>
      </c>
      <c r="D160" s="286" t="s">
        <v>3735</v>
      </c>
      <c r="G160" s="86"/>
    </row>
    <row r="161" spans="2:7" s="49" customFormat="1">
      <c r="B161" s="326" t="s">
        <v>1481</v>
      </c>
      <c r="C161" s="327">
        <v>2000</v>
      </c>
      <c r="D161" s="152" t="s">
        <v>3385</v>
      </c>
      <c r="G161" s="86"/>
    </row>
    <row r="162" spans="2:7" s="49" customFormat="1">
      <c r="B162" s="326" t="s">
        <v>1481</v>
      </c>
      <c r="C162" s="327">
        <v>2000</v>
      </c>
      <c r="D162" s="260" t="s">
        <v>3386</v>
      </c>
      <c r="G162" s="86"/>
    </row>
    <row r="163" spans="2:7" s="49" customFormat="1">
      <c r="B163" s="326" t="s">
        <v>1481</v>
      </c>
      <c r="C163" s="327">
        <v>2944.45</v>
      </c>
      <c r="D163" s="152" t="s">
        <v>3387</v>
      </c>
      <c r="G163" s="86"/>
    </row>
    <row r="164" spans="2:7" s="49" customFormat="1">
      <c r="B164" s="326" t="s">
        <v>1481</v>
      </c>
      <c r="C164" s="327">
        <v>3000</v>
      </c>
      <c r="D164" s="152" t="s">
        <v>3388</v>
      </c>
      <c r="G164" s="86"/>
    </row>
    <row r="165" spans="2:7" s="49" customFormat="1">
      <c r="B165" s="326" t="s">
        <v>1481</v>
      </c>
      <c r="C165" s="327">
        <v>3000</v>
      </c>
      <c r="D165" s="152" t="s">
        <v>3736</v>
      </c>
      <c r="G165" s="86"/>
    </row>
    <row r="166" spans="2:7" s="49" customFormat="1">
      <c r="B166" s="326" t="s">
        <v>1481</v>
      </c>
      <c r="C166" s="327">
        <v>5000</v>
      </c>
      <c r="D166" s="286" t="s">
        <v>3389</v>
      </c>
      <c r="G166" s="86"/>
    </row>
    <row r="167" spans="2:7" s="49" customFormat="1" ht="26.25">
      <c r="B167" s="326" t="s">
        <v>1481</v>
      </c>
      <c r="C167" s="327">
        <v>6834.63</v>
      </c>
      <c r="D167" s="260" t="s">
        <v>3351</v>
      </c>
      <c r="G167" s="86"/>
    </row>
    <row r="168" spans="2:7" s="49" customFormat="1">
      <c r="B168" s="326" t="s">
        <v>1481</v>
      </c>
      <c r="C168" s="327">
        <v>7840</v>
      </c>
      <c r="D168" s="152" t="s">
        <v>3390</v>
      </c>
      <c r="G168" s="86"/>
    </row>
    <row r="169" spans="2:7" s="49" customFormat="1">
      <c r="B169" s="326" t="s">
        <v>1481</v>
      </c>
      <c r="C169" s="327">
        <v>8456</v>
      </c>
      <c r="D169" s="152" t="s">
        <v>3391</v>
      </c>
      <c r="G169" s="86"/>
    </row>
    <row r="170" spans="2:7" s="49" customFormat="1">
      <c r="B170" s="326" t="s">
        <v>1481</v>
      </c>
      <c r="C170" s="327">
        <v>10000</v>
      </c>
      <c r="D170" s="152" t="s">
        <v>3737</v>
      </c>
      <c r="G170" s="86"/>
    </row>
    <row r="171" spans="2:7" s="49" customFormat="1">
      <c r="B171" s="326" t="s">
        <v>1481</v>
      </c>
      <c r="C171" s="327">
        <v>450000</v>
      </c>
      <c r="D171" s="152" t="s">
        <v>3738</v>
      </c>
      <c r="G171" s="86"/>
    </row>
    <row r="172" spans="2:7" s="49" customFormat="1">
      <c r="B172" s="326" t="s">
        <v>1482</v>
      </c>
      <c r="C172" s="327">
        <v>3.62</v>
      </c>
      <c r="D172" s="152" t="s">
        <v>3739</v>
      </c>
      <c r="G172" s="86"/>
    </row>
    <row r="173" spans="2:7" s="49" customFormat="1">
      <c r="B173" s="326" t="s">
        <v>1482</v>
      </c>
      <c r="C173" s="327">
        <v>6.95</v>
      </c>
      <c r="D173" s="152" t="s">
        <v>3740</v>
      </c>
      <c r="G173" s="86"/>
    </row>
    <row r="174" spans="2:7" s="49" customFormat="1">
      <c r="B174" s="326" t="s">
        <v>1482</v>
      </c>
      <c r="C174" s="327">
        <v>9.9</v>
      </c>
      <c r="D174" s="152" t="s">
        <v>3741</v>
      </c>
      <c r="G174" s="86"/>
    </row>
    <row r="175" spans="2:7" s="49" customFormat="1">
      <c r="B175" s="326" t="s">
        <v>1482</v>
      </c>
      <c r="C175" s="327">
        <v>36.35</v>
      </c>
      <c r="D175" s="152" t="s">
        <v>3742</v>
      </c>
      <c r="G175" s="86"/>
    </row>
    <row r="176" spans="2:7" s="49" customFormat="1">
      <c r="B176" s="326" t="s">
        <v>1482</v>
      </c>
      <c r="C176" s="327">
        <v>43.34</v>
      </c>
      <c r="D176" s="152" t="s">
        <v>3392</v>
      </c>
      <c r="G176" s="86"/>
    </row>
    <row r="177" spans="2:7" s="49" customFormat="1">
      <c r="B177" s="326" t="s">
        <v>1482</v>
      </c>
      <c r="C177" s="327">
        <v>53.36</v>
      </c>
      <c r="D177" s="152" t="s">
        <v>3743</v>
      </c>
      <c r="G177" s="86"/>
    </row>
    <row r="178" spans="2:7" s="49" customFormat="1">
      <c r="B178" s="326" t="s">
        <v>1482</v>
      </c>
      <c r="C178" s="327">
        <v>62.17</v>
      </c>
      <c r="D178" s="152" t="s">
        <v>3744</v>
      </c>
      <c r="G178" s="86"/>
    </row>
    <row r="179" spans="2:7" s="49" customFormat="1">
      <c r="B179" s="326" t="s">
        <v>1482</v>
      </c>
      <c r="C179" s="327">
        <v>69</v>
      </c>
      <c r="D179" s="152" t="s">
        <v>3745</v>
      </c>
      <c r="G179" s="86"/>
    </row>
    <row r="180" spans="2:7" s="49" customFormat="1">
      <c r="B180" s="326" t="s">
        <v>1482</v>
      </c>
      <c r="C180" s="327">
        <v>84.07</v>
      </c>
      <c r="D180" s="152" t="s">
        <v>3746</v>
      </c>
      <c r="G180" s="86"/>
    </row>
    <row r="181" spans="2:7" s="49" customFormat="1">
      <c r="B181" s="326" t="s">
        <v>1482</v>
      </c>
      <c r="C181" s="327">
        <v>100</v>
      </c>
      <c r="D181" s="260" t="s">
        <v>3747</v>
      </c>
      <c r="G181" s="86"/>
    </row>
    <row r="182" spans="2:7" s="49" customFormat="1">
      <c r="B182" s="326" t="s">
        <v>1482</v>
      </c>
      <c r="C182" s="327">
        <v>100</v>
      </c>
      <c r="D182" s="286" t="s">
        <v>3336</v>
      </c>
      <c r="G182" s="86"/>
    </row>
    <row r="183" spans="2:7" s="49" customFormat="1">
      <c r="B183" s="326" t="s">
        <v>1482</v>
      </c>
      <c r="C183" s="327">
        <v>100</v>
      </c>
      <c r="D183" s="152" t="s">
        <v>3748</v>
      </c>
      <c r="G183" s="86"/>
    </row>
    <row r="184" spans="2:7" s="49" customFormat="1">
      <c r="B184" s="326" t="s">
        <v>1482</v>
      </c>
      <c r="C184" s="327">
        <v>100</v>
      </c>
      <c r="D184" s="152" t="s">
        <v>3749</v>
      </c>
      <c r="G184" s="86"/>
    </row>
    <row r="185" spans="2:7" s="49" customFormat="1">
      <c r="B185" s="326" t="s">
        <v>1482</v>
      </c>
      <c r="C185" s="327">
        <v>100</v>
      </c>
      <c r="D185" s="152" t="s">
        <v>3750</v>
      </c>
      <c r="G185" s="86"/>
    </row>
    <row r="186" spans="2:7" s="49" customFormat="1">
      <c r="B186" s="326" t="s">
        <v>1482</v>
      </c>
      <c r="C186" s="327">
        <v>100</v>
      </c>
      <c r="D186" s="152" t="s">
        <v>3747</v>
      </c>
      <c r="G186" s="86"/>
    </row>
    <row r="187" spans="2:7" s="49" customFormat="1">
      <c r="B187" s="326" t="s">
        <v>1482</v>
      </c>
      <c r="C187" s="327">
        <v>103</v>
      </c>
      <c r="D187" s="152" t="s">
        <v>3338</v>
      </c>
      <c r="G187" s="86"/>
    </row>
    <row r="188" spans="2:7" s="49" customFormat="1">
      <c r="B188" s="326" t="s">
        <v>1482</v>
      </c>
      <c r="C188" s="327">
        <v>108</v>
      </c>
      <c r="D188" s="286" t="s">
        <v>3751</v>
      </c>
      <c r="G188" s="86"/>
    </row>
    <row r="189" spans="2:7" s="49" customFormat="1">
      <c r="B189" s="326" t="s">
        <v>1482</v>
      </c>
      <c r="C189" s="327">
        <v>237.41</v>
      </c>
      <c r="D189" s="152" t="s">
        <v>3752</v>
      </c>
      <c r="G189" s="86"/>
    </row>
    <row r="190" spans="2:7" s="49" customFormat="1">
      <c r="B190" s="326" t="s">
        <v>1482</v>
      </c>
      <c r="C190" s="327">
        <v>1000</v>
      </c>
      <c r="D190" s="152" t="s">
        <v>3753</v>
      </c>
      <c r="G190" s="86"/>
    </row>
    <row r="191" spans="2:7" s="49" customFormat="1">
      <c r="B191" s="326" t="s">
        <v>1482</v>
      </c>
      <c r="C191" s="327">
        <v>1000</v>
      </c>
      <c r="D191" s="152" t="s">
        <v>3754</v>
      </c>
      <c r="G191" s="86"/>
    </row>
    <row r="192" spans="2:7" s="49" customFormat="1">
      <c r="B192" s="326" t="s">
        <v>1482</v>
      </c>
      <c r="C192" s="327">
        <v>2044.4</v>
      </c>
      <c r="D192" s="152" t="s">
        <v>3393</v>
      </c>
      <c r="G192" s="86"/>
    </row>
    <row r="193" spans="2:7" s="49" customFormat="1">
      <c r="B193" s="326" t="s">
        <v>1482</v>
      </c>
      <c r="C193" s="327">
        <v>3000</v>
      </c>
      <c r="D193" s="152" t="s">
        <v>3755</v>
      </c>
      <c r="G193" s="86"/>
    </row>
    <row r="194" spans="2:7" s="49" customFormat="1">
      <c r="B194" s="326" t="s">
        <v>1482</v>
      </c>
      <c r="C194" s="327">
        <v>5000</v>
      </c>
      <c r="D194" s="152" t="s">
        <v>3394</v>
      </c>
      <c r="G194" s="86"/>
    </row>
    <row r="195" spans="2:7" s="49" customFormat="1">
      <c r="B195" s="326" t="s">
        <v>1482</v>
      </c>
      <c r="C195" s="327">
        <v>5000</v>
      </c>
      <c r="D195" s="152" t="s">
        <v>3756</v>
      </c>
      <c r="G195" s="86"/>
    </row>
    <row r="196" spans="2:7" s="49" customFormat="1">
      <c r="B196" s="326" t="s">
        <v>1482</v>
      </c>
      <c r="C196" s="327">
        <v>10000</v>
      </c>
      <c r="D196" s="152" t="s">
        <v>3757</v>
      </c>
      <c r="G196" s="86"/>
    </row>
    <row r="197" spans="2:7" s="49" customFormat="1">
      <c r="B197" s="326" t="s">
        <v>1482</v>
      </c>
      <c r="C197" s="327">
        <v>20000</v>
      </c>
      <c r="D197" s="152" t="s">
        <v>3395</v>
      </c>
      <c r="G197" s="86"/>
    </row>
    <row r="198" spans="2:7" s="49" customFormat="1" ht="26.25">
      <c r="B198" s="326" t="s">
        <v>1482</v>
      </c>
      <c r="C198" s="327">
        <v>22261.42</v>
      </c>
      <c r="D198" s="260" t="s">
        <v>3351</v>
      </c>
      <c r="G198" s="86"/>
    </row>
    <row r="199" spans="2:7" s="49" customFormat="1">
      <c r="B199" s="326" t="s">
        <v>1482</v>
      </c>
      <c r="C199" s="327">
        <v>25000</v>
      </c>
      <c r="D199" s="152" t="s">
        <v>3396</v>
      </c>
      <c r="G199" s="86"/>
    </row>
    <row r="200" spans="2:7" s="49" customFormat="1">
      <c r="B200" s="326" t="s">
        <v>1483</v>
      </c>
      <c r="C200" s="327">
        <v>0.1</v>
      </c>
      <c r="D200" s="152" t="s">
        <v>3758</v>
      </c>
      <c r="G200" s="86"/>
    </row>
    <row r="201" spans="2:7" s="49" customFormat="1">
      <c r="B201" s="326" t="s">
        <v>1483</v>
      </c>
      <c r="C201" s="327">
        <v>0.3</v>
      </c>
      <c r="D201" s="286" t="s">
        <v>3397</v>
      </c>
      <c r="G201" s="86"/>
    </row>
    <row r="202" spans="2:7" s="49" customFormat="1">
      <c r="B202" s="326" t="s">
        <v>1483</v>
      </c>
      <c r="C202" s="327">
        <v>6</v>
      </c>
      <c r="D202" s="152" t="s">
        <v>3759</v>
      </c>
      <c r="G202" s="86"/>
    </row>
    <row r="203" spans="2:7" s="49" customFormat="1">
      <c r="B203" s="326" t="s">
        <v>1483</v>
      </c>
      <c r="C203" s="327">
        <v>13.23</v>
      </c>
      <c r="D203" s="152" t="s">
        <v>3398</v>
      </c>
      <c r="G203" s="86"/>
    </row>
    <row r="204" spans="2:7" s="49" customFormat="1">
      <c r="B204" s="326" t="s">
        <v>1483</v>
      </c>
      <c r="C204" s="327">
        <v>24</v>
      </c>
      <c r="D204" s="152" t="s">
        <v>3399</v>
      </c>
      <c r="G204" s="86"/>
    </row>
    <row r="205" spans="2:7" s="49" customFormat="1">
      <c r="B205" s="326" t="s">
        <v>1483</v>
      </c>
      <c r="C205" s="327">
        <v>49.7</v>
      </c>
      <c r="D205" s="152" t="s">
        <v>3400</v>
      </c>
      <c r="G205" s="86"/>
    </row>
    <row r="206" spans="2:7" s="49" customFormat="1">
      <c r="B206" s="326" t="s">
        <v>1483</v>
      </c>
      <c r="C206" s="327">
        <v>57.24</v>
      </c>
      <c r="D206" s="152" t="s">
        <v>3401</v>
      </c>
      <c r="G206" s="86"/>
    </row>
    <row r="207" spans="2:7" s="49" customFormat="1">
      <c r="B207" s="326" t="s">
        <v>1483</v>
      </c>
      <c r="C207" s="327">
        <v>65.97</v>
      </c>
      <c r="D207" s="152" t="s">
        <v>3760</v>
      </c>
      <c r="G207" s="86"/>
    </row>
    <row r="208" spans="2:7" s="49" customFormat="1">
      <c r="B208" s="326" t="s">
        <v>1483</v>
      </c>
      <c r="C208" s="327">
        <v>87</v>
      </c>
      <c r="D208" s="152" t="s">
        <v>3402</v>
      </c>
      <c r="G208" s="86"/>
    </row>
    <row r="209" spans="2:7" s="49" customFormat="1">
      <c r="B209" s="326" t="s">
        <v>1483</v>
      </c>
      <c r="C209" s="327">
        <v>94</v>
      </c>
      <c r="D209" s="260" t="s">
        <v>3761</v>
      </c>
      <c r="G209" s="86"/>
    </row>
    <row r="210" spans="2:7" s="49" customFormat="1">
      <c r="B210" s="326" t="s">
        <v>1483</v>
      </c>
      <c r="C210" s="327">
        <v>100</v>
      </c>
      <c r="D210" s="152" t="s">
        <v>3336</v>
      </c>
      <c r="G210" s="86"/>
    </row>
    <row r="211" spans="2:7" s="49" customFormat="1">
      <c r="B211" s="326" t="s">
        <v>1483</v>
      </c>
      <c r="C211" s="327">
        <v>105</v>
      </c>
      <c r="D211" s="152" t="s">
        <v>3338</v>
      </c>
      <c r="G211" s="86"/>
    </row>
    <row r="212" spans="2:7" s="49" customFormat="1">
      <c r="B212" s="326" t="s">
        <v>1483</v>
      </c>
      <c r="C212" s="327">
        <v>106.17</v>
      </c>
      <c r="D212" s="152" t="s">
        <v>3403</v>
      </c>
      <c r="G212" s="86"/>
    </row>
    <row r="213" spans="2:7" s="49" customFormat="1">
      <c r="B213" s="326" t="s">
        <v>1483</v>
      </c>
      <c r="C213" s="327">
        <v>119.21</v>
      </c>
      <c r="D213" s="152" t="s">
        <v>3762</v>
      </c>
      <c r="G213" s="86"/>
    </row>
    <row r="214" spans="2:7" s="49" customFormat="1">
      <c r="B214" s="326" t="s">
        <v>1483</v>
      </c>
      <c r="C214" s="327">
        <v>192.88</v>
      </c>
      <c r="D214" s="286" t="s">
        <v>3404</v>
      </c>
      <c r="G214" s="86"/>
    </row>
    <row r="215" spans="2:7" s="49" customFormat="1">
      <c r="B215" s="326" t="s">
        <v>1483</v>
      </c>
      <c r="C215" s="327">
        <v>194</v>
      </c>
      <c r="D215" s="152" t="s">
        <v>3405</v>
      </c>
      <c r="G215" s="86"/>
    </row>
    <row r="216" spans="2:7" s="49" customFormat="1">
      <c r="B216" s="326" t="s">
        <v>1483</v>
      </c>
      <c r="C216" s="327">
        <v>273.58999999999997</v>
      </c>
      <c r="D216" s="152" t="s">
        <v>3406</v>
      </c>
      <c r="G216" s="86"/>
    </row>
    <row r="217" spans="2:7" s="49" customFormat="1">
      <c r="B217" s="326" t="s">
        <v>1483</v>
      </c>
      <c r="C217" s="327">
        <v>300</v>
      </c>
      <c r="D217" s="152" t="s">
        <v>3407</v>
      </c>
      <c r="G217" s="86"/>
    </row>
    <row r="218" spans="2:7" s="49" customFormat="1">
      <c r="B218" s="326" t="s">
        <v>1483</v>
      </c>
      <c r="C218" s="327">
        <v>347.6</v>
      </c>
      <c r="D218" s="260" t="s">
        <v>3408</v>
      </c>
      <c r="G218" s="86"/>
    </row>
    <row r="219" spans="2:7" s="49" customFormat="1">
      <c r="B219" s="326" t="s">
        <v>1483</v>
      </c>
      <c r="C219" s="327">
        <v>500</v>
      </c>
      <c r="D219" s="152" t="s">
        <v>3409</v>
      </c>
      <c r="G219" s="86"/>
    </row>
    <row r="220" spans="2:7" s="49" customFormat="1">
      <c r="B220" s="326" t="s">
        <v>1483</v>
      </c>
      <c r="C220" s="327">
        <v>550</v>
      </c>
      <c r="D220" s="152" t="s">
        <v>3763</v>
      </c>
      <c r="G220" s="86"/>
    </row>
    <row r="221" spans="2:7" s="49" customFormat="1">
      <c r="B221" s="326" t="s">
        <v>1483</v>
      </c>
      <c r="C221" s="327">
        <v>578.70000000000005</v>
      </c>
      <c r="D221" s="152" t="s">
        <v>3764</v>
      </c>
      <c r="G221" s="86"/>
    </row>
    <row r="222" spans="2:7" s="49" customFormat="1">
      <c r="B222" s="326" t="s">
        <v>1483</v>
      </c>
      <c r="C222" s="327">
        <v>650</v>
      </c>
      <c r="D222" s="152" t="s">
        <v>3765</v>
      </c>
      <c r="G222" s="86"/>
    </row>
    <row r="223" spans="2:7" s="49" customFormat="1">
      <c r="B223" s="326" t="s">
        <v>1483</v>
      </c>
      <c r="C223" s="327">
        <v>654</v>
      </c>
      <c r="D223" s="286" t="s">
        <v>3766</v>
      </c>
      <c r="G223" s="86"/>
    </row>
    <row r="224" spans="2:7" s="49" customFormat="1">
      <c r="B224" s="326" t="s">
        <v>1483</v>
      </c>
      <c r="C224" s="327">
        <v>777</v>
      </c>
      <c r="D224" s="152" t="s">
        <v>3767</v>
      </c>
      <c r="G224" s="86"/>
    </row>
    <row r="225" spans="2:7" s="49" customFormat="1">
      <c r="B225" s="326" t="s">
        <v>1483</v>
      </c>
      <c r="C225" s="327">
        <v>800</v>
      </c>
      <c r="D225" s="152" t="s">
        <v>3768</v>
      </c>
      <c r="G225" s="86"/>
    </row>
    <row r="226" spans="2:7" s="49" customFormat="1">
      <c r="B226" s="326" t="s">
        <v>1483</v>
      </c>
      <c r="C226" s="327">
        <v>1000</v>
      </c>
      <c r="D226" s="152" t="s">
        <v>3410</v>
      </c>
      <c r="G226" s="86"/>
    </row>
    <row r="227" spans="2:7" s="49" customFormat="1">
      <c r="B227" s="326" t="s">
        <v>1483</v>
      </c>
      <c r="C227" s="327">
        <v>1000</v>
      </c>
      <c r="D227" s="152" t="s">
        <v>3769</v>
      </c>
      <c r="G227" s="86"/>
    </row>
    <row r="228" spans="2:7" s="49" customFormat="1">
      <c r="B228" s="326" t="s">
        <v>1483</v>
      </c>
      <c r="C228" s="327">
        <v>1000</v>
      </c>
      <c r="D228" s="152" t="s">
        <v>3411</v>
      </c>
      <c r="G228" s="86"/>
    </row>
    <row r="229" spans="2:7" s="49" customFormat="1">
      <c r="B229" s="326" t="s">
        <v>1483</v>
      </c>
      <c r="C229" s="327">
        <v>1000</v>
      </c>
      <c r="D229" s="152" t="s">
        <v>3770</v>
      </c>
      <c r="G229" s="86"/>
    </row>
    <row r="230" spans="2:7" s="49" customFormat="1">
      <c r="B230" s="326" t="s">
        <v>1483</v>
      </c>
      <c r="C230" s="327">
        <v>1000</v>
      </c>
      <c r="D230" s="152" t="s">
        <v>3412</v>
      </c>
      <c r="G230" s="86"/>
    </row>
    <row r="231" spans="2:7" s="49" customFormat="1">
      <c r="B231" s="326" t="s">
        <v>1483</v>
      </c>
      <c r="C231" s="327">
        <v>1000</v>
      </c>
      <c r="D231" s="152" t="s">
        <v>3413</v>
      </c>
      <c r="G231" s="86"/>
    </row>
    <row r="232" spans="2:7" s="49" customFormat="1">
      <c r="B232" s="326" t="s">
        <v>1483</v>
      </c>
      <c r="C232" s="327">
        <v>1500</v>
      </c>
      <c r="D232" s="152" t="s">
        <v>3414</v>
      </c>
      <c r="G232" s="86"/>
    </row>
    <row r="233" spans="2:7" s="49" customFormat="1">
      <c r="B233" s="326" t="s">
        <v>1483</v>
      </c>
      <c r="C233" s="327">
        <v>1983.87</v>
      </c>
      <c r="D233" s="152" t="s">
        <v>3415</v>
      </c>
      <c r="G233" s="86"/>
    </row>
    <row r="234" spans="2:7" s="49" customFormat="1">
      <c r="B234" s="326" t="s">
        <v>1483</v>
      </c>
      <c r="C234" s="327">
        <v>1999.06</v>
      </c>
      <c r="D234" s="152" t="s">
        <v>3416</v>
      </c>
      <c r="G234" s="86"/>
    </row>
    <row r="235" spans="2:7" s="49" customFormat="1">
      <c r="B235" s="326" t="s">
        <v>1483</v>
      </c>
      <c r="C235" s="327">
        <v>2000</v>
      </c>
      <c r="D235" s="152" t="s">
        <v>3346</v>
      </c>
      <c r="G235" s="86"/>
    </row>
    <row r="236" spans="2:7" s="49" customFormat="1">
      <c r="B236" s="326" t="s">
        <v>1483</v>
      </c>
      <c r="C236" s="327">
        <v>3000</v>
      </c>
      <c r="D236" s="152" t="s">
        <v>3771</v>
      </c>
      <c r="G236" s="86"/>
    </row>
    <row r="237" spans="2:7" s="49" customFormat="1">
      <c r="B237" s="326" t="s">
        <v>1483</v>
      </c>
      <c r="C237" s="327">
        <v>10000</v>
      </c>
      <c r="D237" s="152" t="s">
        <v>3417</v>
      </c>
      <c r="G237" s="86"/>
    </row>
    <row r="238" spans="2:7" s="49" customFormat="1">
      <c r="B238" s="326" t="s">
        <v>1483</v>
      </c>
      <c r="C238" s="327">
        <v>10000</v>
      </c>
      <c r="D238" s="152" t="s">
        <v>3418</v>
      </c>
      <c r="G238" s="86"/>
    </row>
    <row r="239" spans="2:7" s="49" customFormat="1" ht="26.25">
      <c r="B239" s="326" t="s">
        <v>1483</v>
      </c>
      <c r="C239" s="327">
        <v>19003.93</v>
      </c>
      <c r="D239" s="260" t="s">
        <v>3351</v>
      </c>
      <c r="G239" s="86"/>
    </row>
    <row r="240" spans="2:7" s="49" customFormat="1">
      <c r="B240" s="326" t="s">
        <v>1486</v>
      </c>
      <c r="C240" s="327">
        <v>0.02</v>
      </c>
      <c r="D240" s="152" t="s">
        <v>3419</v>
      </c>
      <c r="G240" s="86"/>
    </row>
    <row r="241" spans="2:7" s="49" customFormat="1">
      <c r="B241" s="326" t="s">
        <v>1486</v>
      </c>
      <c r="C241" s="327">
        <v>0.56000000000000005</v>
      </c>
      <c r="D241" s="152" t="s">
        <v>3772</v>
      </c>
      <c r="G241" s="86"/>
    </row>
    <row r="242" spans="2:7" s="49" customFormat="1">
      <c r="B242" s="326" t="s">
        <v>1486</v>
      </c>
      <c r="C242" s="327">
        <v>50</v>
      </c>
      <c r="D242" s="152" t="s">
        <v>3335</v>
      </c>
      <c r="G242" s="86"/>
    </row>
    <row r="243" spans="2:7" s="49" customFormat="1">
      <c r="B243" s="326" t="s">
        <v>1486</v>
      </c>
      <c r="C243" s="327">
        <v>56.81</v>
      </c>
      <c r="D243" s="152" t="s">
        <v>3420</v>
      </c>
      <c r="G243" s="86"/>
    </row>
    <row r="244" spans="2:7" s="49" customFormat="1">
      <c r="B244" s="326" t="s">
        <v>1486</v>
      </c>
      <c r="C244" s="327">
        <v>59.81</v>
      </c>
      <c r="D244" s="152" t="s">
        <v>3421</v>
      </c>
      <c r="G244" s="86"/>
    </row>
    <row r="245" spans="2:7" s="49" customFormat="1">
      <c r="B245" s="326" t="s">
        <v>1486</v>
      </c>
      <c r="C245" s="327">
        <v>67.06</v>
      </c>
      <c r="D245" s="152" t="s">
        <v>3422</v>
      </c>
      <c r="G245" s="86"/>
    </row>
    <row r="246" spans="2:7" s="49" customFormat="1">
      <c r="B246" s="326" t="s">
        <v>1486</v>
      </c>
      <c r="C246" s="327">
        <v>94.92</v>
      </c>
      <c r="D246" s="152" t="s">
        <v>3423</v>
      </c>
      <c r="G246" s="86"/>
    </row>
    <row r="247" spans="2:7" s="49" customFormat="1">
      <c r="B247" s="326" t="s">
        <v>1486</v>
      </c>
      <c r="C247" s="327">
        <v>102</v>
      </c>
      <c r="D247" s="152" t="s">
        <v>3336</v>
      </c>
      <c r="G247" s="86"/>
    </row>
    <row r="248" spans="2:7" s="49" customFormat="1">
      <c r="B248" s="326" t="s">
        <v>1486</v>
      </c>
      <c r="C248" s="327">
        <v>105</v>
      </c>
      <c r="D248" s="152" t="s">
        <v>3338</v>
      </c>
      <c r="G248" s="86"/>
    </row>
    <row r="249" spans="2:7" s="49" customFormat="1">
      <c r="B249" s="326" t="s">
        <v>1486</v>
      </c>
      <c r="C249" s="327">
        <v>113</v>
      </c>
      <c r="D249" s="152" t="s">
        <v>3339</v>
      </c>
      <c r="G249" s="86"/>
    </row>
    <row r="250" spans="2:7" s="49" customFormat="1">
      <c r="B250" s="326" t="s">
        <v>1486</v>
      </c>
      <c r="C250" s="327">
        <v>121.22</v>
      </c>
      <c r="D250" s="152" t="s">
        <v>3424</v>
      </c>
      <c r="G250" s="86"/>
    </row>
    <row r="251" spans="2:7" s="49" customFormat="1">
      <c r="B251" s="326" t="s">
        <v>1486</v>
      </c>
      <c r="C251" s="327">
        <v>138.21</v>
      </c>
      <c r="D251" s="152" t="s">
        <v>3773</v>
      </c>
      <c r="G251" s="86"/>
    </row>
    <row r="252" spans="2:7" s="49" customFormat="1">
      <c r="B252" s="326" t="s">
        <v>1486</v>
      </c>
      <c r="C252" s="327">
        <v>145.72</v>
      </c>
      <c r="D252" s="152" t="s">
        <v>3425</v>
      </c>
      <c r="G252" s="86"/>
    </row>
    <row r="253" spans="2:7" s="49" customFormat="1">
      <c r="B253" s="326" t="s">
        <v>1486</v>
      </c>
      <c r="C253" s="327">
        <v>194</v>
      </c>
      <c r="D253" s="152" t="s">
        <v>3426</v>
      </c>
      <c r="G253" s="86"/>
    </row>
    <row r="254" spans="2:7" s="49" customFormat="1">
      <c r="B254" s="326" t="s">
        <v>1486</v>
      </c>
      <c r="C254" s="327">
        <v>200</v>
      </c>
      <c r="D254" s="152" t="s">
        <v>3774</v>
      </c>
      <c r="G254" s="86"/>
    </row>
    <row r="255" spans="2:7" s="49" customFormat="1">
      <c r="B255" s="326" t="s">
        <v>1486</v>
      </c>
      <c r="C255" s="327">
        <v>246.28</v>
      </c>
      <c r="D255" s="152" t="s">
        <v>3775</v>
      </c>
      <c r="G255" s="86"/>
    </row>
    <row r="256" spans="2:7" s="49" customFormat="1">
      <c r="B256" s="326" t="s">
        <v>1486</v>
      </c>
      <c r="C256" s="327">
        <v>279.63</v>
      </c>
      <c r="D256" s="152" t="s">
        <v>3776</v>
      </c>
      <c r="G256" s="86"/>
    </row>
    <row r="257" spans="2:7" s="49" customFormat="1">
      <c r="B257" s="326" t="s">
        <v>1486</v>
      </c>
      <c r="C257" s="327">
        <v>286.98</v>
      </c>
      <c r="D257" s="152" t="s">
        <v>3777</v>
      </c>
      <c r="G257" s="86"/>
    </row>
    <row r="258" spans="2:7" s="49" customFormat="1">
      <c r="B258" s="326" t="s">
        <v>1486</v>
      </c>
      <c r="C258" s="327">
        <v>330.66</v>
      </c>
      <c r="D258" s="260" t="s">
        <v>3427</v>
      </c>
      <c r="G258" s="86"/>
    </row>
    <row r="259" spans="2:7" s="49" customFormat="1">
      <c r="B259" s="326" t="s">
        <v>1486</v>
      </c>
      <c r="C259" s="327">
        <v>500</v>
      </c>
      <c r="D259" s="152" t="s">
        <v>3778</v>
      </c>
      <c r="G259" s="86"/>
    </row>
    <row r="260" spans="2:7" s="49" customFormat="1">
      <c r="B260" s="326" t="s">
        <v>1486</v>
      </c>
      <c r="C260" s="327">
        <v>500</v>
      </c>
      <c r="D260" s="152" t="s">
        <v>3779</v>
      </c>
      <c r="G260" s="86"/>
    </row>
    <row r="261" spans="2:7" s="49" customFormat="1">
      <c r="B261" s="326" t="s">
        <v>1486</v>
      </c>
      <c r="C261" s="327">
        <v>500</v>
      </c>
      <c r="D261" s="152" t="s">
        <v>3779</v>
      </c>
      <c r="G261" s="86"/>
    </row>
    <row r="262" spans="2:7" s="49" customFormat="1">
      <c r="B262" s="326" t="s">
        <v>1486</v>
      </c>
      <c r="C262" s="327">
        <v>500</v>
      </c>
      <c r="D262" s="152" t="s">
        <v>3779</v>
      </c>
      <c r="G262" s="86"/>
    </row>
    <row r="263" spans="2:7" s="49" customFormat="1">
      <c r="B263" s="326" t="s">
        <v>1486</v>
      </c>
      <c r="C263" s="327">
        <v>500</v>
      </c>
      <c r="D263" s="152" t="s">
        <v>3780</v>
      </c>
      <c r="G263" s="86"/>
    </row>
    <row r="264" spans="2:7" s="49" customFormat="1">
      <c r="B264" s="326" t="s">
        <v>1486</v>
      </c>
      <c r="C264" s="327">
        <v>500</v>
      </c>
      <c r="D264" s="152" t="s">
        <v>3780</v>
      </c>
      <c r="G264" s="86"/>
    </row>
    <row r="265" spans="2:7" s="49" customFormat="1">
      <c r="B265" s="326" t="s">
        <v>1486</v>
      </c>
      <c r="C265" s="327">
        <v>500</v>
      </c>
      <c r="D265" s="152" t="s">
        <v>3780</v>
      </c>
      <c r="G265" s="86"/>
    </row>
    <row r="266" spans="2:7" s="49" customFormat="1">
      <c r="B266" s="326" t="s">
        <v>1486</v>
      </c>
      <c r="C266" s="327">
        <v>1000</v>
      </c>
      <c r="D266" s="152" t="s">
        <v>3781</v>
      </c>
      <c r="G266" s="86"/>
    </row>
    <row r="267" spans="2:7" s="49" customFormat="1">
      <c r="B267" s="326" t="s">
        <v>1486</v>
      </c>
      <c r="C267" s="327">
        <v>1000</v>
      </c>
      <c r="D267" s="152" t="s">
        <v>3661</v>
      </c>
      <c r="G267" s="86"/>
    </row>
    <row r="268" spans="2:7" s="49" customFormat="1">
      <c r="B268" s="326" t="s">
        <v>1486</v>
      </c>
      <c r="C268" s="327">
        <v>1000</v>
      </c>
      <c r="D268" s="260" t="s">
        <v>3782</v>
      </c>
      <c r="G268" s="86"/>
    </row>
    <row r="269" spans="2:7" s="49" customFormat="1">
      <c r="B269" s="326" t="s">
        <v>1486</v>
      </c>
      <c r="C269" s="327">
        <v>1127.26</v>
      </c>
      <c r="D269" s="260" t="s">
        <v>3428</v>
      </c>
      <c r="G269" s="86"/>
    </row>
    <row r="270" spans="2:7" s="49" customFormat="1">
      <c r="B270" s="326" t="s">
        <v>1486</v>
      </c>
      <c r="C270" s="327">
        <v>1531.27</v>
      </c>
      <c r="D270" s="260" t="s">
        <v>3783</v>
      </c>
      <c r="G270" s="86"/>
    </row>
    <row r="271" spans="2:7" s="49" customFormat="1">
      <c r="B271" s="326" t="s">
        <v>1486</v>
      </c>
      <c r="C271" s="327">
        <v>1574.86</v>
      </c>
      <c r="D271" s="260" t="s">
        <v>3429</v>
      </c>
      <c r="G271" s="86"/>
    </row>
    <row r="272" spans="2:7" s="49" customFormat="1">
      <c r="B272" s="326" t="s">
        <v>1486</v>
      </c>
      <c r="C272" s="327">
        <v>5000</v>
      </c>
      <c r="D272" s="260" t="s">
        <v>3784</v>
      </c>
      <c r="G272" s="86"/>
    </row>
    <row r="273" spans="2:7" s="49" customFormat="1">
      <c r="B273" s="326" t="s">
        <v>1486</v>
      </c>
      <c r="C273" s="327">
        <v>5022.4399999999996</v>
      </c>
      <c r="D273" s="152" t="s">
        <v>3430</v>
      </c>
      <c r="G273" s="86"/>
    </row>
    <row r="274" spans="2:7" s="49" customFormat="1">
      <c r="B274" s="326" t="s">
        <v>1486</v>
      </c>
      <c r="C274" s="327">
        <v>5300</v>
      </c>
      <c r="D274" s="152" t="s">
        <v>3785</v>
      </c>
      <c r="G274" s="86"/>
    </row>
    <row r="275" spans="2:7" s="49" customFormat="1" ht="26.25">
      <c r="B275" s="326" t="s">
        <v>1486</v>
      </c>
      <c r="C275" s="327">
        <v>5467.85</v>
      </c>
      <c r="D275" s="260" t="s">
        <v>3351</v>
      </c>
      <c r="G275" s="86"/>
    </row>
    <row r="276" spans="2:7" s="49" customFormat="1" ht="26.25">
      <c r="B276" s="326" t="s">
        <v>1486</v>
      </c>
      <c r="C276" s="327">
        <v>7325</v>
      </c>
      <c r="D276" s="260" t="s">
        <v>3351</v>
      </c>
      <c r="G276" s="86"/>
    </row>
    <row r="277" spans="2:7" s="49" customFormat="1">
      <c r="B277" s="326" t="s">
        <v>1486</v>
      </c>
      <c r="C277" s="327">
        <v>13358.54</v>
      </c>
      <c r="D277" s="286" t="s">
        <v>3431</v>
      </c>
      <c r="G277" s="86"/>
    </row>
    <row r="278" spans="2:7" s="49" customFormat="1">
      <c r="B278" s="326" t="s">
        <v>1486</v>
      </c>
      <c r="C278" s="327">
        <v>15000</v>
      </c>
      <c r="D278" s="152" t="s">
        <v>3786</v>
      </c>
      <c r="G278" s="86"/>
    </row>
    <row r="279" spans="2:7" s="49" customFormat="1" ht="26.25">
      <c r="B279" s="326" t="s">
        <v>1486</v>
      </c>
      <c r="C279" s="327">
        <v>38740</v>
      </c>
      <c r="D279" s="286" t="s">
        <v>3351</v>
      </c>
      <c r="G279" s="86"/>
    </row>
    <row r="280" spans="2:7" s="49" customFormat="1">
      <c r="B280" s="326" t="s">
        <v>1487</v>
      </c>
      <c r="C280" s="327">
        <v>0.15</v>
      </c>
      <c r="D280" s="152" t="s">
        <v>3432</v>
      </c>
      <c r="G280" s="86"/>
    </row>
    <row r="281" spans="2:7" s="49" customFormat="1">
      <c r="B281" s="326" t="s">
        <v>1487</v>
      </c>
      <c r="C281" s="327">
        <v>0.26</v>
      </c>
      <c r="D281" s="152" t="s">
        <v>3787</v>
      </c>
      <c r="G281" s="86"/>
    </row>
    <row r="282" spans="2:7" s="49" customFormat="1">
      <c r="B282" s="326" t="s">
        <v>1487</v>
      </c>
      <c r="C282" s="327">
        <v>0.9</v>
      </c>
      <c r="D282" s="152" t="s">
        <v>3433</v>
      </c>
      <c r="G282" s="86"/>
    </row>
    <row r="283" spans="2:7" s="49" customFormat="1">
      <c r="B283" s="326" t="s">
        <v>1487</v>
      </c>
      <c r="C283" s="327">
        <v>2.75</v>
      </c>
      <c r="D283" s="152" t="s">
        <v>3788</v>
      </c>
      <c r="G283" s="86"/>
    </row>
    <row r="284" spans="2:7" s="49" customFormat="1">
      <c r="B284" s="326" t="s">
        <v>1487</v>
      </c>
      <c r="C284" s="327">
        <v>6</v>
      </c>
      <c r="D284" s="152" t="s">
        <v>3789</v>
      </c>
      <c r="G284" s="86"/>
    </row>
    <row r="285" spans="2:7" s="49" customFormat="1">
      <c r="B285" s="326" t="s">
        <v>1487</v>
      </c>
      <c r="C285" s="327">
        <v>6</v>
      </c>
      <c r="D285" s="152" t="s">
        <v>3790</v>
      </c>
      <c r="G285" s="86"/>
    </row>
    <row r="286" spans="2:7" s="49" customFormat="1">
      <c r="B286" s="326" t="s">
        <v>1487</v>
      </c>
      <c r="C286" s="327">
        <v>20.25</v>
      </c>
      <c r="D286" s="152" t="s">
        <v>3791</v>
      </c>
      <c r="G286" s="86"/>
    </row>
    <row r="287" spans="2:7" s="49" customFormat="1">
      <c r="B287" s="326" t="s">
        <v>1487</v>
      </c>
      <c r="C287" s="327">
        <v>26.66</v>
      </c>
      <c r="D287" s="152" t="s">
        <v>3434</v>
      </c>
      <c r="G287" s="86"/>
    </row>
    <row r="288" spans="2:7" s="49" customFormat="1">
      <c r="B288" s="326" t="s">
        <v>1487</v>
      </c>
      <c r="C288" s="327">
        <v>51</v>
      </c>
      <c r="D288" s="152" t="s">
        <v>3435</v>
      </c>
      <c r="G288" s="86"/>
    </row>
    <row r="289" spans="2:7" s="49" customFormat="1">
      <c r="B289" s="326" t="s">
        <v>1487</v>
      </c>
      <c r="C289" s="327">
        <v>70</v>
      </c>
      <c r="D289" s="152" t="s">
        <v>3792</v>
      </c>
      <c r="G289" s="86"/>
    </row>
    <row r="290" spans="2:7">
      <c r="B290" s="326" t="s">
        <v>1487</v>
      </c>
      <c r="C290" s="327">
        <v>78.14</v>
      </c>
      <c r="D290" s="152" t="s">
        <v>3793</v>
      </c>
      <c r="E290" s="49"/>
    </row>
    <row r="291" spans="2:7">
      <c r="B291" s="326" t="s">
        <v>1487</v>
      </c>
      <c r="C291" s="327">
        <v>85.31</v>
      </c>
      <c r="D291" s="152" t="s">
        <v>3436</v>
      </c>
    </row>
    <row r="292" spans="2:7">
      <c r="B292" s="326" t="s">
        <v>1487</v>
      </c>
      <c r="C292" s="327">
        <v>92.29</v>
      </c>
      <c r="D292" s="152" t="s">
        <v>3794</v>
      </c>
    </row>
    <row r="293" spans="2:7">
      <c r="B293" s="326" t="s">
        <v>1487</v>
      </c>
      <c r="C293" s="327">
        <v>100</v>
      </c>
      <c r="D293" s="152" t="s">
        <v>3335</v>
      </c>
    </row>
    <row r="294" spans="2:7">
      <c r="B294" s="326" t="s">
        <v>1487</v>
      </c>
      <c r="C294" s="327">
        <v>100</v>
      </c>
      <c r="D294" s="152" t="s">
        <v>3721</v>
      </c>
    </row>
    <row r="295" spans="2:7">
      <c r="B295" s="326" t="s">
        <v>1487</v>
      </c>
      <c r="C295" s="327">
        <v>100</v>
      </c>
      <c r="D295" s="152" t="s">
        <v>3338</v>
      </c>
    </row>
    <row r="296" spans="2:7">
      <c r="B296" s="326" t="s">
        <v>1487</v>
      </c>
      <c r="C296" s="327">
        <v>100</v>
      </c>
      <c r="D296" s="152" t="s">
        <v>3747</v>
      </c>
    </row>
    <row r="297" spans="2:7" s="49" customFormat="1">
      <c r="B297" s="326" t="s">
        <v>1487</v>
      </c>
      <c r="C297" s="327">
        <v>100</v>
      </c>
      <c r="D297" s="152" t="s">
        <v>3795</v>
      </c>
      <c r="G297" s="86"/>
    </row>
    <row r="298" spans="2:7">
      <c r="B298" s="326" t="s">
        <v>1487</v>
      </c>
      <c r="C298" s="327">
        <v>100</v>
      </c>
      <c r="D298" s="152" t="s">
        <v>3437</v>
      </c>
      <c r="E298" s="49"/>
    </row>
    <row r="299" spans="2:7">
      <c r="B299" s="326" t="s">
        <v>1487</v>
      </c>
      <c r="C299" s="327">
        <v>101</v>
      </c>
      <c r="D299" s="152" t="s">
        <v>3438</v>
      </c>
      <c r="E299" s="49"/>
    </row>
    <row r="300" spans="2:7">
      <c r="B300" s="326" t="s">
        <v>1487</v>
      </c>
      <c r="C300" s="327">
        <v>102</v>
      </c>
      <c r="D300" s="152" t="s">
        <v>3336</v>
      </c>
      <c r="E300" s="49"/>
    </row>
    <row r="301" spans="2:7">
      <c r="B301" s="326" t="s">
        <v>1487</v>
      </c>
      <c r="C301" s="327">
        <v>102</v>
      </c>
      <c r="D301" s="152" t="s">
        <v>3439</v>
      </c>
      <c r="E301" s="49"/>
    </row>
    <row r="302" spans="2:7">
      <c r="B302" s="326" t="s">
        <v>1487</v>
      </c>
      <c r="C302" s="327">
        <v>125</v>
      </c>
      <c r="D302" s="260" t="s">
        <v>3339</v>
      </c>
      <c r="E302" s="49"/>
    </row>
    <row r="303" spans="2:7">
      <c r="B303" s="326" t="s">
        <v>1487</v>
      </c>
      <c r="C303" s="327">
        <v>200</v>
      </c>
      <c r="D303" s="260" t="s">
        <v>3378</v>
      </c>
      <c r="E303" s="49"/>
    </row>
    <row r="304" spans="2:7">
      <c r="B304" s="326" t="s">
        <v>1487</v>
      </c>
      <c r="C304" s="327">
        <v>216</v>
      </c>
      <c r="D304" s="152" t="s">
        <v>3440</v>
      </c>
      <c r="E304" s="49"/>
    </row>
    <row r="305" spans="2:7">
      <c r="B305" s="326" t="s">
        <v>1487</v>
      </c>
      <c r="C305" s="327">
        <v>219.76</v>
      </c>
      <c r="D305" s="152" t="s">
        <v>3734</v>
      </c>
      <c r="E305" s="49"/>
    </row>
    <row r="306" spans="2:7">
      <c r="B306" s="326" t="s">
        <v>1487</v>
      </c>
      <c r="C306" s="327">
        <v>220</v>
      </c>
      <c r="D306" s="286" t="s">
        <v>3441</v>
      </c>
      <c r="E306" s="49"/>
    </row>
    <row r="307" spans="2:7">
      <c r="B307" s="326" t="s">
        <v>1487</v>
      </c>
      <c r="C307" s="327">
        <v>294</v>
      </c>
      <c r="D307" s="152" t="s">
        <v>3442</v>
      </c>
      <c r="E307" s="49"/>
    </row>
    <row r="308" spans="2:7">
      <c r="B308" s="326" t="s">
        <v>1487</v>
      </c>
      <c r="C308" s="327">
        <v>301.43</v>
      </c>
      <c r="D308" s="152" t="s">
        <v>3796</v>
      </c>
      <c r="E308" s="49"/>
    </row>
    <row r="309" spans="2:7">
      <c r="B309" s="326" t="s">
        <v>1487</v>
      </c>
      <c r="C309" s="327">
        <v>394</v>
      </c>
      <c r="D309" s="152" t="s">
        <v>3443</v>
      </c>
      <c r="E309" s="49"/>
    </row>
    <row r="310" spans="2:7">
      <c r="B310" s="326" t="s">
        <v>1487</v>
      </c>
      <c r="C310" s="327">
        <v>459.59</v>
      </c>
      <c r="D310" s="152" t="s">
        <v>3797</v>
      </c>
      <c r="E310" s="49"/>
    </row>
    <row r="311" spans="2:7">
      <c r="B311" s="326" t="s">
        <v>1487</v>
      </c>
      <c r="C311" s="327">
        <v>500</v>
      </c>
      <c r="D311" s="152" t="s">
        <v>3343</v>
      </c>
      <c r="E311" s="49"/>
    </row>
    <row r="312" spans="2:7">
      <c r="B312" s="326" t="s">
        <v>1487</v>
      </c>
      <c r="C312" s="327">
        <v>750</v>
      </c>
      <c r="D312" s="152" t="s">
        <v>3444</v>
      </c>
      <c r="E312" s="49"/>
    </row>
    <row r="313" spans="2:7">
      <c r="B313" s="326" t="s">
        <v>1487</v>
      </c>
      <c r="C313" s="327">
        <v>954</v>
      </c>
      <c r="D313" s="260" t="s">
        <v>3445</v>
      </c>
      <c r="E313" s="49"/>
    </row>
    <row r="314" spans="2:7">
      <c r="B314" s="326" t="s">
        <v>1487</v>
      </c>
      <c r="C314" s="327">
        <v>1000</v>
      </c>
      <c r="D314" s="152" t="s">
        <v>3798</v>
      </c>
      <c r="E314" s="49"/>
    </row>
    <row r="315" spans="2:7">
      <c r="B315" s="326" t="s">
        <v>1487</v>
      </c>
      <c r="C315" s="327">
        <v>1100</v>
      </c>
      <c r="D315" s="152" t="s">
        <v>55</v>
      </c>
      <c r="E315" s="49"/>
    </row>
    <row r="316" spans="2:7" s="49" customFormat="1">
      <c r="B316" s="326" t="s">
        <v>1487</v>
      </c>
      <c r="C316" s="327">
        <v>1414.76</v>
      </c>
      <c r="D316" s="152" t="s">
        <v>3446</v>
      </c>
      <c r="G316" s="86"/>
    </row>
    <row r="317" spans="2:7" s="49" customFormat="1">
      <c r="B317" s="326" t="s">
        <v>1487</v>
      </c>
      <c r="C317" s="327">
        <v>1550.84</v>
      </c>
      <c r="D317" s="152" t="s">
        <v>3447</v>
      </c>
      <c r="G317" s="86"/>
    </row>
    <row r="318" spans="2:7" s="49" customFormat="1">
      <c r="B318" s="326" t="s">
        <v>1487</v>
      </c>
      <c r="C318" s="327">
        <v>2801.12</v>
      </c>
      <c r="D318" s="152" t="s">
        <v>3448</v>
      </c>
      <c r="G318" s="86"/>
    </row>
    <row r="319" spans="2:7" s="49" customFormat="1">
      <c r="B319" s="326" t="s">
        <v>1487</v>
      </c>
      <c r="C319" s="327">
        <v>2843.34</v>
      </c>
      <c r="D319" s="152" t="s">
        <v>3449</v>
      </c>
      <c r="G319" s="86"/>
    </row>
    <row r="320" spans="2:7" s="49" customFormat="1">
      <c r="B320" s="326" t="s">
        <v>1487</v>
      </c>
      <c r="C320" s="327">
        <v>3000</v>
      </c>
      <c r="D320" s="152" t="s">
        <v>3450</v>
      </c>
      <c r="G320" s="86"/>
    </row>
    <row r="321" spans="2:7" s="49" customFormat="1">
      <c r="B321" s="326" t="s">
        <v>1487</v>
      </c>
      <c r="C321" s="327">
        <v>3000</v>
      </c>
      <c r="D321" s="152" t="s">
        <v>3669</v>
      </c>
      <c r="G321" s="86"/>
    </row>
    <row r="322" spans="2:7" s="49" customFormat="1">
      <c r="B322" s="326" t="s">
        <v>1487</v>
      </c>
      <c r="C322" s="327">
        <v>5000</v>
      </c>
      <c r="D322" s="152" t="s">
        <v>4018</v>
      </c>
      <c r="G322" s="86"/>
    </row>
    <row r="323" spans="2:7" s="49" customFormat="1" ht="26.25">
      <c r="B323" s="326" t="s">
        <v>1487</v>
      </c>
      <c r="C323" s="327">
        <v>14859.11</v>
      </c>
      <c r="D323" s="260" t="s">
        <v>3351</v>
      </c>
      <c r="G323" s="86"/>
    </row>
    <row r="324" spans="2:7">
      <c r="B324" s="326" t="s">
        <v>1488</v>
      </c>
      <c r="C324" s="327">
        <v>7.0000000000000007E-2</v>
      </c>
      <c r="D324" s="152" t="s">
        <v>3799</v>
      </c>
      <c r="E324" s="49"/>
    </row>
    <row r="325" spans="2:7">
      <c r="B325" s="326" t="s">
        <v>1488</v>
      </c>
      <c r="C325" s="327">
        <v>0.18</v>
      </c>
      <c r="D325" s="152" t="s">
        <v>3800</v>
      </c>
      <c r="E325" s="49"/>
    </row>
    <row r="326" spans="2:7">
      <c r="B326" s="326" t="s">
        <v>1488</v>
      </c>
      <c r="C326" s="327">
        <v>1.65</v>
      </c>
      <c r="D326" s="152" t="s">
        <v>3451</v>
      </c>
      <c r="E326" s="49"/>
    </row>
    <row r="327" spans="2:7">
      <c r="B327" s="326" t="s">
        <v>1488</v>
      </c>
      <c r="C327" s="327">
        <v>3.05</v>
      </c>
      <c r="D327" s="152" t="s">
        <v>3801</v>
      </c>
      <c r="E327" s="49"/>
    </row>
    <row r="328" spans="2:7">
      <c r="B328" s="326" t="s">
        <v>1488</v>
      </c>
      <c r="C328" s="327">
        <v>3.76</v>
      </c>
      <c r="D328" s="152" t="s">
        <v>3802</v>
      </c>
      <c r="E328" s="49"/>
    </row>
    <row r="329" spans="2:7">
      <c r="B329" s="326" t="s">
        <v>1488</v>
      </c>
      <c r="C329" s="327">
        <v>7.14</v>
      </c>
      <c r="D329" s="152" t="s">
        <v>3803</v>
      </c>
      <c r="E329" s="49"/>
    </row>
    <row r="330" spans="2:7">
      <c r="B330" s="326" t="s">
        <v>1488</v>
      </c>
      <c r="C330" s="327">
        <v>9</v>
      </c>
      <c r="D330" s="152" t="s">
        <v>3804</v>
      </c>
      <c r="E330" s="49"/>
    </row>
    <row r="331" spans="2:7">
      <c r="B331" s="326" t="s">
        <v>1488</v>
      </c>
      <c r="C331" s="327">
        <v>9.41</v>
      </c>
      <c r="D331" s="152" t="s">
        <v>3805</v>
      </c>
      <c r="E331" s="49"/>
    </row>
    <row r="332" spans="2:7">
      <c r="B332" s="326" t="s">
        <v>1488</v>
      </c>
      <c r="C332" s="327">
        <v>10</v>
      </c>
      <c r="D332" s="152" t="s">
        <v>3806</v>
      </c>
      <c r="E332" s="49"/>
    </row>
    <row r="333" spans="2:7">
      <c r="B333" s="326" t="s">
        <v>1488</v>
      </c>
      <c r="C333" s="327">
        <v>10.199999999999999</v>
      </c>
      <c r="D333" s="152" t="s">
        <v>3807</v>
      </c>
      <c r="E333" s="49"/>
    </row>
    <row r="334" spans="2:7">
      <c r="B334" s="326" t="s">
        <v>1488</v>
      </c>
      <c r="C334" s="327">
        <v>15.37</v>
      </c>
      <c r="D334" s="152" t="s">
        <v>3808</v>
      </c>
      <c r="E334" s="49"/>
    </row>
    <row r="335" spans="2:7">
      <c r="B335" s="326" t="s">
        <v>1488</v>
      </c>
      <c r="C335" s="327">
        <v>30</v>
      </c>
      <c r="D335" s="152" t="s">
        <v>3452</v>
      </c>
      <c r="E335" s="49"/>
    </row>
    <row r="336" spans="2:7">
      <c r="B336" s="326" t="s">
        <v>1488</v>
      </c>
      <c r="C336" s="327">
        <v>50</v>
      </c>
      <c r="D336" s="152" t="s">
        <v>3335</v>
      </c>
      <c r="E336" s="49"/>
    </row>
    <row r="337" spans="2:5">
      <c r="B337" s="326" t="s">
        <v>1488</v>
      </c>
      <c r="C337" s="327">
        <v>88.91</v>
      </c>
      <c r="D337" s="152" t="s">
        <v>3809</v>
      </c>
      <c r="E337" s="49"/>
    </row>
    <row r="338" spans="2:5">
      <c r="B338" s="326" t="s">
        <v>1488</v>
      </c>
      <c r="C338" s="327">
        <v>100</v>
      </c>
      <c r="D338" s="152" t="s">
        <v>3338</v>
      </c>
      <c r="E338" s="49"/>
    </row>
    <row r="339" spans="2:5">
      <c r="B339" s="326" t="s">
        <v>1488</v>
      </c>
      <c r="C339" s="327">
        <v>100</v>
      </c>
      <c r="D339" s="152" t="s">
        <v>3810</v>
      </c>
      <c r="E339" s="49"/>
    </row>
    <row r="340" spans="2:5">
      <c r="B340" s="326" t="s">
        <v>1488</v>
      </c>
      <c r="C340" s="327">
        <v>100</v>
      </c>
      <c r="D340" s="260" t="s">
        <v>4019</v>
      </c>
      <c r="E340" s="49"/>
    </row>
    <row r="341" spans="2:5">
      <c r="B341" s="326" t="s">
        <v>1488</v>
      </c>
      <c r="C341" s="327">
        <v>101.84</v>
      </c>
      <c r="D341" s="152" t="s">
        <v>3453</v>
      </c>
      <c r="E341" s="49"/>
    </row>
    <row r="342" spans="2:5">
      <c r="B342" s="326" t="s">
        <v>1488</v>
      </c>
      <c r="C342" s="327">
        <v>102</v>
      </c>
      <c r="D342" s="152" t="s">
        <v>3336</v>
      </c>
      <c r="E342" s="49"/>
    </row>
    <row r="343" spans="2:5">
      <c r="B343" s="326" t="s">
        <v>1488</v>
      </c>
      <c r="C343" s="327">
        <v>103.17</v>
      </c>
      <c r="D343" s="152" t="s">
        <v>3811</v>
      </c>
      <c r="E343" s="49"/>
    </row>
    <row r="344" spans="2:5">
      <c r="B344" s="326" t="s">
        <v>1488</v>
      </c>
      <c r="C344" s="327">
        <v>120</v>
      </c>
      <c r="D344" s="152" t="s">
        <v>3812</v>
      </c>
      <c r="E344" s="49"/>
    </row>
    <row r="345" spans="2:5">
      <c r="B345" s="326" t="s">
        <v>1488</v>
      </c>
      <c r="C345" s="327">
        <v>125</v>
      </c>
      <c r="D345" s="152" t="s">
        <v>3339</v>
      </c>
      <c r="E345" s="49"/>
    </row>
    <row r="346" spans="2:5">
      <c r="B346" s="326" t="s">
        <v>1488</v>
      </c>
      <c r="C346" s="327">
        <v>195.86</v>
      </c>
      <c r="D346" s="152" t="s">
        <v>3813</v>
      </c>
      <c r="E346" s="49"/>
    </row>
    <row r="347" spans="2:5">
      <c r="B347" s="326" t="s">
        <v>1488</v>
      </c>
      <c r="C347" s="327">
        <v>200</v>
      </c>
      <c r="D347" s="152" t="s">
        <v>3378</v>
      </c>
      <c r="E347" s="49"/>
    </row>
    <row r="348" spans="2:5">
      <c r="B348" s="326" t="s">
        <v>1488</v>
      </c>
      <c r="C348" s="327">
        <v>200</v>
      </c>
      <c r="D348" s="260" t="s">
        <v>3814</v>
      </c>
      <c r="E348" s="49"/>
    </row>
    <row r="349" spans="2:5">
      <c r="B349" s="326" t="s">
        <v>1488</v>
      </c>
      <c r="C349" s="327">
        <v>250</v>
      </c>
      <c r="D349" s="260" t="s">
        <v>3454</v>
      </c>
      <c r="E349" s="49"/>
    </row>
    <row r="350" spans="2:5">
      <c r="B350" s="326" t="s">
        <v>1488</v>
      </c>
      <c r="C350" s="327">
        <v>267.58999999999997</v>
      </c>
      <c r="D350" s="260" t="s">
        <v>3815</v>
      </c>
      <c r="E350" s="49"/>
    </row>
    <row r="351" spans="2:5">
      <c r="B351" s="326" t="s">
        <v>1488</v>
      </c>
      <c r="C351" s="327">
        <v>300</v>
      </c>
      <c r="D351" s="260" t="s">
        <v>3816</v>
      </c>
      <c r="E351" s="49"/>
    </row>
    <row r="352" spans="2:5">
      <c r="B352" s="326" t="s">
        <v>1488</v>
      </c>
      <c r="C352" s="327">
        <v>300</v>
      </c>
      <c r="D352" s="152" t="s">
        <v>3817</v>
      </c>
      <c r="E352" s="49"/>
    </row>
    <row r="353" spans="2:5">
      <c r="B353" s="326" t="s">
        <v>1488</v>
      </c>
      <c r="C353" s="327">
        <v>300</v>
      </c>
      <c r="D353" s="152" t="s">
        <v>3455</v>
      </c>
      <c r="E353" s="49"/>
    </row>
    <row r="354" spans="2:5">
      <c r="B354" s="326" t="s">
        <v>1488</v>
      </c>
      <c r="C354" s="327">
        <v>350</v>
      </c>
      <c r="D354" s="260" t="s">
        <v>3456</v>
      </c>
      <c r="E354" s="49"/>
    </row>
    <row r="355" spans="2:5">
      <c r="B355" s="326" t="s">
        <v>1488</v>
      </c>
      <c r="C355" s="327">
        <v>367.31</v>
      </c>
      <c r="D355" s="152" t="s">
        <v>3818</v>
      </c>
      <c r="E355" s="49"/>
    </row>
    <row r="356" spans="2:5">
      <c r="B356" s="326" t="s">
        <v>1488</v>
      </c>
      <c r="C356" s="327">
        <v>403.55</v>
      </c>
      <c r="D356" s="152" t="s">
        <v>3457</v>
      </c>
      <c r="E356" s="49"/>
    </row>
    <row r="357" spans="2:5">
      <c r="B357" s="326" t="s">
        <v>1488</v>
      </c>
      <c r="C357" s="327">
        <v>615.08000000000004</v>
      </c>
      <c r="D357" s="152" t="s">
        <v>3458</v>
      </c>
      <c r="E357" s="49"/>
    </row>
    <row r="358" spans="2:5">
      <c r="B358" s="326" t="s">
        <v>1488</v>
      </c>
      <c r="C358" s="327">
        <v>815.56</v>
      </c>
      <c r="D358" s="260" t="s">
        <v>3459</v>
      </c>
      <c r="E358" s="49"/>
    </row>
    <row r="359" spans="2:5">
      <c r="B359" s="326" t="s">
        <v>1488</v>
      </c>
      <c r="C359" s="327">
        <v>936.73</v>
      </c>
      <c r="D359" s="152" t="s">
        <v>3460</v>
      </c>
      <c r="E359" s="49"/>
    </row>
    <row r="360" spans="2:5">
      <c r="B360" s="326" t="s">
        <v>1488</v>
      </c>
      <c r="C360" s="327">
        <v>978.83</v>
      </c>
      <c r="D360" s="152" t="s">
        <v>3819</v>
      </c>
      <c r="E360" s="49"/>
    </row>
    <row r="361" spans="2:5">
      <c r="B361" s="326" t="s">
        <v>1488</v>
      </c>
      <c r="C361" s="327">
        <v>1000</v>
      </c>
      <c r="D361" s="260" t="s">
        <v>3820</v>
      </c>
      <c r="E361" s="49"/>
    </row>
    <row r="362" spans="2:5">
      <c r="B362" s="326" t="s">
        <v>1488</v>
      </c>
      <c r="C362" s="327">
        <v>1000</v>
      </c>
      <c r="D362" s="152" t="s">
        <v>3732</v>
      </c>
      <c r="E362" s="49"/>
    </row>
    <row r="363" spans="2:5">
      <c r="B363" s="326" t="s">
        <v>1488</v>
      </c>
      <c r="C363" s="327">
        <v>1142.77</v>
      </c>
      <c r="D363" s="152" t="s">
        <v>3461</v>
      </c>
      <c r="E363" s="49"/>
    </row>
    <row r="364" spans="2:5">
      <c r="B364" s="326" t="s">
        <v>1488</v>
      </c>
      <c r="C364" s="327">
        <v>2000</v>
      </c>
      <c r="D364" s="152" t="s">
        <v>3669</v>
      </c>
      <c r="E364" s="49"/>
    </row>
    <row r="365" spans="2:5">
      <c r="B365" s="326" t="s">
        <v>1488</v>
      </c>
      <c r="C365" s="327">
        <v>2438.96</v>
      </c>
      <c r="D365" s="152" t="s">
        <v>3462</v>
      </c>
      <c r="E365" s="49"/>
    </row>
    <row r="366" spans="2:5">
      <c r="B366" s="326" t="s">
        <v>1488</v>
      </c>
      <c r="C366" s="327">
        <v>3000</v>
      </c>
      <c r="D366" s="152" t="s">
        <v>4015</v>
      </c>
      <c r="E366" s="49"/>
    </row>
    <row r="367" spans="2:5">
      <c r="B367" s="326" t="s">
        <v>1488</v>
      </c>
      <c r="C367" s="327">
        <v>5000</v>
      </c>
      <c r="D367" s="152" t="s">
        <v>3463</v>
      </c>
      <c r="E367" s="49"/>
    </row>
    <row r="368" spans="2:5">
      <c r="B368" s="326" t="s">
        <v>1488</v>
      </c>
      <c r="C368" s="327">
        <v>5000</v>
      </c>
      <c r="D368" s="152" t="s">
        <v>3464</v>
      </c>
      <c r="E368" s="49"/>
    </row>
    <row r="369" spans="2:7">
      <c r="B369" s="326" t="s">
        <v>1488</v>
      </c>
      <c r="C369" s="327">
        <v>5000</v>
      </c>
      <c r="D369" s="152" t="s">
        <v>3465</v>
      </c>
      <c r="E369" s="49"/>
    </row>
    <row r="370" spans="2:7" ht="26.25">
      <c r="B370" s="326" t="s">
        <v>1488</v>
      </c>
      <c r="C370" s="327">
        <v>6125.52</v>
      </c>
      <c r="D370" s="260" t="s">
        <v>3351</v>
      </c>
      <c r="E370" s="49"/>
    </row>
    <row r="371" spans="2:7">
      <c r="B371" s="326" t="s">
        <v>1488</v>
      </c>
      <c r="C371" s="327">
        <v>10000</v>
      </c>
      <c r="D371" s="152" t="s">
        <v>3466</v>
      </c>
      <c r="E371" s="49"/>
    </row>
    <row r="372" spans="2:7">
      <c r="B372" s="326" t="s">
        <v>1489</v>
      </c>
      <c r="C372" s="327">
        <v>0.14000000000000001</v>
      </c>
      <c r="D372" s="152" t="s">
        <v>3821</v>
      </c>
      <c r="E372" s="49"/>
    </row>
    <row r="373" spans="2:7">
      <c r="B373" s="326" t="s">
        <v>1489</v>
      </c>
      <c r="C373" s="327">
        <v>0.4</v>
      </c>
      <c r="D373" s="152" t="s">
        <v>3467</v>
      </c>
      <c r="E373" s="49"/>
    </row>
    <row r="374" spans="2:7" s="49" customFormat="1">
      <c r="B374" s="326" t="s">
        <v>1489</v>
      </c>
      <c r="C374" s="327">
        <v>1.01</v>
      </c>
      <c r="D374" s="286" t="s">
        <v>3822</v>
      </c>
      <c r="G374" s="86"/>
    </row>
    <row r="375" spans="2:7">
      <c r="B375" s="326" t="s">
        <v>1489</v>
      </c>
      <c r="C375" s="327">
        <v>2.4900000000000002</v>
      </c>
      <c r="D375" s="152" t="s">
        <v>3823</v>
      </c>
      <c r="E375" s="49"/>
    </row>
    <row r="376" spans="2:7">
      <c r="B376" s="326" t="s">
        <v>1489</v>
      </c>
      <c r="C376" s="327">
        <v>30.61</v>
      </c>
      <c r="D376" s="152" t="s">
        <v>3824</v>
      </c>
      <c r="E376" s="49"/>
    </row>
    <row r="377" spans="2:7">
      <c r="B377" s="326" t="s">
        <v>1489</v>
      </c>
      <c r="C377" s="327">
        <v>100</v>
      </c>
      <c r="D377" s="152" t="s">
        <v>3336</v>
      </c>
      <c r="E377" s="49"/>
    </row>
    <row r="378" spans="2:7">
      <c r="B378" s="326" t="s">
        <v>1489</v>
      </c>
      <c r="C378" s="327">
        <v>100</v>
      </c>
      <c r="D378" s="286" t="s">
        <v>3721</v>
      </c>
      <c r="E378" s="49"/>
    </row>
    <row r="379" spans="2:7">
      <c r="B379" s="326" t="s">
        <v>1489</v>
      </c>
      <c r="C379" s="327">
        <v>100</v>
      </c>
      <c r="D379" s="152" t="s">
        <v>3722</v>
      </c>
      <c r="E379" s="49"/>
    </row>
    <row r="380" spans="2:7">
      <c r="B380" s="326" t="s">
        <v>1489</v>
      </c>
      <c r="C380" s="327">
        <v>100</v>
      </c>
      <c r="D380" s="152" t="s">
        <v>4017</v>
      </c>
      <c r="E380" s="49"/>
    </row>
    <row r="381" spans="2:7">
      <c r="B381" s="326" t="s">
        <v>1489</v>
      </c>
      <c r="C381" s="327">
        <v>105</v>
      </c>
      <c r="D381" s="152" t="s">
        <v>3338</v>
      </c>
      <c r="E381" s="49"/>
    </row>
    <row r="382" spans="2:7">
      <c r="B382" s="326" t="s">
        <v>1489</v>
      </c>
      <c r="C382" s="327">
        <v>125</v>
      </c>
      <c r="D382" s="152" t="s">
        <v>3339</v>
      </c>
      <c r="E382" s="49"/>
    </row>
    <row r="383" spans="2:7">
      <c r="B383" s="326" t="s">
        <v>1489</v>
      </c>
      <c r="C383" s="327">
        <v>150</v>
      </c>
      <c r="D383" s="152" t="s">
        <v>3825</v>
      </c>
      <c r="E383" s="49"/>
    </row>
    <row r="384" spans="2:7">
      <c r="B384" s="326" t="s">
        <v>1489</v>
      </c>
      <c r="C384" s="327">
        <v>178.89</v>
      </c>
      <c r="D384" s="152" t="s">
        <v>3468</v>
      </c>
      <c r="E384" s="49"/>
    </row>
    <row r="385" spans="2:5">
      <c r="B385" s="326" t="s">
        <v>1489</v>
      </c>
      <c r="C385" s="327">
        <v>367.1</v>
      </c>
      <c r="D385" s="152" t="s">
        <v>3469</v>
      </c>
      <c r="E385" s="49"/>
    </row>
    <row r="386" spans="2:5">
      <c r="B386" s="326" t="s">
        <v>1489</v>
      </c>
      <c r="C386" s="327">
        <v>500</v>
      </c>
      <c r="D386" s="152" t="s">
        <v>3409</v>
      </c>
      <c r="E386" s="49"/>
    </row>
    <row r="387" spans="2:5">
      <c r="B387" s="326" t="s">
        <v>1489</v>
      </c>
      <c r="C387" s="327">
        <v>500</v>
      </c>
      <c r="D387" s="152" t="s">
        <v>3826</v>
      </c>
      <c r="E387" s="49"/>
    </row>
    <row r="388" spans="2:5">
      <c r="B388" s="326" t="s">
        <v>1489</v>
      </c>
      <c r="C388" s="327">
        <v>624.54</v>
      </c>
      <c r="D388" s="152" t="s">
        <v>3470</v>
      </c>
      <c r="E388" s="49"/>
    </row>
    <row r="389" spans="2:5">
      <c r="B389" s="326" t="s">
        <v>1489</v>
      </c>
      <c r="C389" s="327">
        <v>647.17999999999995</v>
      </c>
      <c r="D389" s="152" t="s">
        <v>3827</v>
      </c>
      <c r="E389" s="49"/>
    </row>
    <row r="390" spans="2:5">
      <c r="B390" s="326" t="s">
        <v>1489</v>
      </c>
      <c r="C390" s="327">
        <v>971.76</v>
      </c>
      <c r="D390" s="152" t="s">
        <v>3828</v>
      </c>
      <c r="E390" s="49"/>
    </row>
    <row r="391" spans="2:5">
      <c r="B391" s="326" t="s">
        <v>1489</v>
      </c>
      <c r="C391" s="327">
        <v>1000</v>
      </c>
      <c r="D391" s="152" t="s">
        <v>3663</v>
      </c>
      <c r="E391" s="49"/>
    </row>
    <row r="392" spans="2:5">
      <c r="B392" s="326" t="s">
        <v>1489</v>
      </c>
      <c r="C392" s="327">
        <v>1000</v>
      </c>
      <c r="D392" s="152" t="s">
        <v>3690</v>
      </c>
      <c r="E392" s="49"/>
    </row>
    <row r="393" spans="2:5">
      <c r="B393" s="326" t="s">
        <v>1489</v>
      </c>
      <c r="C393" s="327">
        <v>1000</v>
      </c>
      <c r="D393" s="152" t="s">
        <v>3410</v>
      </c>
      <c r="E393" s="49"/>
    </row>
    <row r="394" spans="2:5">
      <c r="B394" s="326" t="s">
        <v>1489</v>
      </c>
      <c r="C394" s="327">
        <v>1380</v>
      </c>
      <c r="D394" s="152" t="s">
        <v>3471</v>
      </c>
      <c r="E394" s="49"/>
    </row>
    <row r="395" spans="2:5">
      <c r="B395" s="326" t="s">
        <v>1489</v>
      </c>
      <c r="C395" s="327">
        <v>1479.65</v>
      </c>
      <c r="D395" s="152" t="s">
        <v>3472</v>
      </c>
      <c r="E395" s="49"/>
    </row>
    <row r="396" spans="2:5">
      <c r="B396" s="326" t="s">
        <v>1489</v>
      </c>
      <c r="C396" s="327">
        <v>2000</v>
      </c>
      <c r="D396" s="152" t="s">
        <v>3473</v>
      </c>
      <c r="E396" s="49"/>
    </row>
    <row r="397" spans="2:5">
      <c r="B397" s="326" t="s">
        <v>1489</v>
      </c>
      <c r="C397" s="327">
        <v>2000</v>
      </c>
      <c r="D397" s="260" t="s">
        <v>3829</v>
      </c>
      <c r="E397" s="49"/>
    </row>
    <row r="398" spans="2:5">
      <c r="B398" s="326" t="s">
        <v>1489</v>
      </c>
      <c r="C398" s="327">
        <v>4000</v>
      </c>
      <c r="D398" s="152" t="s">
        <v>3474</v>
      </c>
      <c r="E398" s="49"/>
    </row>
    <row r="399" spans="2:5">
      <c r="B399" s="326" t="s">
        <v>1489</v>
      </c>
      <c r="C399" s="327">
        <v>4106.66</v>
      </c>
      <c r="D399" s="260" t="s">
        <v>3830</v>
      </c>
      <c r="E399" s="49"/>
    </row>
    <row r="400" spans="2:5">
      <c r="B400" s="326" t="s">
        <v>1489</v>
      </c>
      <c r="C400" s="327">
        <v>5000</v>
      </c>
      <c r="D400" s="152" t="s">
        <v>3831</v>
      </c>
      <c r="E400" s="49"/>
    </row>
    <row r="401" spans="2:5">
      <c r="B401" s="326" t="s">
        <v>1489</v>
      </c>
      <c r="C401" s="327">
        <v>5000</v>
      </c>
      <c r="D401" s="152" t="s">
        <v>3475</v>
      </c>
      <c r="E401" s="49"/>
    </row>
    <row r="402" spans="2:5">
      <c r="B402" s="326" t="s">
        <v>1489</v>
      </c>
      <c r="C402" s="327">
        <v>5000</v>
      </c>
      <c r="D402" s="152" t="s">
        <v>3476</v>
      </c>
      <c r="E402" s="49"/>
    </row>
    <row r="403" spans="2:5">
      <c r="B403" s="326" t="s">
        <v>1489</v>
      </c>
      <c r="C403" s="327">
        <v>7500</v>
      </c>
      <c r="D403" s="260" t="s">
        <v>3477</v>
      </c>
      <c r="E403" s="49"/>
    </row>
    <row r="404" spans="2:5">
      <c r="B404" s="326" t="s">
        <v>1489</v>
      </c>
      <c r="C404" s="327">
        <v>7839.12</v>
      </c>
      <c r="D404" s="260" t="s">
        <v>3832</v>
      </c>
      <c r="E404" s="49"/>
    </row>
    <row r="405" spans="2:5">
      <c r="B405" s="326" t="s">
        <v>1489</v>
      </c>
      <c r="C405" s="327">
        <v>10000</v>
      </c>
      <c r="D405" s="152" t="s">
        <v>3833</v>
      </c>
      <c r="E405" s="49"/>
    </row>
    <row r="406" spans="2:5" ht="26.25">
      <c r="B406" s="326" t="s">
        <v>1489</v>
      </c>
      <c r="C406" s="327">
        <v>30924.080000000002</v>
      </c>
      <c r="D406" s="260" t="s">
        <v>3351</v>
      </c>
      <c r="E406" s="49"/>
    </row>
    <row r="407" spans="2:5">
      <c r="B407" s="326" t="s">
        <v>1490</v>
      </c>
      <c r="C407" s="327">
        <v>0.75</v>
      </c>
      <c r="D407" s="260" t="s">
        <v>3834</v>
      </c>
      <c r="E407" s="49"/>
    </row>
    <row r="408" spans="2:5">
      <c r="B408" s="326" t="s">
        <v>1490</v>
      </c>
      <c r="C408" s="327">
        <v>4</v>
      </c>
      <c r="D408" s="152" t="s">
        <v>3478</v>
      </c>
      <c r="E408" s="49"/>
    </row>
    <row r="409" spans="2:5">
      <c r="B409" s="326" t="s">
        <v>1490</v>
      </c>
      <c r="C409" s="327">
        <v>6</v>
      </c>
      <c r="D409" s="152" t="s">
        <v>3835</v>
      </c>
      <c r="E409" s="49"/>
    </row>
    <row r="410" spans="2:5">
      <c r="B410" s="326" t="s">
        <v>1490</v>
      </c>
      <c r="C410" s="327">
        <v>6</v>
      </c>
      <c r="D410" s="152" t="s">
        <v>3836</v>
      </c>
      <c r="E410" s="49"/>
    </row>
    <row r="411" spans="2:5">
      <c r="B411" s="326" t="s">
        <v>1490</v>
      </c>
      <c r="C411" s="327">
        <v>28.85</v>
      </c>
      <c r="D411" s="152" t="s">
        <v>3837</v>
      </c>
      <c r="E411" s="49"/>
    </row>
    <row r="412" spans="2:5">
      <c r="B412" s="326" t="s">
        <v>1490</v>
      </c>
      <c r="C412" s="327">
        <v>38.729999999999997</v>
      </c>
      <c r="D412" s="152" t="s">
        <v>3838</v>
      </c>
      <c r="E412" s="49"/>
    </row>
    <row r="413" spans="2:5">
      <c r="B413" s="326" t="s">
        <v>1490</v>
      </c>
      <c r="C413" s="327">
        <v>46.29</v>
      </c>
      <c r="D413" s="152" t="s">
        <v>3479</v>
      </c>
      <c r="E413" s="49"/>
    </row>
    <row r="414" spans="2:5">
      <c r="B414" s="326" t="s">
        <v>1490</v>
      </c>
      <c r="C414" s="327">
        <v>68.77</v>
      </c>
      <c r="D414" s="152" t="s">
        <v>3839</v>
      </c>
      <c r="E414" s="49"/>
    </row>
    <row r="415" spans="2:5" ht="19.5" customHeight="1">
      <c r="B415" s="326" t="s">
        <v>1490</v>
      </c>
      <c r="C415" s="327">
        <v>84.57</v>
      </c>
      <c r="D415" s="152" t="s">
        <v>3840</v>
      </c>
      <c r="E415" s="49"/>
    </row>
    <row r="416" spans="2:5">
      <c r="B416" s="326" t="s">
        <v>1490</v>
      </c>
      <c r="C416" s="327">
        <v>100</v>
      </c>
      <c r="D416" s="152" t="s">
        <v>3336</v>
      </c>
      <c r="E416" s="49"/>
    </row>
    <row r="417" spans="2:5">
      <c r="B417" s="326" t="s">
        <v>1490</v>
      </c>
      <c r="C417" s="327">
        <v>104.57</v>
      </c>
      <c r="D417" s="286" t="s">
        <v>3841</v>
      </c>
      <c r="E417" s="49"/>
    </row>
    <row r="418" spans="2:5">
      <c r="B418" s="326" t="s">
        <v>1490</v>
      </c>
      <c r="C418" s="327">
        <v>106</v>
      </c>
      <c r="D418" s="286" t="s">
        <v>3338</v>
      </c>
      <c r="E418" s="49"/>
    </row>
    <row r="419" spans="2:5">
      <c r="B419" s="326" t="s">
        <v>1490</v>
      </c>
      <c r="C419" s="327">
        <v>110</v>
      </c>
      <c r="D419" s="152" t="s">
        <v>3439</v>
      </c>
      <c r="E419" s="49"/>
    </row>
    <row r="420" spans="2:5">
      <c r="B420" s="326" t="s">
        <v>1490</v>
      </c>
      <c r="C420" s="327">
        <v>162.47999999999999</v>
      </c>
      <c r="D420" s="152" t="s">
        <v>3842</v>
      </c>
      <c r="E420" s="49"/>
    </row>
    <row r="421" spans="2:5">
      <c r="B421" s="326" t="s">
        <v>1490</v>
      </c>
      <c r="C421" s="327">
        <v>164</v>
      </c>
      <c r="D421" s="152" t="s">
        <v>3843</v>
      </c>
      <c r="E421" s="49"/>
    </row>
    <row r="422" spans="2:5">
      <c r="B422" s="326" t="s">
        <v>1490</v>
      </c>
      <c r="C422" s="327">
        <v>218.79</v>
      </c>
      <c r="D422" s="152" t="s">
        <v>3844</v>
      </c>
      <c r="E422" s="49"/>
    </row>
    <row r="423" spans="2:5" ht="20.25" customHeight="1">
      <c r="B423" s="326" t="s">
        <v>1490</v>
      </c>
      <c r="C423" s="327">
        <v>231.97</v>
      </c>
      <c r="D423" s="152" t="s">
        <v>3480</v>
      </c>
      <c r="E423" s="49"/>
    </row>
    <row r="424" spans="2:5">
      <c r="B424" s="326" t="s">
        <v>1490</v>
      </c>
      <c r="C424" s="327">
        <v>294</v>
      </c>
      <c r="D424" s="286" t="s">
        <v>3845</v>
      </c>
      <c r="E424" s="49"/>
    </row>
    <row r="425" spans="2:5">
      <c r="B425" s="326" t="s">
        <v>1490</v>
      </c>
      <c r="C425" s="327">
        <v>294</v>
      </c>
      <c r="D425" s="152" t="s">
        <v>3481</v>
      </c>
      <c r="E425" s="49"/>
    </row>
    <row r="426" spans="2:5">
      <c r="B426" s="326" t="s">
        <v>1490</v>
      </c>
      <c r="C426" s="327">
        <v>497.37</v>
      </c>
      <c r="D426" s="152" t="s">
        <v>3846</v>
      </c>
      <c r="E426" s="49"/>
    </row>
    <row r="427" spans="2:5">
      <c r="B427" s="326" t="s">
        <v>1490</v>
      </c>
      <c r="C427" s="327">
        <v>500</v>
      </c>
      <c r="D427" s="152" t="s">
        <v>3482</v>
      </c>
      <c r="E427" s="49"/>
    </row>
    <row r="428" spans="2:5">
      <c r="B428" s="326" t="s">
        <v>1490</v>
      </c>
      <c r="C428" s="327">
        <v>500</v>
      </c>
      <c r="D428" s="152" t="s">
        <v>3483</v>
      </c>
      <c r="E428" s="49"/>
    </row>
    <row r="429" spans="2:5">
      <c r="B429" s="326" t="s">
        <v>1490</v>
      </c>
      <c r="C429" s="327">
        <v>1000</v>
      </c>
      <c r="D429" s="152" t="s">
        <v>3484</v>
      </c>
      <c r="E429" s="49"/>
    </row>
    <row r="430" spans="2:5">
      <c r="B430" s="326" t="s">
        <v>1490</v>
      </c>
      <c r="C430" s="327">
        <v>1000</v>
      </c>
      <c r="D430" s="286" t="s">
        <v>3384</v>
      </c>
      <c r="E430" s="49"/>
    </row>
    <row r="431" spans="2:5">
      <c r="B431" s="326" t="s">
        <v>1490</v>
      </c>
      <c r="C431" s="327">
        <v>1600</v>
      </c>
      <c r="D431" s="152" t="s">
        <v>3393</v>
      </c>
      <c r="E431" s="49"/>
    </row>
    <row r="432" spans="2:5">
      <c r="B432" s="326" t="s">
        <v>1490</v>
      </c>
      <c r="C432" s="327">
        <v>5000</v>
      </c>
      <c r="D432" s="152" t="s">
        <v>3847</v>
      </c>
      <c r="E432" s="49"/>
    </row>
    <row r="433" spans="2:7">
      <c r="B433" s="326" t="s">
        <v>1490</v>
      </c>
      <c r="C433" s="327">
        <v>5000</v>
      </c>
      <c r="D433" s="260" t="s">
        <v>3848</v>
      </c>
      <c r="E433" s="49"/>
    </row>
    <row r="434" spans="2:7">
      <c r="B434" s="326" t="s">
        <v>1490</v>
      </c>
      <c r="C434" s="327">
        <v>10000</v>
      </c>
      <c r="D434" s="152" t="s">
        <v>3485</v>
      </c>
      <c r="E434" s="49"/>
    </row>
    <row r="435" spans="2:7">
      <c r="B435" s="326" t="s">
        <v>1490</v>
      </c>
      <c r="C435" s="327">
        <v>10000</v>
      </c>
      <c r="D435" s="152" t="s">
        <v>3394</v>
      </c>
      <c r="E435" s="49"/>
    </row>
    <row r="436" spans="2:7">
      <c r="B436" s="326" t="s">
        <v>1490</v>
      </c>
      <c r="C436" s="327">
        <v>10000</v>
      </c>
      <c r="D436" s="152" t="s">
        <v>3849</v>
      </c>
      <c r="E436" s="49"/>
    </row>
    <row r="437" spans="2:7" s="49" customFormat="1">
      <c r="B437" s="326" t="s">
        <v>1490</v>
      </c>
      <c r="C437" s="327">
        <v>15000</v>
      </c>
      <c r="D437" s="286" t="s">
        <v>3486</v>
      </c>
      <c r="G437" s="86"/>
    </row>
    <row r="438" spans="2:7" ht="26.25">
      <c r="B438" s="326" t="s">
        <v>1490</v>
      </c>
      <c r="C438" s="327">
        <v>21962.09</v>
      </c>
      <c r="D438" s="260" t="s">
        <v>3351</v>
      </c>
      <c r="E438" s="49"/>
    </row>
    <row r="439" spans="2:7">
      <c r="B439" s="326" t="s">
        <v>1492</v>
      </c>
      <c r="C439" s="327">
        <v>6</v>
      </c>
      <c r="D439" s="286" t="s">
        <v>3850</v>
      </c>
      <c r="E439" s="49"/>
    </row>
    <row r="440" spans="2:7">
      <c r="B440" s="326" t="s">
        <v>1492</v>
      </c>
      <c r="C440" s="327">
        <v>8.42</v>
      </c>
      <c r="D440" s="152" t="s">
        <v>3851</v>
      </c>
      <c r="E440" s="49"/>
    </row>
    <row r="441" spans="2:7">
      <c r="B441" s="326" t="s">
        <v>1492</v>
      </c>
      <c r="C441" s="327">
        <v>14.17</v>
      </c>
      <c r="D441" s="152" t="s">
        <v>3487</v>
      </c>
      <c r="E441" s="49"/>
    </row>
    <row r="442" spans="2:7">
      <c r="B442" s="326" t="s">
        <v>1492</v>
      </c>
      <c r="C442" s="327">
        <v>32.590000000000003</v>
      </c>
      <c r="D442" s="152" t="s">
        <v>3852</v>
      </c>
      <c r="E442" s="49"/>
    </row>
    <row r="443" spans="2:7">
      <c r="B443" s="326" t="s">
        <v>1492</v>
      </c>
      <c r="C443" s="327">
        <v>36.94</v>
      </c>
      <c r="D443" s="286" t="s">
        <v>3488</v>
      </c>
      <c r="E443" s="49"/>
    </row>
    <row r="444" spans="2:7">
      <c r="B444" s="326" t="s">
        <v>1492</v>
      </c>
      <c r="C444" s="327">
        <v>38.25</v>
      </c>
      <c r="D444" s="152" t="s">
        <v>3853</v>
      </c>
      <c r="E444" s="49"/>
    </row>
    <row r="445" spans="2:7">
      <c r="B445" s="326" t="s">
        <v>1492</v>
      </c>
      <c r="C445" s="327">
        <v>41.82</v>
      </c>
      <c r="D445" s="152" t="s">
        <v>3489</v>
      </c>
      <c r="E445" s="49"/>
    </row>
    <row r="446" spans="2:7">
      <c r="B446" s="326" t="s">
        <v>1492</v>
      </c>
      <c r="C446" s="327">
        <v>54</v>
      </c>
      <c r="D446" s="152" t="s">
        <v>3854</v>
      </c>
      <c r="E446" s="49"/>
    </row>
    <row r="447" spans="2:7">
      <c r="B447" s="326" t="s">
        <v>1492</v>
      </c>
      <c r="C447" s="327">
        <v>60</v>
      </c>
      <c r="D447" s="152" t="s">
        <v>3490</v>
      </c>
      <c r="E447" s="49"/>
    </row>
    <row r="448" spans="2:7">
      <c r="B448" s="326" t="s">
        <v>1492</v>
      </c>
      <c r="C448" s="327">
        <v>66.010000000000005</v>
      </c>
      <c r="D448" s="152" t="s">
        <v>3491</v>
      </c>
      <c r="E448" s="49"/>
    </row>
    <row r="449" spans="2:7">
      <c r="B449" s="326" t="s">
        <v>1492</v>
      </c>
      <c r="C449" s="327">
        <v>76.7</v>
      </c>
      <c r="D449" s="152" t="s">
        <v>3855</v>
      </c>
      <c r="E449" s="49"/>
    </row>
    <row r="450" spans="2:7">
      <c r="B450" s="326" t="s">
        <v>1492</v>
      </c>
      <c r="C450" s="327">
        <v>77.86</v>
      </c>
      <c r="D450" s="152" t="s">
        <v>3492</v>
      </c>
      <c r="E450" s="49"/>
    </row>
    <row r="451" spans="2:7">
      <c r="B451" s="326" t="s">
        <v>1492</v>
      </c>
      <c r="C451" s="327">
        <v>87.16</v>
      </c>
      <c r="D451" s="152" t="s">
        <v>3493</v>
      </c>
      <c r="E451" s="49"/>
    </row>
    <row r="452" spans="2:7">
      <c r="B452" s="326" t="s">
        <v>1492</v>
      </c>
      <c r="C452" s="327">
        <v>92.15</v>
      </c>
      <c r="D452" s="152" t="s">
        <v>3856</v>
      </c>
      <c r="E452" s="49"/>
    </row>
    <row r="453" spans="2:7">
      <c r="B453" s="326" t="s">
        <v>1492</v>
      </c>
      <c r="C453" s="327">
        <v>94</v>
      </c>
      <c r="D453" s="152" t="s">
        <v>3494</v>
      </c>
      <c r="E453" s="49"/>
    </row>
    <row r="454" spans="2:7">
      <c r="B454" s="326" t="s">
        <v>1492</v>
      </c>
      <c r="C454" s="327">
        <v>96</v>
      </c>
      <c r="D454" s="152" t="s">
        <v>3338</v>
      </c>
      <c r="E454" s="49"/>
    </row>
    <row r="455" spans="2:7">
      <c r="B455" s="326" t="s">
        <v>1492</v>
      </c>
      <c r="C455" s="327">
        <v>100</v>
      </c>
      <c r="D455" s="152" t="s">
        <v>3721</v>
      </c>
      <c r="E455" s="49"/>
    </row>
    <row r="456" spans="2:7">
      <c r="B456" s="326" t="s">
        <v>1492</v>
      </c>
      <c r="C456" s="327">
        <v>100</v>
      </c>
      <c r="D456" s="152" t="s">
        <v>3722</v>
      </c>
      <c r="E456" s="49"/>
    </row>
    <row r="457" spans="2:7">
      <c r="B457" s="326" t="s">
        <v>1492</v>
      </c>
      <c r="C457" s="327">
        <v>105</v>
      </c>
      <c r="D457" s="152" t="s">
        <v>3336</v>
      </c>
      <c r="E457" s="49"/>
    </row>
    <row r="458" spans="2:7" s="67" customFormat="1">
      <c r="B458" s="326" t="s">
        <v>1492</v>
      </c>
      <c r="C458" s="327">
        <v>107.61</v>
      </c>
      <c r="D458" s="152" t="s">
        <v>3857</v>
      </c>
      <c r="E458" s="49"/>
      <c r="G458" s="126"/>
    </row>
    <row r="459" spans="2:7">
      <c r="B459" s="326" t="s">
        <v>1492</v>
      </c>
      <c r="C459" s="327">
        <v>112.28</v>
      </c>
      <c r="D459" s="152" t="s">
        <v>3858</v>
      </c>
      <c r="E459" s="67"/>
    </row>
    <row r="460" spans="2:7">
      <c r="B460" s="326" t="s">
        <v>1492</v>
      </c>
      <c r="C460" s="327">
        <v>120.27</v>
      </c>
      <c r="D460" s="286" t="s">
        <v>3859</v>
      </c>
      <c r="E460" s="49"/>
    </row>
    <row r="461" spans="2:7">
      <c r="B461" s="326" t="s">
        <v>1492</v>
      </c>
      <c r="C461" s="327">
        <v>140</v>
      </c>
      <c r="D461" s="152" t="s">
        <v>3812</v>
      </c>
      <c r="E461" s="49"/>
    </row>
    <row r="462" spans="2:7">
      <c r="B462" s="326" t="s">
        <v>1492</v>
      </c>
      <c r="C462" s="327">
        <v>143</v>
      </c>
      <c r="D462" s="152" t="s">
        <v>3339</v>
      </c>
      <c r="E462" s="49"/>
    </row>
    <row r="463" spans="2:7">
      <c r="B463" s="326" t="s">
        <v>1492</v>
      </c>
      <c r="C463" s="327">
        <v>145.52000000000001</v>
      </c>
      <c r="D463" s="286" t="s">
        <v>3860</v>
      </c>
      <c r="E463" s="49"/>
    </row>
    <row r="464" spans="2:7">
      <c r="B464" s="326" t="s">
        <v>1492</v>
      </c>
      <c r="C464" s="327">
        <v>150</v>
      </c>
      <c r="D464" s="152" t="s">
        <v>3495</v>
      </c>
      <c r="E464" s="49"/>
    </row>
    <row r="465" spans="2:5">
      <c r="B465" s="326" t="s">
        <v>1492</v>
      </c>
      <c r="C465" s="327">
        <v>168.28</v>
      </c>
      <c r="D465" s="286" t="s">
        <v>3861</v>
      </c>
      <c r="E465" s="49"/>
    </row>
    <row r="466" spans="2:5">
      <c r="B466" s="326" t="s">
        <v>1492</v>
      </c>
      <c r="C466" s="327">
        <v>176.78</v>
      </c>
      <c r="D466" s="152" t="s">
        <v>3862</v>
      </c>
      <c r="E466" s="49"/>
    </row>
    <row r="467" spans="2:5">
      <c r="B467" s="326" t="s">
        <v>1492</v>
      </c>
      <c r="C467" s="327">
        <v>194</v>
      </c>
      <c r="D467" s="286" t="s">
        <v>3496</v>
      </c>
      <c r="E467" s="49"/>
    </row>
    <row r="468" spans="2:5">
      <c r="B468" s="326" t="s">
        <v>1492</v>
      </c>
      <c r="C468" s="327">
        <v>194</v>
      </c>
      <c r="D468" s="152" t="s">
        <v>3497</v>
      </c>
      <c r="E468" s="49"/>
    </row>
    <row r="469" spans="2:5">
      <c r="B469" s="326" t="s">
        <v>1492</v>
      </c>
      <c r="C469" s="327">
        <v>200</v>
      </c>
      <c r="D469" s="152" t="s">
        <v>3498</v>
      </c>
    </row>
    <row r="470" spans="2:5">
      <c r="B470" s="326" t="s">
        <v>1492</v>
      </c>
      <c r="C470" s="327">
        <v>239.71</v>
      </c>
      <c r="D470" s="152" t="s">
        <v>3863</v>
      </c>
    </row>
    <row r="471" spans="2:5">
      <c r="B471" s="326" t="s">
        <v>1492</v>
      </c>
      <c r="C471" s="327">
        <v>251.93</v>
      </c>
      <c r="D471" s="152" t="s">
        <v>3864</v>
      </c>
    </row>
    <row r="472" spans="2:5">
      <c r="B472" s="326" t="s">
        <v>1492</v>
      </c>
      <c r="C472" s="327">
        <v>261.39999999999998</v>
      </c>
      <c r="D472" s="152" t="s">
        <v>3865</v>
      </c>
    </row>
    <row r="473" spans="2:5">
      <c r="B473" s="326" t="s">
        <v>1492</v>
      </c>
      <c r="C473" s="327">
        <v>313.10000000000002</v>
      </c>
      <c r="D473" s="152" t="s">
        <v>3499</v>
      </c>
    </row>
    <row r="474" spans="2:5">
      <c r="B474" s="326" t="s">
        <v>1492</v>
      </c>
      <c r="C474" s="327">
        <v>443.28</v>
      </c>
      <c r="D474" s="152" t="s">
        <v>3500</v>
      </c>
    </row>
    <row r="475" spans="2:5">
      <c r="B475" s="326" t="s">
        <v>1492</v>
      </c>
      <c r="C475" s="327">
        <v>500</v>
      </c>
      <c r="D475" s="286" t="s">
        <v>3866</v>
      </c>
    </row>
    <row r="476" spans="2:5">
      <c r="B476" s="326" t="s">
        <v>1492</v>
      </c>
      <c r="C476" s="327">
        <v>500</v>
      </c>
      <c r="D476" s="152" t="s">
        <v>3343</v>
      </c>
    </row>
    <row r="477" spans="2:5">
      <c r="B477" s="326" t="s">
        <v>1492</v>
      </c>
      <c r="C477" s="327">
        <v>500</v>
      </c>
      <c r="D477" s="260" t="s">
        <v>3669</v>
      </c>
    </row>
    <row r="478" spans="2:5">
      <c r="B478" s="326" t="s">
        <v>1492</v>
      </c>
      <c r="C478" s="327">
        <v>600</v>
      </c>
      <c r="D478" s="152" t="s">
        <v>3690</v>
      </c>
    </row>
    <row r="479" spans="2:5">
      <c r="B479" s="326" t="s">
        <v>1492</v>
      </c>
      <c r="C479" s="327">
        <v>677</v>
      </c>
      <c r="D479" s="152" t="s">
        <v>3867</v>
      </c>
    </row>
    <row r="480" spans="2:5">
      <c r="B480" s="326" t="s">
        <v>1492</v>
      </c>
      <c r="C480" s="327">
        <v>718.19</v>
      </c>
      <c r="D480" s="152" t="s">
        <v>3868</v>
      </c>
    </row>
    <row r="481" spans="2:4">
      <c r="B481" s="326" t="s">
        <v>1492</v>
      </c>
      <c r="C481" s="327">
        <v>799.83</v>
      </c>
      <c r="D481" s="152" t="s">
        <v>3501</v>
      </c>
    </row>
    <row r="482" spans="2:4">
      <c r="B482" s="326" t="s">
        <v>1492</v>
      </c>
      <c r="C482" s="327">
        <v>1000</v>
      </c>
      <c r="D482" s="152" t="s">
        <v>3502</v>
      </c>
    </row>
    <row r="483" spans="2:4">
      <c r="B483" s="326" t="s">
        <v>1492</v>
      </c>
      <c r="C483" s="327">
        <v>1468.52</v>
      </c>
      <c r="D483" s="152" t="s">
        <v>3503</v>
      </c>
    </row>
    <row r="484" spans="2:4">
      <c r="B484" s="326" t="s">
        <v>1492</v>
      </c>
      <c r="C484" s="327">
        <v>1930</v>
      </c>
      <c r="D484" s="152" t="s">
        <v>3690</v>
      </c>
    </row>
    <row r="485" spans="2:4" ht="26.25">
      <c r="B485" s="326" t="s">
        <v>1492</v>
      </c>
      <c r="C485" s="327">
        <v>4416.1000000000004</v>
      </c>
      <c r="D485" s="260" t="s">
        <v>3351</v>
      </c>
    </row>
    <row r="486" spans="2:4">
      <c r="B486" s="326" t="s">
        <v>1492</v>
      </c>
      <c r="C486" s="327">
        <v>4620</v>
      </c>
      <c r="D486" s="152" t="s">
        <v>3391</v>
      </c>
    </row>
    <row r="487" spans="2:4">
      <c r="B487" s="326" t="s">
        <v>1492</v>
      </c>
      <c r="C487" s="327">
        <v>5000</v>
      </c>
      <c r="D487" s="152" t="s">
        <v>3504</v>
      </c>
    </row>
    <row r="488" spans="2:4">
      <c r="B488" s="326" t="s">
        <v>1492</v>
      </c>
      <c r="C488" s="327">
        <v>5000</v>
      </c>
      <c r="D488" s="152" t="s">
        <v>3869</v>
      </c>
    </row>
    <row r="489" spans="2:4">
      <c r="B489" s="326" t="s">
        <v>1492</v>
      </c>
      <c r="C489" s="327">
        <v>5000</v>
      </c>
      <c r="D489" s="152" t="s">
        <v>3870</v>
      </c>
    </row>
    <row r="490" spans="2:4">
      <c r="B490" s="326" t="s">
        <v>1492</v>
      </c>
      <c r="C490" s="327">
        <v>6941.87</v>
      </c>
      <c r="D490" s="286" t="s">
        <v>3505</v>
      </c>
    </row>
    <row r="491" spans="2:4">
      <c r="B491" s="326" t="s">
        <v>1492</v>
      </c>
      <c r="C491" s="327">
        <v>7827.58</v>
      </c>
      <c r="D491" s="152" t="s">
        <v>3506</v>
      </c>
    </row>
    <row r="492" spans="2:4">
      <c r="B492" s="326" t="s">
        <v>1492</v>
      </c>
      <c r="C492" s="327">
        <v>18494.599999999999</v>
      </c>
      <c r="D492" s="152" t="s">
        <v>3507</v>
      </c>
    </row>
    <row r="493" spans="2:4" ht="26.25">
      <c r="B493" s="326" t="s">
        <v>1492</v>
      </c>
      <c r="C493" s="327">
        <v>24250.84</v>
      </c>
      <c r="D493" s="260" t="s">
        <v>3351</v>
      </c>
    </row>
    <row r="494" spans="2:4" ht="26.25">
      <c r="B494" s="326" t="s">
        <v>1492</v>
      </c>
      <c r="C494" s="327">
        <v>24916.12</v>
      </c>
      <c r="D494" s="260" t="s">
        <v>3351</v>
      </c>
    </row>
    <row r="495" spans="2:4">
      <c r="B495" s="326" t="s">
        <v>1492</v>
      </c>
      <c r="C495" s="327">
        <v>32100</v>
      </c>
      <c r="D495" s="152" t="s">
        <v>3508</v>
      </c>
    </row>
    <row r="496" spans="2:4">
      <c r="B496" s="326" t="s">
        <v>3333</v>
      </c>
      <c r="C496" s="327">
        <v>4.03</v>
      </c>
      <c r="D496" s="152" t="s">
        <v>3871</v>
      </c>
    </row>
    <row r="497" spans="2:4">
      <c r="B497" s="326" t="s">
        <v>3333</v>
      </c>
      <c r="C497" s="327">
        <v>6</v>
      </c>
      <c r="D497" s="152" t="s">
        <v>3872</v>
      </c>
    </row>
    <row r="498" spans="2:4">
      <c r="B498" s="326" t="s">
        <v>3333</v>
      </c>
      <c r="C498" s="327">
        <v>10.92</v>
      </c>
      <c r="D498" s="152" t="s">
        <v>3844</v>
      </c>
    </row>
    <row r="499" spans="2:4">
      <c r="B499" s="326" t="s">
        <v>3333</v>
      </c>
      <c r="C499" s="327">
        <v>13.72</v>
      </c>
      <c r="D499" s="152" t="s">
        <v>4020</v>
      </c>
    </row>
    <row r="500" spans="2:4">
      <c r="B500" s="326" t="s">
        <v>3333</v>
      </c>
      <c r="C500" s="327">
        <v>14.58</v>
      </c>
      <c r="D500" s="152" t="s">
        <v>3509</v>
      </c>
    </row>
    <row r="501" spans="2:4">
      <c r="B501" s="326" t="s">
        <v>3333</v>
      </c>
      <c r="C501" s="327">
        <v>45.1</v>
      </c>
      <c r="D501" s="152" t="s">
        <v>3873</v>
      </c>
    </row>
    <row r="502" spans="2:4">
      <c r="B502" s="326" t="s">
        <v>3333</v>
      </c>
      <c r="C502" s="327">
        <v>50</v>
      </c>
      <c r="D502" s="152" t="s">
        <v>3510</v>
      </c>
    </row>
    <row r="503" spans="2:4">
      <c r="B503" s="326" t="s">
        <v>3333</v>
      </c>
      <c r="C503" s="327">
        <v>99</v>
      </c>
      <c r="D503" s="152" t="s">
        <v>3336</v>
      </c>
    </row>
    <row r="504" spans="2:4">
      <c r="B504" s="326" t="s">
        <v>3333</v>
      </c>
      <c r="C504" s="327">
        <v>100</v>
      </c>
      <c r="D504" s="152" t="s">
        <v>3335</v>
      </c>
    </row>
    <row r="505" spans="2:4">
      <c r="B505" s="326" t="s">
        <v>3333</v>
      </c>
      <c r="C505" s="327">
        <v>100</v>
      </c>
      <c r="D505" s="152" t="s">
        <v>3874</v>
      </c>
    </row>
    <row r="506" spans="2:4">
      <c r="B506" s="326" t="s">
        <v>3333</v>
      </c>
      <c r="C506" s="327">
        <v>100</v>
      </c>
      <c r="D506" s="152" t="s">
        <v>3749</v>
      </c>
    </row>
    <row r="507" spans="2:4">
      <c r="B507" s="326" t="s">
        <v>3333</v>
      </c>
      <c r="C507" s="327">
        <v>100</v>
      </c>
      <c r="D507" s="152" t="s">
        <v>3747</v>
      </c>
    </row>
    <row r="508" spans="2:4">
      <c r="B508" s="326" t="s">
        <v>3333</v>
      </c>
      <c r="C508" s="327">
        <v>100</v>
      </c>
      <c r="D508" s="260" t="s">
        <v>3875</v>
      </c>
    </row>
    <row r="509" spans="2:4">
      <c r="B509" s="326" t="s">
        <v>3333</v>
      </c>
      <c r="C509" s="327">
        <v>100</v>
      </c>
      <c r="D509" s="152" t="s">
        <v>3875</v>
      </c>
    </row>
    <row r="510" spans="2:4">
      <c r="B510" s="326" t="s">
        <v>3333</v>
      </c>
      <c r="C510" s="327">
        <v>100</v>
      </c>
      <c r="D510" s="152" t="s">
        <v>3875</v>
      </c>
    </row>
    <row r="511" spans="2:4">
      <c r="B511" s="326" t="s">
        <v>3333</v>
      </c>
      <c r="C511" s="327">
        <v>108</v>
      </c>
      <c r="D511" s="152" t="s">
        <v>3338</v>
      </c>
    </row>
    <row r="512" spans="2:4">
      <c r="B512" s="326" t="s">
        <v>3333</v>
      </c>
      <c r="C512" s="327">
        <v>111.83</v>
      </c>
      <c r="D512" s="152" t="s">
        <v>3511</v>
      </c>
    </row>
    <row r="513" spans="2:5">
      <c r="B513" s="326" t="s">
        <v>3333</v>
      </c>
      <c r="C513" s="327">
        <v>129.37</v>
      </c>
      <c r="D513" s="152" t="s">
        <v>3876</v>
      </c>
    </row>
    <row r="514" spans="2:5">
      <c r="B514" s="326" t="s">
        <v>3333</v>
      </c>
      <c r="C514" s="327">
        <v>143</v>
      </c>
      <c r="D514" s="152" t="s">
        <v>3339</v>
      </c>
    </row>
    <row r="515" spans="2:5">
      <c r="B515" s="326" t="s">
        <v>3333</v>
      </c>
      <c r="C515" s="327">
        <v>175</v>
      </c>
      <c r="D515" s="152" t="s">
        <v>3512</v>
      </c>
    </row>
    <row r="516" spans="2:5">
      <c r="B516" s="326" t="s">
        <v>3333</v>
      </c>
      <c r="C516" s="327">
        <v>195.33</v>
      </c>
      <c r="D516" s="260" t="s">
        <v>3877</v>
      </c>
    </row>
    <row r="517" spans="2:5">
      <c r="B517" s="326" t="s">
        <v>3333</v>
      </c>
      <c r="C517" s="327">
        <v>200</v>
      </c>
      <c r="D517" s="152" t="s">
        <v>3513</v>
      </c>
    </row>
    <row r="518" spans="2:5">
      <c r="B518" s="326" t="s">
        <v>3333</v>
      </c>
      <c r="C518" s="327">
        <v>200</v>
      </c>
      <c r="D518" s="152" t="s">
        <v>3378</v>
      </c>
    </row>
    <row r="519" spans="2:5">
      <c r="B519" s="326" t="s">
        <v>3333</v>
      </c>
      <c r="C519" s="327">
        <v>237.88</v>
      </c>
      <c r="D519" s="260" t="s">
        <v>3514</v>
      </c>
    </row>
    <row r="520" spans="2:5">
      <c r="B520" s="326" t="s">
        <v>3333</v>
      </c>
      <c r="C520" s="327">
        <v>446.04</v>
      </c>
      <c r="D520" s="260" t="s">
        <v>3878</v>
      </c>
    </row>
    <row r="521" spans="2:5">
      <c r="B521" s="326" t="s">
        <v>3333</v>
      </c>
      <c r="C521" s="327">
        <v>450</v>
      </c>
      <c r="D521" s="152" t="s">
        <v>3409</v>
      </c>
    </row>
    <row r="522" spans="2:5">
      <c r="B522" s="326" t="s">
        <v>3333</v>
      </c>
      <c r="C522" s="327">
        <v>500</v>
      </c>
      <c r="D522" s="286" t="s">
        <v>3879</v>
      </c>
      <c r="E522" s="49"/>
    </row>
    <row r="523" spans="2:5">
      <c r="B523" s="326" t="s">
        <v>3333</v>
      </c>
      <c r="C523" s="327">
        <v>500</v>
      </c>
      <c r="D523" s="152" t="s">
        <v>3880</v>
      </c>
      <c r="E523" s="49"/>
    </row>
    <row r="524" spans="2:5">
      <c r="B524" s="326" t="s">
        <v>3333</v>
      </c>
      <c r="C524" s="327">
        <v>500</v>
      </c>
      <c r="D524" s="152" t="s">
        <v>3880</v>
      </c>
      <c r="E524" s="49"/>
    </row>
    <row r="525" spans="2:5">
      <c r="B525" s="326" t="s">
        <v>3333</v>
      </c>
      <c r="C525" s="327">
        <v>500</v>
      </c>
      <c r="D525" s="152" t="s">
        <v>3880</v>
      </c>
      <c r="E525" s="49"/>
    </row>
    <row r="526" spans="2:5">
      <c r="B526" s="326" t="s">
        <v>3333</v>
      </c>
      <c r="C526" s="327">
        <v>539.91</v>
      </c>
      <c r="D526" s="152" t="s">
        <v>3515</v>
      </c>
      <c r="E526" s="49"/>
    </row>
    <row r="527" spans="2:5">
      <c r="B527" s="326" t="s">
        <v>3333</v>
      </c>
      <c r="C527" s="327">
        <v>670.59</v>
      </c>
      <c r="D527" s="152" t="s">
        <v>3516</v>
      </c>
      <c r="E527" s="49"/>
    </row>
    <row r="528" spans="2:5">
      <c r="B528" s="326" t="s">
        <v>3333</v>
      </c>
      <c r="C528" s="327">
        <v>1000</v>
      </c>
      <c r="D528" s="152" t="s">
        <v>3661</v>
      </c>
      <c r="E528" s="49"/>
    </row>
    <row r="529" spans="2:7">
      <c r="B529" s="326" t="s">
        <v>3333</v>
      </c>
      <c r="C529" s="327">
        <v>1000</v>
      </c>
      <c r="D529" s="152" t="s">
        <v>3881</v>
      </c>
      <c r="E529" s="49"/>
    </row>
    <row r="530" spans="2:7">
      <c r="B530" s="326" t="s">
        <v>3333</v>
      </c>
      <c r="C530" s="327">
        <v>1000</v>
      </c>
      <c r="D530" s="152" t="s">
        <v>3882</v>
      </c>
      <c r="E530" s="49"/>
    </row>
    <row r="531" spans="2:7">
      <c r="B531" s="326" t="s">
        <v>3333</v>
      </c>
      <c r="C531" s="327">
        <v>2000</v>
      </c>
      <c r="D531" s="152" t="s">
        <v>3883</v>
      </c>
      <c r="E531" s="49"/>
    </row>
    <row r="532" spans="2:7" s="49" customFormat="1">
      <c r="B532" s="326" t="s">
        <v>3333</v>
      </c>
      <c r="C532" s="327">
        <v>3000</v>
      </c>
      <c r="D532" s="152" t="s">
        <v>4015</v>
      </c>
      <c r="G532" s="86"/>
    </row>
    <row r="533" spans="2:7">
      <c r="B533" s="326" t="s">
        <v>3333</v>
      </c>
      <c r="C533" s="327">
        <v>5000</v>
      </c>
      <c r="D533" s="152" t="s">
        <v>3705</v>
      </c>
      <c r="E533" s="49"/>
    </row>
    <row r="534" spans="2:7">
      <c r="B534" s="326" t="s">
        <v>3333</v>
      </c>
      <c r="C534" s="327">
        <v>12190.78</v>
      </c>
      <c r="D534" s="152" t="s">
        <v>3517</v>
      </c>
      <c r="E534" s="49"/>
    </row>
    <row r="535" spans="2:7" ht="26.25">
      <c r="B535" s="326" t="s">
        <v>3333</v>
      </c>
      <c r="C535" s="327">
        <v>26691.17</v>
      </c>
      <c r="D535" s="260" t="s">
        <v>3351</v>
      </c>
      <c r="E535" s="49"/>
    </row>
    <row r="536" spans="2:7">
      <c r="B536" s="326" t="s">
        <v>1493</v>
      </c>
      <c r="C536" s="327">
        <v>0.4</v>
      </c>
      <c r="D536" s="152" t="s">
        <v>3884</v>
      </c>
      <c r="E536" s="49"/>
    </row>
    <row r="537" spans="2:7">
      <c r="B537" s="326" t="s">
        <v>1493</v>
      </c>
      <c r="C537" s="327">
        <v>0.44</v>
      </c>
      <c r="D537" s="152" t="s">
        <v>3518</v>
      </c>
      <c r="E537" s="49"/>
    </row>
    <row r="538" spans="2:7">
      <c r="B538" s="326" t="s">
        <v>1493</v>
      </c>
      <c r="C538" s="327">
        <v>1.1100000000000001</v>
      </c>
      <c r="D538" s="152" t="s">
        <v>3519</v>
      </c>
      <c r="E538" s="49"/>
    </row>
    <row r="539" spans="2:7">
      <c r="B539" s="326" t="s">
        <v>1493</v>
      </c>
      <c r="C539" s="327">
        <v>5</v>
      </c>
      <c r="D539" s="152" t="s">
        <v>3885</v>
      </c>
      <c r="E539" s="49"/>
    </row>
    <row r="540" spans="2:7">
      <c r="B540" s="326" t="s">
        <v>1493</v>
      </c>
      <c r="C540" s="327">
        <v>5</v>
      </c>
      <c r="D540" s="152" t="s">
        <v>3520</v>
      </c>
      <c r="E540" s="49"/>
    </row>
    <row r="541" spans="2:7">
      <c r="B541" s="326" t="s">
        <v>1493</v>
      </c>
      <c r="C541" s="327">
        <v>5.07</v>
      </c>
      <c r="D541" s="152" t="s">
        <v>3886</v>
      </c>
      <c r="E541" s="49"/>
    </row>
    <row r="542" spans="2:7">
      <c r="B542" s="326" t="s">
        <v>1493</v>
      </c>
      <c r="C542" s="327">
        <v>10</v>
      </c>
      <c r="D542" s="152" t="s">
        <v>3887</v>
      </c>
      <c r="E542" s="49"/>
    </row>
    <row r="543" spans="2:7">
      <c r="B543" s="326" t="s">
        <v>1493</v>
      </c>
      <c r="C543" s="327">
        <v>20</v>
      </c>
      <c r="D543" s="152" t="s">
        <v>3335</v>
      </c>
      <c r="E543" s="49"/>
    </row>
    <row r="544" spans="2:7">
      <c r="B544" s="326" t="s">
        <v>1493</v>
      </c>
      <c r="C544" s="327">
        <v>30</v>
      </c>
      <c r="D544" s="152" t="s">
        <v>3521</v>
      </c>
      <c r="E544" s="49"/>
    </row>
    <row r="545" spans="2:5">
      <c r="B545" s="326" t="s">
        <v>1493</v>
      </c>
      <c r="C545" s="327">
        <v>46.29</v>
      </c>
      <c r="D545" s="152" t="s">
        <v>3888</v>
      </c>
      <c r="E545" s="49"/>
    </row>
    <row r="546" spans="2:5">
      <c r="B546" s="326" t="s">
        <v>1493</v>
      </c>
      <c r="C546" s="327">
        <v>48.27</v>
      </c>
      <c r="D546" s="152" t="s">
        <v>3889</v>
      </c>
      <c r="E546" s="49"/>
    </row>
    <row r="547" spans="2:5">
      <c r="B547" s="326" t="s">
        <v>1493</v>
      </c>
      <c r="C547" s="327">
        <v>69</v>
      </c>
      <c r="D547" s="152" t="s">
        <v>3520</v>
      </c>
      <c r="E547" s="49"/>
    </row>
    <row r="548" spans="2:5">
      <c r="B548" s="326" t="s">
        <v>1493</v>
      </c>
      <c r="C548" s="327">
        <v>86.6</v>
      </c>
      <c r="D548" s="152" t="s">
        <v>3522</v>
      </c>
      <c r="E548" s="49"/>
    </row>
    <row r="549" spans="2:5">
      <c r="B549" s="326" t="s">
        <v>1493</v>
      </c>
      <c r="C549" s="327">
        <v>100</v>
      </c>
      <c r="D549" s="152" t="s">
        <v>3890</v>
      </c>
      <c r="E549" s="49"/>
    </row>
    <row r="550" spans="2:5">
      <c r="B550" s="326" t="s">
        <v>1493</v>
      </c>
      <c r="C550" s="327">
        <v>100</v>
      </c>
      <c r="D550" s="260" t="s">
        <v>3812</v>
      </c>
      <c r="E550" s="49"/>
    </row>
    <row r="551" spans="2:5">
      <c r="B551" s="326" t="s">
        <v>1493</v>
      </c>
      <c r="C551" s="327">
        <v>101</v>
      </c>
      <c r="D551" s="152" t="s">
        <v>3336</v>
      </c>
      <c r="E551" s="49"/>
    </row>
    <row r="552" spans="2:5">
      <c r="B552" s="326" t="s">
        <v>1493</v>
      </c>
      <c r="C552" s="327">
        <v>113.91</v>
      </c>
      <c r="D552" s="152" t="s">
        <v>3891</v>
      </c>
      <c r="E552" s="49"/>
    </row>
    <row r="553" spans="2:5">
      <c r="B553" s="326" t="s">
        <v>1493</v>
      </c>
      <c r="C553" s="327">
        <v>115</v>
      </c>
      <c r="D553" s="152" t="s">
        <v>3339</v>
      </c>
      <c r="E553" s="49"/>
    </row>
    <row r="554" spans="2:5">
      <c r="B554" s="326" t="s">
        <v>1493</v>
      </c>
      <c r="C554" s="327">
        <v>117.14</v>
      </c>
      <c r="D554" s="152" t="s">
        <v>3523</v>
      </c>
      <c r="E554" s="49"/>
    </row>
    <row r="555" spans="2:5">
      <c r="B555" s="326" t="s">
        <v>1493</v>
      </c>
      <c r="C555" s="327">
        <v>121.3</v>
      </c>
      <c r="D555" s="152" t="s">
        <v>3892</v>
      </c>
      <c r="E555" s="49"/>
    </row>
    <row r="556" spans="2:5">
      <c r="B556" s="326" t="s">
        <v>1493</v>
      </c>
      <c r="C556" s="327">
        <v>127.04</v>
      </c>
      <c r="D556" s="152" t="s">
        <v>3893</v>
      </c>
      <c r="E556" s="49"/>
    </row>
    <row r="557" spans="2:5">
      <c r="B557" s="326" t="s">
        <v>1493</v>
      </c>
      <c r="C557" s="327">
        <v>164</v>
      </c>
      <c r="D557" s="152" t="s">
        <v>3524</v>
      </c>
      <c r="E557" s="49"/>
    </row>
    <row r="558" spans="2:5">
      <c r="B558" s="326" t="s">
        <v>1493</v>
      </c>
      <c r="C558" s="327">
        <v>200</v>
      </c>
      <c r="D558" s="152" t="s">
        <v>3894</v>
      </c>
      <c r="E558" s="49"/>
    </row>
    <row r="559" spans="2:5">
      <c r="B559" s="326" t="s">
        <v>1493</v>
      </c>
      <c r="C559" s="327">
        <v>359.25</v>
      </c>
      <c r="D559" s="152" t="s">
        <v>3895</v>
      </c>
      <c r="E559" s="49"/>
    </row>
    <row r="560" spans="2:5">
      <c r="B560" s="326" t="s">
        <v>1493</v>
      </c>
      <c r="C560" s="327">
        <v>400</v>
      </c>
      <c r="D560" s="152" t="s">
        <v>3525</v>
      </c>
      <c r="E560" s="49"/>
    </row>
    <row r="561" spans="2:5">
      <c r="B561" s="326" t="s">
        <v>1493</v>
      </c>
      <c r="C561" s="327">
        <v>400</v>
      </c>
      <c r="D561" s="152" t="s">
        <v>3526</v>
      </c>
      <c r="E561" s="49"/>
    </row>
    <row r="562" spans="2:5">
      <c r="B562" s="326" t="s">
        <v>1493</v>
      </c>
      <c r="C562" s="327">
        <v>428.37</v>
      </c>
      <c r="D562" s="152" t="s">
        <v>3527</v>
      </c>
      <c r="E562" s="49"/>
    </row>
    <row r="563" spans="2:5">
      <c r="B563" s="326" t="s">
        <v>1493</v>
      </c>
      <c r="C563" s="327">
        <v>479.53</v>
      </c>
      <c r="D563" s="152" t="s">
        <v>3528</v>
      </c>
      <c r="E563" s="49"/>
    </row>
    <row r="564" spans="2:5">
      <c r="B564" s="326" t="s">
        <v>1493</v>
      </c>
      <c r="C564" s="327">
        <v>500</v>
      </c>
      <c r="D564" s="152" t="s">
        <v>3529</v>
      </c>
      <c r="E564" s="49"/>
    </row>
    <row r="565" spans="2:5">
      <c r="B565" s="326" t="s">
        <v>1493</v>
      </c>
      <c r="C565" s="327">
        <v>500</v>
      </c>
      <c r="D565" s="152" t="s">
        <v>3896</v>
      </c>
      <c r="E565" s="49"/>
    </row>
    <row r="566" spans="2:5">
      <c r="B566" s="326" t="s">
        <v>1493</v>
      </c>
      <c r="C566" s="327">
        <v>500</v>
      </c>
      <c r="D566" s="152" t="s">
        <v>3897</v>
      </c>
      <c r="E566" s="49"/>
    </row>
    <row r="567" spans="2:5">
      <c r="B567" s="326" t="s">
        <v>1493</v>
      </c>
      <c r="C567" s="327">
        <v>500</v>
      </c>
      <c r="D567" s="152" t="s">
        <v>3409</v>
      </c>
      <c r="E567" s="49"/>
    </row>
    <row r="568" spans="2:5">
      <c r="B568" s="326" t="s">
        <v>1493</v>
      </c>
      <c r="C568" s="327">
        <v>500</v>
      </c>
      <c r="D568" s="152" t="s">
        <v>3525</v>
      </c>
      <c r="E568" s="49"/>
    </row>
    <row r="569" spans="2:5">
      <c r="B569" s="326" t="s">
        <v>1493</v>
      </c>
      <c r="C569" s="327">
        <v>550</v>
      </c>
      <c r="D569" s="152" t="s">
        <v>3525</v>
      </c>
      <c r="E569" s="49"/>
    </row>
    <row r="570" spans="2:5">
      <c r="B570" s="326" t="s">
        <v>1493</v>
      </c>
      <c r="C570" s="327">
        <v>650</v>
      </c>
      <c r="D570" s="152" t="s">
        <v>3376</v>
      </c>
    </row>
    <row r="571" spans="2:5">
      <c r="B571" s="326" t="s">
        <v>1493</v>
      </c>
      <c r="C571" s="327">
        <v>724.77</v>
      </c>
      <c r="D571" s="152" t="s">
        <v>3530</v>
      </c>
    </row>
    <row r="572" spans="2:5">
      <c r="B572" s="326" t="s">
        <v>1493</v>
      </c>
      <c r="C572" s="327">
        <v>836</v>
      </c>
      <c r="D572" s="152" t="s">
        <v>3898</v>
      </c>
    </row>
    <row r="573" spans="2:5">
      <c r="B573" s="326" t="s">
        <v>1493</v>
      </c>
      <c r="C573" s="327">
        <v>896.44</v>
      </c>
      <c r="D573" s="260" t="s">
        <v>3899</v>
      </c>
    </row>
    <row r="574" spans="2:5">
      <c r="B574" s="326" t="s">
        <v>1493</v>
      </c>
      <c r="C574" s="327">
        <v>934.84</v>
      </c>
      <c r="D574" s="152" t="s">
        <v>3531</v>
      </c>
    </row>
    <row r="575" spans="2:5">
      <c r="B575" s="326" t="s">
        <v>1493</v>
      </c>
      <c r="C575" s="327">
        <v>1000</v>
      </c>
      <c r="D575" s="152" t="s">
        <v>3669</v>
      </c>
    </row>
    <row r="576" spans="2:5">
      <c r="B576" s="326" t="s">
        <v>1493</v>
      </c>
      <c r="C576" s="327">
        <v>1000</v>
      </c>
      <c r="D576" s="152" t="s">
        <v>3900</v>
      </c>
    </row>
    <row r="577" spans="2:4">
      <c r="B577" s="326" t="s">
        <v>1493</v>
      </c>
      <c r="C577" s="327">
        <v>1052.26</v>
      </c>
      <c r="D577" s="152" t="s">
        <v>3901</v>
      </c>
    </row>
    <row r="578" spans="2:4">
      <c r="B578" s="326" t="s">
        <v>1493</v>
      </c>
      <c r="C578" s="327">
        <v>1205.44</v>
      </c>
      <c r="D578" s="152" t="s">
        <v>3532</v>
      </c>
    </row>
    <row r="579" spans="2:4">
      <c r="B579" s="326" t="s">
        <v>1493</v>
      </c>
      <c r="C579" s="327">
        <v>1223.1300000000001</v>
      </c>
      <c r="D579" s="152" t="s">
        <v>3533</v>
      </c>
    </row>
    <row r="580" spans="2:4">
      <c r="B580" s="326" t="s">
        <v>1493</v>
      </c>
      <c r="C580" s="327">
        <v>1244</v>
      </c>
      <c r="D580" s="152" t="s">
        <v>3534</v>
      </c>
    </row>
    <row r="581" spans="2:4">
      <c r="B581" s="326" t="s">
        <v>1493</v>
      </c>
      <c r="C581" s="327">
        <v>2000</v>
      </c>
      <c r="D581" s="286" t="s">
        <v>3535</v>
      </c>
    </row>
    <row r="582" spans="2:4">
      <c r="B582" s="326" t="s">
        <v>1493</v>
      </c>
      <c r="C582" s="327">
        <v>5000</v>
      </c>
      <c r="D582" s="286" t="s">
        <v>3536</v>
      </c>
    </row>
    <row r="583" spans="2:4">
      <c r="B583" s="326" t="s">
        <v>1493</v>
      </c>
      <c r="C583" s="327">
        <v>50000</v>
      </c>
      <c r="D583" s="152" t="s">
        <v>3537</v>
      </c>
    </row>
    <row r="584" spans="2:4" ht="26.25">
      <c r="B584" s="326" t="s">
        <v>1493</v>
      </c>
      <c r="C584" s="327">
        <v>51767.25</v>
      </c>
      <c r="D584" s="286" t="s">
        <v>3351</v>
      </c>
    </row>
    <row r="585" spans="2:4">
      <c r="B585" s="326" t="s">
        <v>1494</v>
      </c>
      <c r="C585" s="327">
        <v>0.5</v>
      </c>
      <c r="D585" s="152" t="s">
        <v>3538</v>
      </c>
    </row>
    <row r="586" spans="2:4">
      <c r="B586" s="326" t="s">
        <v>1494</v>
      </c>
      <c r="C586" s="327">
        <v>0.89</v>
      </c>
      <c r="D586" s="152" t="s">
        <v>3539</v>
      </c>
    </row>
    <row r="587" spans="2:4">
      <c r="B587" s="326" t="s">
        <v>1494</v>
      </c>
      <c r="C587" s="327">
        <v>6</v>
      </c>
      <c r="D587" s="152" t="s">
        <v>4021</v>
      </c>
    </row>
    <row r="588" spans="2:4">
      <c r="B588" s="326" t="s">
        <v>1494</v>
      </c>
      <c r="C588" s="327">
        <v>14.5</v>
      </c>
      <c r="D588" s="152" t="s">
        <v>3540</v>
      </c>
    </row>
    <row r="589" spans="2:4">
      <c r="B589" s="326" t="s">
        <v>1494</v>
      </c>
      <c r="C589" s="327">
        <v>17.36</v>
      </c>
      <c r="D589" s="152" t="s">
        <v>3541</v>
      </c>
    </row>
    <row r="590" spans="2:4">
      <c r="B590" s="326" t="s">
        <v>1494</v>
      </c>
      <c r="C590" s="327">
        <v>19</v>
      </c>
      <c r="D590" s="152" t="s">
        <v>3542</v>
      </c>
    </row>
    <row r="591" spans="2:4">
      <c r="B591" s="326" t="s">
        <v>1494</v>
      </c>
      <c r="C591" s="327">
        <v>22.51</v>
      </c>
      <c r="D591" s="152" t="s">
        <v>3902</v>
      </c>
    </row>
    <row r="592" spans="2:4">
      <c r="B592" s="326" t="s">
        <v>1494</v>
      </c>
      <c r="C592" s="327">
        <v>28.38</v>
      </c>
      <c r="D592" s="260" t="s">
        <v>3543</v>
      </c>
    </row>
    <row r="593" spans="2:4">
      <c r="B593" s="326" t="s">
        <v>1494</v>
      </c>
      <c r="C593" s="327">
        <v>35.08</v>
      </c>
      <c r="D593" s="152" t="s">
        <v>3903</v>
      </c>
    </row>
    <row r="594" spans="2:4">
      <c r="B594" s="326" t="s">
        <v>1494</v>
      </c>
      <c r="C594" s="327">
        <v>53.26</v>
      </c>
      <c r="D594" s="152" t="s">
        <v>3544</v>
      </c>
    </row>
    <row r="595" spans="2:4">
      <c r="B595" s="326" t="s">
        <v>1494</v>
      </c>
      <c r="C595" s="327">
        <v>69.819999999999993</v>
      </c>
      <c r="D595" s="260" t="s">
        <v>3545</v>
      </c>
    </row>
    <row r="596" spans="2:4">
      <c r="B596" s="326" t="s">
        <v>1494</v>
      </c>
      <c r="C596" s="327">
        <v>98.85</v>
      </c>
      <c r="D596" s="152" t="s">
        <v>3546</v>
      </c>
    </row>
    <row r="597" spans="2:4">
      <c r="B597" s="326" t="s">
        <v>1494</v>
      </c>
      <c r="C597" s="327">
        <v>100</v>
      </c>
      <c r="D597" s="152" t="s">
        <v>3336</v>
      </c>
    </row>
    <row r="598" spans="2:4">
      <c r="B598" s="326" t="s">
        <v>1494</v>
      </c>
      <c r="C598" s="327">
        <v>100</v>
      </c>
      <c r="D598" s="152" t="s">
        <v>3749</v>
      </c>
    </row>
    <row r="599" spans="2:4">
      <c r="B599" s="326" t="s">
        <v>1494</v>
      </c>
      <c r="C599" s="327">
        <v>101</v>
      </c>
      <c r="D599" s="152" t="s">
        <v>3438</v>
      </c>
    </row>
    <row r="600" spans="2:4">
      <c r="B600" s="326" t="s">
        <v>1494</v>
      </c>
      <c r="C600" s="327">
        <v>132</v>
      </c>
      <c r="D600" s="152" t="s">
        <v>3339</v>
      </c>
    </row>
    <row r="601" spans="2:4">
      <c r="B601" s="326" t="s">
        <v>1494</v>
      </c>
      <c r="C601" s="327">
        <v>140</v>
      </c>
      <c r="D601" s="152" t="s">
        <v>3812</v>
      </c>
    </row>
    <row r="602" spans="2:4">
      <c r="B602" s="326" t="s">
        <v>1494</v>
      </c>
      <c r="C602" s="327">
        <v>200</v>
      </c>
      <c r="D602" s="152" t="s">
        <v>3547</v>
      </c>
    </row>
    <row r="603" spans="2:4">
      <c r="B603" s="326" t="s">
        <v>1494</v>
      </c>
      <c r="C603" s="327">
        <v>232.5</v>
      </c>
      <c r="D603" s="152" t="s">
        <v>3904</v>
      </c>
    </row>
    <row r="604" spans="2:4">
      <c r="B604" s="326" t="s">
        <v>1494</v>
      </c>
      <c r="C604" s="327">
        <v>500</v>
      </c>
      <c r="D604" s="152" t="s">
        <v>3778</v>
      </c>
    </row>
    <row r="605" spans="2:4">
      <c r="B605" s="326" t="s">
        <v>1494</v>
      </c>
      <c r="C605" s="327">
        <v>500</v>
      </c>
      <c r="D605" s="152" t="s">
        <v>3826</v>
      </c>
    </row>
    <row r="606" spans="2:4">
      <c r="B606" s="326" t="s">
        <v>1494</v>
      </c>
      <c r="C606" s="327">
        <v>500</v>
      </c>
      <c r="D606" s="286" t="s">
        <v>3905</v>
      </c>
    </row>
    <row r="607" spans="2:4">
      <c r="B607" s="326" t="s">
        <v>1494</v>
      </c>
      <c r="C607" s="327">
        <v>500</v>
      </c>
      <c r="D607" s="152" t="s">
        <v>3906</v>
      </c>
    </row>
    <row r="608" spans="2:4">
      <c r="B608" s="326" t="s">
        <v>1494</v>
      </c>
      <c r="C608" s="327">
        <v>500</v>
      </c>
      <c r="D608" s="152" t="s">
        <v>3907</v>
      </c>
    </row>
    <row r="609" spans="2:7">
      <c r="B609" s="326" t="s">
        <v>1494</v>
      </c>
      <c r="C609" s="327">
        <v>599.04</v>
      </c>
      <c r="D609" s="152" t="s">
        <v>3908</v>
      </c>
    </row>
    <row r="610" spans="2:7">
      <c r="B610" s="326" t="s">
        <v>1494</v>
      </c>
      <c r="C610" s="327">
        <v>1000</v>
      </c>
      <c r="D610" s="152" t="s">
        <v>3700</v>
      </c>
    </row>
    <row r="611" spans="2:7">
      <c r="B611" s="326" t="s">
        <v>1494</v>
      </c>
      <c r="C611" s="327">
        <v>1000</v>
      </c>
      <c r="D611" s="152" t="s">
        <v>3909</v>
      </c>
    </row>
    <row r="612" spans="2:7">
      <c r="B612" s="326" t="s">
        <v>1494</v>
      </c>
      <c r="C612" s="327">
        <v>1000</v>
      </c>
      <c r="D612" s="152" t="s">
        <v>3663</v>
      </c>
    </row>
    <row r="613" spans="2:7">
      <c r="B613" s="326" t="s">
        <v>1494</v>
      </c>
      <c r="C613" s="327">
        <v>1012</v>
      </c>
      <c r="D613" s="152" t="s">
        <v>3548</v>
      </c>
    </row>
    <row r="614" spans="2:7">
      <c r="B614" s="326" t="s">
        <v>1494</v>
      </c>
      <c r="C614" s="327">
        <v>1176.08</v>
      </c>
      <c r="D614" s="152" t="s">
        <v>3549</v>
      </c>
    </row>
    <row r="615" spans="2:7">
      <c r="B615" s="326" t="s">
        <v>1494</v>
      </c>
      <c r="C615" s="327">
        <v>1250.43</v>
      </c>
      <c r="D615" s="152" t="s">
        <v>3910</v>
      </c>
    </row>
    <row r="616" spans="2:7">
      <c r="B616" s="326" t="s">
        <v>1494</v>
      </c>
      <c r="C616" s="327">
        <v>2000</v>
      </c>
      <c r="D616" s="152" t="s">
        <v>3550</v>
      </c>
    </row>
    <row r="617" spans="2:7">
      <c r="B617" s="326" t="s">
        <v>1494</v>
      </c>
      <c r="C617" s="327">
        <v>2000</v>
      </c>
      <c r="D617" s="152" t="s">
        <v>3705</v>
      </c>
    </row>
    <row r="618" spans="2:7" s="49" customFormat="1">
      <c r="B618" s="326" t="s">
        <v>1494</v>
      </c>
      <c r="C618" s="327">
        <v>5000</v>
      </c>
      <c r="D618" s="260" t="s">
        <v>3551</v>
      </c>
      <c r="E618"/>
      <c r="G618" s="86"/>
    </row>
    <row r="619" spans="2:7">
      <c r="B619" s="326" t="s">
        <v>1494</v>
      </c>
      <c r="C619" s="327">
        <v>5000</v>
      </c>
      <c r="D619" s="152" t="s">
        <v>3552</v>
      </c>
      <c r="E619" s="49"/>
    </row>
    <row r="620" spans="2:7">
      <c r="B620" s="326" t="s">
        <v>1494</v>
      </c>
      <c r="C620" s="327">
        <v>5000</v>
      </c>
      <c r="D620" s="260" t="s">
        <v>3911</v>
      </c>
    </row>
    <row r="621" spans="2:7">
      <c r="B621" s="326" t="s">
        <v>1494</v>
      </c>
      <c r="C621" s="327">
        <v>6183</v>
      </c>
      <c r="D621" s="152" t="s">
        <v>3391</v>
      </c>
    </row>
    <row r="622" spans="2:7">
      <c r="B622" s="326" t="s">
        <v>1494</v>
      </c>
      <c r="C622" s="327">
        <v>6288.35</v>
      </c>
      <c r="D622" s="260" t="s">
        <v>3553</v>
      </c>
    </row>
    <row r="623" spans="2:7" ht="26.25">
      <c r="B623" s="326" t="s">
        <v>1494</v>
      </c>
      <c r="C623" s="327">
        <v>19122.04</v>
      </c>
      <c r="D623" s="260" t="s">
        <v>3351</v>
      </c>
    </row>
    <row r="624" spans="2:7">
      <c r="B624" s="326" t="s">
        <v>1495</v>
      </c>
      <c r="C624" s="327">
        <v>0.02</v>
      </c>
      <c r="D624" s="152" t="s">
        <v>3912</v>
      </c>
    </row>
    <row r="625" spans="2:4">
      <c r="B625" s="326" t="s">
        <v>1495</v>
      </c>
      <c r="C625" s="327">
        <v>0.87</v>
      </c>
      <c r="D625" s="286" t="s">
        <v>3913</v>
      </c>
    </row>
    <row r="626" spans="2:4">
      <c r="B626" s="326" t="s">
        <v>1495</v>
      </c>
      <c r="C626" s="327">
        <v>0.96</v>
      </c>
      <c r="D626" s="286" t="s">
        <v>3385</v>
      </c>
    </row>
    <row r="627" spans="2:4">
      <c r="B627" s="326" t="s">
        <v>1495</v>
      </c>
      <c r="C627" s="327">
        <v>2.82</v>
      </c>
      <c r="D627" s="286" t="s">
        <v>3554</v>
      </c>
    </row>
    <row r="628" spans="2:4">
      <c r="B628" s="326" t="s">
        <v>1495</v>
      </c>
      <c r="C628" s="327">
        <v>2.84</v>
      </c>
      <c r="D628" s="152" t="s">
        <v>3914</v>
      </c>
    </row>
    <row r="629" spans="2:4">
      <c r="B629" s="326" t="s">
        <v>1495</v>
      </c>
      <c r="C629" s="327">
        <v>2.91</v>
      </c>
      <c r="D629" s="152" t="s">
        <v>3915</v>
      </c>
    </row>
    <row r="630" spans="2:4">
      <c r="B630" s="326" t="s">
        <v>1495</v>
      </c>
      <c r="C630" s="327">
        <v>6.46</v>
      </c>
      <c r="D630" s="152" t="s">
        <v>3916</v>
      </c>
    </row>
    <row r="631" spans="2:4">
      <c r="B631" s="326" t="s">
        <v>1495</v>
      </c>
      <c r="C631" s="327">
        <v>6.58</v>
      </c>
      <c r="D631" s="152" t="s">
        <v>3917</v>
      </c>
    </row>
    <row r="632" spans="2:4">
      <c r="B632" s="326" t="s">
        <v>1495</v>
      </c>
      <c r="C632" s="327">
        <v>10.29</v>
      </c>
      <c r="D632" s="152" t="s">
        <v>3918</v>
      </c>
    </row>
    <row r="633" spans="2:4">
      <c r="B633" s="326" t="s">
        <v>1495</v>
      </c>
      <c r="C633" s="327">
        <v>22.12</v>
      </c>
      <c r="D633" s="152" t="s">
        <v>3919</v>
      </c>
    </row>
    <row r="634" spans="2:4">
      <c r="B634" s="326" t="s">
        <v>1495</v>
      </c>
      <c r="C634" s="327">
        <v>26.12</v>
      </c>
      <c r="D634" s="152" t="s">
        <v>3555</v>
      </c>
    </row>
    <row r="635" spans="2:4">
      <c r="B635" s="326" t="s">
        <v>1495</v>
      </c>
      <c r="C635" s="327">
        <v>42.96</v>
      </c>
      <c r="D635" s="152" t="s">
        <v>3556</v>
      </c>
    </row>
    <row r="636" spans="2:4">
      <c r="B636" s="326" t="s">
        <v>1495</v>
      </c>
      <c r="C636" s="327">
        <v>48.06</v>
      </c>
      <c r="D636" s="152" t="s">
        <v>3557</v>
      </c>
    </row>
    <row r="637" spans="2:4">
      <c r="B637" s="326" t="s">
        <v>1495</v>
      </c>
      <c r="C637" s="327">
        <v>69.430000000000007</v>
      </c>
      <c r="D637" s="152" t="s">
        <v>3920</v>
      </c>
    </row>
    <row r="638" spans="2:4">
      <c r="B638" s="326" t="s">
        <v>1495</v>
      </c>
      <c r="C638" s="327">
        <v>70.8</v>
      </c>
      <c r="D638" s="152" t="s">
        <v>3921</v>
      </c>
    </row>
    <row r="639" spans="2:4">
      <c r="B639" s="326" t="s">
        <v>1495</v>
      </c>
      <c r="C639" s="327">
        <v>76.47</v>
      </c>
      <c r="D639" s="152" t="s">
        <v>3558</v>
      </c>
    </row>
    <row r="640" spans="2:4">
      <c r="B640" s="326" t="s">
        <v>1495</v>
      </c>
      <c r="C640" s="327">
        <v>100</v>
      </c>
      <c r="D640" s="152" t="s">
        <v>3336</v>
      </c>
    </row>
    <row r="641" spans="2:7">
      <c r="B641" s="326" t="s">
        <v>1495</v>
      </c>
      <c r="C641" s="327">
        <v>100</v>
      </c>
      <c r="D641" s="152" t="s">
        <v>3922</v>
      </c>
    </row>
    <row r="642" spans="2:7">
      <c r="B642" s="326" t="s">
        <v>1495</v>
      </c>
      <c r="C642" s="327">
        <v>100</v>
      </c>
      <c r="D642" s="152" t="s">
        <v>3722</v>
      </c>
    </row>
    <row r="643" spans="2:7">
      <c r="B643" s="326" t="s">
        <v>1495</v>
      </c>
      <c r="C643" s="327">
        <v>140.26</v>
      </c>
      <c r="D643" s="152" t="s">
        <v>3559</v>
      </c>
    </row>
    <row r="644" spans="2:7">
      <c r="B644" s="326" t="s">
        <v>1495</v>
      </c>
      <c r="C644" s="327">
        <v>152</v>
      </c>
      <c r="D644" s="152" t="s">
        <v>3339</v>
      </c>
    </row>
    <row r="645" spans="2:7">
      <c r="B645" s="326" t="s">
        <v>1495</v>
      </c>
      <c r="C645" s="327">
        <v>154.19999999999999</v>
      </c>
      <c r="D645" s="260" t="s">
        <v>3560</v>
      </c>
    </row>
    <row r="646" spans="2:7">
      <c r="B646" s="326" t="s">
        <v>1495</v>
      </c>
      <c r="C646" s="327">
        <v>238.34</v>
      </c>
      <c r="D646" s="152" t="s">
        <v>3561</v>
      </c>
    </row>
    <row r="647" spans="2:7">
      <c r="B647" s="326" t="s">
        <v>1495</v>
      </c>
      <c r="C647" s="327">
        <v>294</v>
      </c>
      <c r="D647" s="152" t="s">
        <v>3923</v>
      </c>
    </row>
    <row r="648" spans="2:7">
      <c r="B648" s="326" t="s">
        <v>1495</v>
      </c>
      <c r="C648" s="327">
        <v>294</v>
      </c>
      <c r="D648" s="152" t="s">
        <v>3562</v>
      </c>
    </row>
    <row r="649" spans="2:7" s="67" customFormat="1">
      <c r="B649" s="326" t="s">
        <v>1495</v>
      </c>
      <c r="C649" s="327">
        <v>300.10000000000002</v>
      </c>
      <c r="D649" s="152" t="s">
        <v>3563</v>
      </c>
      <c r="E649"/>
      <c r="G649" s="126"/>
    </row>
    <row r="650" spans="2:7">
      <c r="B650" s="326" t="s">
        <v>1495</v>
      </c>
      <c r="C650" s="327">
        <v>328.89</v>
      </c>
      <c r="D650" s="152" t="s">
        <v>3924</v>
      </c>
      <c r="E650" s="67"/>
    </row>
    <row r="651" spans="2:7">
      <c r="B651" s="326" t="s">
        <v>1495</v>
      </c>
      <c r="C651" s="327">
        <v>354.56</v>
      </c>
      <c r="D651" s="152" t="s">
        <v>3564</v>
      </c>
    </row>
    <row r="652" spans="2:7">
      <c r="B652" s="326" t="s">
        <v>1495</v>
      </c>
      <c r="C652" s="327">
        <v>355.8</v>
      </c>
      <c r="D652" s="152" t="s">
        <v>3565</v>
      </c>
    </row>
    <row r="653" spans="2:7">
      <c r="B653" s="326" t="s">
        <v>1495</v>
      </c>
      <c r="C653" s="327">
        <v>416.31</v>
      </c>
      <c r="D653" s="152" t="s">
        <v>3925</v>
      </c>
    </row>
    <row r="654" spans="2:7">
      <c r="B654" s="326" t="s">
        <v>1495</v>
      </c>
      <c r="C654" s="327">
        <v>450</v>
      </c>
      <c r="D654" s="152" t="s">
        <v>3343</v>
      </c>
    </row>
    <row r="655" spans="2:7">
      <c r="B655" s="326" t="s">
        <v>1495</v>
      </c>
      <c r="C655" s="327">
        <v>470</v>
      </c>
      <c r="D655" s="152" t="s">
        <v>3926</v>
      </c>
    </row>
    <row r="656" spans="2:7">
      <c r="B656" s="326" t="s">
        <v>1495</v>
      </c>
      <c r="C656" s="327">
        <v>500</v>
      </c>
      <c r="D656" s="152" t="s">
        <v>3566</v>
      </c>
    </row>
    <row r="657" spans="2:4">
      <c r="B657" s="326" t="s">
        <v>1495</v>
      </c>
      <c r="C657" s="327">
        <v>579.41999999999996</v>
      </c>
      <c r="D657" s="152" t="s">
        <v>3567</v>
      </c>
    </row>
    <row r="658" spans="2:4">
      <c r="B658" s="326" t="s">
        <v>1495</v>
      </c>
      <c r="C658" s="327">
        <v>708.62</v>
      </c>
      <c r="D658" s="152" t="s">
        <v>3568</v>
      </c>
    </row>
    <row r="659" spans="2:4">
      <c r="B659" s="326" t="s">
        <v>1495</v>
      </c>
      <c r="C659" s="327">
        <v>746.81</v>
      </c>
      <c r="D659" s="286" t="s">
        <v>3927</v>
      </c>
    </row>
    <row r="660" spans="2:4">
      <c r="B660" s="326" t="s">
        <v>1495</v>
      </c>
      <c r="C660" s="327">
        <v>1000</v>
      </c>
      <c r="D660" s="152" t="s">
        <v>3569</v>
      </c>
    </row>
    <row r="661" spans="2:4">
      <c r="B661" s="326" t="s">
        <v>1495</v>
      </c>
      <c r="C661" s="327">
        <v>1000</v>
      </c>
      <c r="D661" s="152" t="s">
        <v>3928</v>
      </c>
    </row>
    <row r="662" spans="2:4">
      <c r="B662" s="326" t="s">
        <v>1495</v>
      </c>
      <c r="C662" s="327">
        <v>1000</v>
      </c>
      <c r="D662" s="152" t="s">
        <v>3570</v>
      </c>
    </row>
    <row r="663" spans="2:4">
      <c r="B663" s="326" t="s">
        <v>1495</v>
      </c>
      <c r="C663" s="327">
        <v>1000</v>
      </c>
      <c r="D663" s="152" t="s">
        <v>3929</v>
      </c>
    </row>
    <row r="664" spans="2:4">
      <c r="B664" s="326" t="s">
        <v>1495</v>
      </c>
      <c r="C664" s="327">
        <v>1000</v>
      </c>
      <c r="D664" s="152" t="s">
        <v>3930</v>
      </c>
    </row>
    <row r="665" spans="2:4">
      <c r="B665" s="326" t="s">
        <v>1495</v>
      </c>
      <c r="C665" s="327">
        <v>1007.3</v>
      </c>
      <c r="D665" s="152" t="s">
        <v>3571</v>
      </c>
    </row>
    <row r="666" spans="2:4">
      <c r="B666" s="326" t="s">
        <v>1495</v>
      </c>
      <c r="C666" s="327">
        <v>1500</v>
      </c>
      <c r="D666" s="152" t="s">
        <v>3572</v>
      </c>
    </row>
    <row r="667" spans="2:4">
      <c r="B667" s="326" t="s">
        <v>1495</v>
      </c>
      <c r="C667" s="327">
        <v>1500</v>
      </c>
      <c r="D667" s="152" t="s">
        <v>3391</v>
      </c>
    </row>
    <row r="668" spans="2:4">
      <c r="B668" s="326" t="s">
        <v>1495</v>
      </c>
      <c r="C668" s="327">
        <v>2000</v>
      </c>
      <c r="D668" s="152" t="s">
        <v>3573</v>
      </c>
    </row>
    <row r="669" spans="2:4">
      <c r="B669" s="326" t="s">
        <v>1495</v>
      </c>
      <c r="C669" s="327">
        <v>2000</v>
      </c>
      <c r="D669" s="152" t="s">
        <v>3574</v>
      </c>
    </row>
    <row r="670" spans="2:4">
      <c r="B670" s="326" t="s">
        <v>1495</v>
      </c>
      <c r="C670" s="327">
        <v>2256.94</v>
      </c>
      <c r="D670" s="152" t="s">
        <v>3575</v>
      </c>
    </row>
    <row r="671" spans="2:4">
      <c r="B671" s="326" t="s">
        <v>1495</v>
      </c>
      <c r="C671" s="327">
        <v>2642.96</v>
      </c>
      <c r="D671" s="152" t="s">
        <v>3576</v>
      </c>
    </row>
    <row r="672" spans="2:4">
      <c r="B672" s="326" t="s">
        <v>1495</v>
      </c>
      <c r="C672" s="327">
        <v>5000</v>
      </c>
      <c r="D672" s="152" t="s">
        <v>3931</v>
      </c>
    </row>
    <row r="673" spans="2:7">
      <c r="B673" s="326" t="s">
        <v>1495</v>
      </c>
      <c r="C673" s="327">
        <v>5000</v>
      </c>
      <c r="D673" s="152" t="s">
        <v>3394</v>
      </c>
    </row>
    <row r="674" spans="2:7" ht="26.25">
      <c r="B674" s="326" t="s">
        <v>1495</v>
      </c>
      <c r="C674" s="327">
        <v>5561.79</v>
      </c>
      <c r="D674" s="260" t="s">
        <v>3351</v>
      </c>
    </row>
    <row r="675" spans="2:7">
      <c r="B675" s="326" t="s">
        <v>1495</v>
      </c>
      <c r="C675" s="327">
        <v>10000</v>
      </c>
      <c r="D675" s="152" t="s">
        <v>3577</v>
      </c>
    </row>
    <row r="676" spans="2:7">
      <c r="B676" s="326" t="s">
        <v>1495</v>
      </c>
      <c r="C676" s="327">
        <v>15000</v>
      </c>
      <c r="D676" s="260" t="s">
        <v>3578</v>
      </c>
    </row>
    <row r="677" spans="2:7">
      <c r="B677" s="326" t="s">
        <v>1495</v>
      </c>
      <c r="C677" s="327">
        <v>15000</v>
      </c>
      <c r="D677" s="152" t="s">
        <v>3579</v>
      </c>
    </row>
    <row r="678" spans="2:7">
      <c r="B678" s="326" t="s">
        <v>1498</v>
      </c>
      <c r="C678" s="327">
        <v>1.89</v>
      </c>
      <c r="D678" s="152" t="s">
        <v>3580</v>
      </c>
    </row>
    <row r="679" spans="2:7">
      <c r="B679" s="326" t="s">
        <v>1498</v>
      </c>
      <c r="C679" s="327">
        <v>6</v>
      </c>
      <c r="D679" s="152" t="s">
        <v>3932</v>
      </c>
    </row>
    <row r="680" spans="2:7">
      <c r="B680" s="326" t="s">
        <v>1498</v>
      </c>
      <c r="C680" s="327">
        <v>51.81</v>
      </c>
      <c r="D680" s="152" t="s">
        <v>3933</v>
      </c>
    </row>
    <row r="681" spans="2:7">
      <c r="B681" s="326" t="s">
        <v>1498</v>
      </c>
      <c r="C681" s="327">
        <v>55</v>
      </c>
      <c r="D681" s="152" t="s">
        <v>3581</v>
      </c>
    </row>
    <row r="682" spans="2:7">
      <c r="B682" s="326" t="s">
        <v>1498</v>
      </c>
      <c r="C682" s="327">
        <v>86.45</v>
      </c>
      <c r="D682" s="152" t="s">
        <v>3582</v>
      </c>
    </row>
    <row r="683" spans="2:7">
      <c r="B683" s="326" t="s">
        <v>1498</v>
      </c>
      <c r="C683" s="327">
        <v>91</v>
      </c>
      <c r="D683" s="152" t="s">
        <v>3934</v>
      </c>
    </row>
    <row r="684" spans="2:7">
      <c r="B684" s="326" t="s">
        <v>1498</v>
      </c>
      <c r="C684" s="327">
        <v>100</v>
      </c>
      <c r="D684" s="260" t="s">
        <v>3336</v>
      </c>
    </row>
    <row r="685" spans="2:7">
      <c r="B685" s="326" t="s">
        <v>1498</v>
      </c>
      <c r="C685" s="327">
        <v>100</v>
      </c>
      <c r="D685" s="152" t="s">
        <v>3685</v>
      </c>
    </row>
    <row r="686" spans="2:7">
      <c r="B686" s="326" t="s">
        <v>1498</v>
      </c>
      <c r="C686" s="327">
        <v>103.78</v>
      </c>
      <c r="D686" s="152" t="s">
        <v>3935</v>
      </c>
    </row>
    <row r="687" spans="2:7" s="67" customFormat="1">
      <c r="B687" s="326" t="s">
        <v>1498</v>
      </c>
      <c r="C687" s="327">
        <v>108</v>
      </c>
      <c r="D687" s="152" t="s">
        <v>3336</v>
      </c>
      <c r="E687"/>
      <c r="G687" s="126"/>
    </row>
    <row r="688" spans="2:7">
      <c r="B688" s="326" t="s">
        <v>1498</v>
      </c>
      <c r="C688" s="327">
        <v>152</v>
      </c>
      <c r="D688" s="152" t="s">
        <v>3339</v>
      </c>
      <c r="E688" s="67"/>
    </row>
    <row r="689" spans="2:7">
      <c r="B689" s="326" t="s">
        <v>1498</v>
      </c>
      <c r="C689" s="327">
        <v>174.62</v>
      </c>
      <c r="D689" s="152" t="s">
        <v>3936</v>
      </c>
    </row>
    <row r="690" spans="2:7">
      <c r="B690" s="326" t="s">
        <v>1498</v>
      </c>
      <c r="C690" s="327">
        <v>298.45999999999998</v>
      </c>
      <c r="D690" s="152" t="s">
        <v>3583</v>
      </c>
    </row>
    <row r="691" spans="2:7">
      <c r="B691" s="326" t="s">
        <v>1498</v>
      </c>
      <c r="C691" s="327">
        <v>350</v>
      </c>
      <c r="D691" s="152" t="s">
        <v>55</v>
      </c>
    </row>
    <row r="692" spans="2:7">
      <c r="B692" s="326" t="s">
        <v>1498</v>
      </c>
      <c r="C692" s="327">
        <v>450</v>
      </c>
      <c r="D692" s="152" t="s">
        <v>3409</v>
      </c>
    </row>
    <row r="693" spans="2:7">
      <c r="B693" s="326" t="s">
        <v>1498</v>
      </c>
      <c r="C693" s="327">
        <v>500</v>
      </c>
      <c r="D693" s="152" t="s">
        <v>3937</v>
      </c>
    </row>
    <row r="694" spans="2:7">
      <c r="B694" s="326" t="s">
        <v>1498</v>
      </c>
      <c r="C694" s="327">
        <v>600</v>
      </c>
      <c r="D694" s="152" t="s">
        <v>3584</v>
      </c>
    </row>
    <row r="695" spans="2:7">
      <c r="B695" s="326" t="s">
        <v>1498</v>
      </c>
      <c r="C695" s="327">
        <v>684.35</v>
      </c>
      <c r="D695" s="152" t="s">
        <v>3938</v>
      </c>
    </row>
    <row r="696" spans="2:7">
      <c r="B696" s="326" t="s">
        <v>1498</v>
      </c>
      <c r="C696" s="327">
        <v>1000</v>
      </c>
      <c r="D696" s="152" t="s">
        <v>3930</v>
      </c>
    </row>
    <row r="697" spans="2:7" s="49" customFormat="1">
      <c r="B697" s="326" t="s">
        <v>1498</v>
      </c>
      <c r="C697" s="327">
        <v>1000</v>
      </c>
      <c r="D697" s="152" t="s">
        <v>3585</v>
      </c>
      <c r="E697"/>
      <c r="G697" s="86"/>
    </row>
    <row r="698" spans="2:7" s="49" customFormat="1">
      <c r="B698" s="326" t="s">
        <v>1498</v>
      </c>
      <c r="C698" s="327">
        <v>1000</v>
      </c>
      <c r="D698" s="152" t="s">
        <v>3502</v>
      </c>
      <c r="G698" s="86"/>
    </row>
    <row r="699" spans="2:7" s="49" customFormat="1">
      <c r="B699" s="326" t="s">
        <v>1498</v>
      </c>
      <c r="C699" s="327">
        <v>1025.5899999999999</v>
      </c>
      <c r="D699" s="152" t="s">
        <v>3939</v>
      </c>
      <c r="G699" s="86"/>
    </row>
    <row r="700" spans="2:7">
      <c r="B700" s="326" t="s">
        <v>1498</v>
      </c>
      <c r="C700" s="327">
        <v>2000</v>
      </c>
      <c r="D700" s="152" t="s">
        <v>3669</v>
      </c>
      <c r="E700" s="49"/>
    </row>
    <row r="701" spans="2:7">
      <c r="B701" s="326" t="s">
        <v>1498</v>
      </c>
      <c r="C701" s="327">
        <v>3000</v>
      </c>
      <c r="D701" s="152" t="s">
        <v>3586</v>
      </c>
    </row>
    <row r="702" spans="2:7">
      <c r="B702" s="326" t="s">
        <v>1498</v>
      </c>
      <c r="C702" s="327">
        <v>3000</v>
      </c>
      <c r="D702" s="152" t="s">
        <v>4015</v>
      </c>
    </row>
    <row r="703" spans="2:7">
      <c r="B703" s="326" t="s">
        <v>1498</v>
      </c>
      <c r="C703" s="327">
        <v>3325</v>
      </c>
      <c r="D703" s="152" t="s">
        <v>3391</v>
      </c>
    </row>
    <row r="704" spans="2:7" ht="26.25">
      <c r="B704" s="326" t="s">
        <v>1498</v>
      </c>
      <c r="C704" s="327">
        <v>5110.75</v>
      </c>
      <c r="D704" s="260" t="s">
        <v>3351</v>
      </c>
    </row>
    <row r="705" spans="2:4">
      <c r="B705" s="326" t="s">
        <v>1498</v>
      </c>
      <c r="C705" s="327">
        <v>5190</v>
      </c>
      <c r="D705" s="152" t="s">
        <v>3587</v>
      </c>
    </row>
    <row r="706" spans="2:4" ht="26.25">
      <c r="B706" s="326" t="s">
        <v>1498</v>
      </c>
      <c r="C706" s="327">
        <v>7621.37</v>
      </c>
      <c r="D706" s="260" t="s">
        <v>3351</v>
      </c>
    </row>
    <row r="707" spans="2:4" ht="26.25">
      <c r="B707" s="326" t="s">
        <v>1498</v>
      </c>
      <c r="C707" s="327">
        <v>16183.5</v>
      </c>
      <c r="D707" s="260" t="s">
        <v>3351</v>
      </c>
    </row>
    <row r="708" spans="2:4">
      <c r="B708" s="326" t="s">
        <v>1499</v>
      </c>
      <c r="C708" s="327">
        <v>0.92</v>
      </c>
      <c r="D708" s="152" t="s">
        <v>3588</v>
      </c>
    </row>
    <row r="709" spans="2:4">
      <c r="B709" s="326" t="s">
        <v>1499</v>
      </c>
      <c r="C709" s="327">
        <v>3.35</v>
      </c>
      <c r="D709" s="286" t="s">
        <v>3589</v>
      </c>
    </row>
    <row r="710" spans="2:4">
      <c r="B710" s="326" t="s">
        <v>1499</v>
      </c>
      <c r="C710" s="327">
        <v>3.75</v>
      </c>
      <c r="D710" s="152" t="s">
        <v>3940</v>
      </c>
    </row>
    <row r="711" spans="2:4">
      <c r="B711" s="326" t="s">
        <v>1499</v>
      </c>
      <c r="C711" s="327">
        <v>6</v>
      </c>
      <c r="D711" s="152" t="s">
        <v>3941</v>
      </c>
    </row>
    <row r="712" spans="2:4">
      <c r="B712" s="326" t="s">
        <v>1499</v>
      </c>
      <c r="C712" s="327">
        <v>6</v>
      </c>
      <c r="D712" s="152" t="s">
        <v>3590</v>
      </c>
    </row>
    <row r="713" spans="2:4">
      <c r="B713" s="326" t="s">
        <v>1499</v>
      </c>
      <c r="C713" s="327">
        <v>30</v>
      </c>
      <c r="D713" s="152" t="s">
        <v>3942</v>
      </c>
    </row>
    <row r="714" spans="2:4">
      <c r="B714" s="326" t="s">
        <v>1499</v>
      </c>
      <c r="C714" s="327">
        <v>34.1</v>
      </c>
      <c r="D714" s="152" t="s">
        <v>3943</v>
      </c>
    </row>
    <row r="715" spans="2:4">
      <c r="B715" s="326" t="s">
        <v>1499</v>
      </c>
      <c r="C715" s="327">
        <v>71.319999999999993</v>
      </c>
      <c r="D715" s="152" t="s">
        <v>3944</v>
      </c>
    </row>
    <row r="716" spans="2:4">
      <c r="B716" s="326" t="s">
        <v>1499</v>
      </c>
      <c r="C716" s="327">
        <v>100</v>
      </c>
      <c r="D716" s="152" t="s">
        <v>3812</v>
      </c>
    </row>
    <row r="717" spans="2:4">
      <c r="B717" s="326" t="s">
        <v>1499</v>
      </c>
      <c r="C717" s="327">
        <v>104</v>
      </c>
      <c r="D717" s="152" t="s">
        <v>3336</v>
      </c>
    </row>
    <row r="718" spans="2:4">
      <c r="B718" s="326" t="s">
        <v>1499</v>
      </c>
      <c r="C718" s="327">
        <v>114.54</v>
      </c>
      <c r="D718" s="152" t="s">
        <v>3591</v>
      </c>
    </row>
    <row r="719" spans="2:4">
      <c r="B719" s="326" t="s">
        <v>1499</v>
      </c>
      <c r="C719" s="327">
        <v>152</v>
      </c>
      <c r="D719" s="152" t="s">
        <v>3339</v>
      </c>
    </row>
    <row r="720" spans="2:4">
      <c r="B720" s="326" t="s">
        <v>1499</v>
      </c>
      <c r="C720" s="327">
        <v>194.64</v>
      </c>
      <c r="D720" s="152" t="s">
        <v>3592</v>
      </c>
    </row>
    <row r="721" spans="2:4">
      <c r="B721" s="326" t="s">
        <v>1499</v>
      </c>
      <c r="C721" s="327">
        <v>205.37</v>
      </c>
      <c r="D721" s="152" t="s">
        <v>3593</v>
      </c>
    </row>
    <row r="722" spans="2:4">
      <c r="B722" s="326" t="s">
        <v>1499</v>
      </c>
      <c r="C722" s="327">
        <v>246.28</v>
      </c>
      <c r="D722" s="152" t="s">
        <v>3945</v>
      </c>
    </row>
    <row r="723" spans="2:4">
      <c r="B723" s="326" t="s">
        <v>1499</v>
      </c>
      <c r="C723" s="327">
        <v>268.95999999999998</v>
      </c>
      <c r="D723" s="152" t="s">
        <v>3594</v>
      </c>
    </row>
    <row r="724" spans="2:4">
      <c r="B724" s="326" t="s">
        <v>1499</v>
      </c>
      <c r="C724" s="327">
        <v>286.89999999999998</v>
      </c>
      <c r="D724" s="152" t="s">
        <v>3595</v>
      </c>
    </row>
    <row r="725" spans="2:4">
      <c r="B725" s="326" t="s">
        <v>1499</v>
      </c>
      <c r="C725" s="327">
        <v>300</v>
      </c>
      <c r="D725" s="152" t="s">
        <v>3596</v>
      </c>
    </row>
    <row r="726" spans="2:4">
      <c r="B726" s="326" t="s">
        <v>1499</v>
      </c>
      <c r="C726" s="327">
        <v>331.44</v>
      </c>
      <c r="D726" s="152" t="s">
        <v>3946</v>
      </c>
    </row>
    <row r="727" spans="2:4">
      <c r="B727" s="326" t="s">
        <v>1499</v>
      </c>
      <c r="C727" s="327">
        <v>368.24</v>
      </c>
      <c r="D727" s="260" t="s">
        <v>3597</v>
      </c>
    </row>
    <row r="728" spans="2:4">
      <c r="B728" s="326" t="s">
        <v>1499</v>
      </c>
      <c r="C728" s="327">
        <v>450</v>
      </c>
      <c r="D728" s="260" t="s">
        <v>3343</v>
      </c>
    </row>
    <row r="729" spans="2:4">
      <c r="B729" s="326" t="s">
        <v>1499</v>
      </c>
      <c r="C729" s="327">
        <v>926</v>
      </c>
      <c r="D729" s="152" t="s">
        <v>3376</v>
      </c>
    </row>
    <row r="730" spans="2:4">
      <c r="B730" s="326" t="s">
        <v>1499</v>
      </c>
      <c r="C730" s="327">
        <v>1000</v>
      </c>
      <c r="D730" s="260" t="s">
        <v>3598</v>
      </c>
    </row>
    <row r="731" spans="2:4">
      <c r="B731" s="326" t="s">
        <v>1499</v>
      </c>
      <c r="C731" s="327">
        <v>1000</v>
      </c>
      <c r="D731" s="152" t="s">
        <v>3599</v>
      </c>
    </row>
    <row r="732" spans="2:4">
      <c r="B732" s="326" t="s">
        <v>1499</v>
      </c>
      <c r="C732" s="327">
        <v>1000</v>
      </c>
      <c r="D732" s="152" t="s">
        <v>3599</v>
      </c>
    </row>
    <row r="733" spans="2:4">
      <c r="B733" s="326" t="s">
        <v>1499</v>
      </c>
      <c r="C733" s="327">
        <v>1000</v>
      </c>
      <c r="D733" s="152" t="s">
        <v>3947</v>
      </c>
    </row>
    <row r="734" spans="2:4">
      <c r="B734" s="326" t="s">
        <v>1499</v>
      </c>
      <c r="C734" s="327">
        <v>1000</v>
      </c>
      <c r="D734" s="152" t="s">
        <v>3700</v>
      </c>
    </row>
    <row r="735" spans="2:4">
      <c r="B735" s="326" t="s">
        <v>1499</v>
      </c>
      <c r="C735" s="327">
        <v>1000</v>
      </c>
      <c r="D735" s="152" t="s">
        <v>3502</v>
      </c>
    </row>
    <row r="736" spans="2:4">
      <c r="B736" s="326" t="s">
        <v>1499</v>
      </c>
      <c r="C736" s="327">
        <v>1100</v>
      </c>
      <c r="D736" s="260" t="s">
        <v>3600</v>
      </c>
    </row>
    <row r="737" spans="2:4">
      <c r="B737" s="326" t="s">
        <v>1499</v>
      </c>
      <c r="C737" s="327">
        <v>2000</v>
      </c>
      <c r="D737" s="152" t="s">
        <v>3601</v>
      </c>
    </row>
    <row r="738" spans="2:4">
      <c r="B738" s="326" t="s">
        <v>1499</v>
      </c>
      <c r="C738" s="327">
        <v>2000</v>
      </c>
      <c r="D738" s="286" t="s">
        <v>3602</v>
      </c>
    </row>
    <row r="739" spans="2:4">
      <c r="B739" s="326" t="s">
        <v>1499</v>
      </c>
      <c r="C739" s="327">
        <v>2000</v>
      </c>
      <c r="D739" s="152" t="s">
        <v>3732</v>
      </c>
    </row>
    <row r="740" spans="2:4">
      <c r="B740" s="326" t="s">
        <v>1499</v>
      </c>
      <c r="C740" s="327">
        <v>2763.56</v>
      </c>
      <c r="D740" s="152" t="s">
        <v>3603</v>
      </c>
    </row>
    <row r="741" spans="2:4">
      <c r="B741" s="326" t="s">
        <v>1499</v>
      </c>
      <c r="C741" s="327">
        <v>3000</v>
      </c>
      <c r="D741" s="152" t="s">
        <v>3604</v>
      </c>
    </row>
    <row r="742" spans="2:4">
      <c r="B742" s="326" t="s">
        <v>1499</v>
      </c>
      <c r="C742" s="327">
        <v>3000</v>
      </c>
      <c r="D742" s="152" t="s">
        <v>3948</v>
      </c>
    </row>
    <row r="743" spans="2:4" ht="26.25">
      <c r="B743" s="326" t="s">
        <v>1499</v>
      </c>
      <c r="C743" s="327">
        <v>4530</v>
      </c>
      <c r="D743" s="260" t="s">
        <v>3351</v>
      </c>
    </row>
    <row r="744" spans="2:4">
      <c r="B744" s="326" t="s">
        <v>1499</v>
      </c>
      <c r="C744" s="327">
        <v>10000</v>
      </c>
      <c r="D744" s="152" t="s">
        <v>3605</v>
      </c>
    </row>
    <row r="745" spans="2:4">
      <c r="B745" s="326" t="s">
        <v>1499</v>
      </c>
      <c r="C745" s="327">
        <v>45000</v>
      </c>
      <c r="D745" s="152" t="s">
        <v>3606</v>
      </c>
    </row>
    <row r="746" spans="2:4">
      <c r="B746" s="326" t="s">
        <v>1499</v>
      </c>
      <c r="C746" s="327">
        <v>50000</v>
      </c>
      <c r="D746" s="152" t="s">
        <v>3607</v>
      </c>
    </row>
    <row r="747" spans="2:4">
      <c r="B747" s="326" t="s">
        <v>1500</v>
      </c>
      <c r="C747" s="327">
        <v>0.79</v>
      </c>
      <c r="D747" s="152" t="s">
        <v>3949</v>
      </c>
    </row>
    <row r="748" spans="2:4">
      <c r="B748" s="326" t="s">
        <v>1500</v>
      </c>
      <c r="C748" s="327">
        <v>1.21</v>
      </c>
      <c r="D748" s="152" t="s">
        <v>3950</v>
      </c>
    </row>
    <row r="749" spans="2:4">
      <c r="B749" s="326" t="s">
        <v>1500</v>
      </c>
      <c r="C749" s="327">
        <v>1.49</v>
      </c>
      <c r="D749" s="152" t="s">
        <v>3951</v>
      </c>
    </row>
    <row r="750" spans="2:4">
      <c r="B750" s="326" t="s">
        <v>1500</v>
      </c>
      <c r="C750" s="327">
        <v>6</v>
      </c>
      <c r="D750" s="152" t="s">
        <v>3952</v>
      </c>
    </row>
    <row r="751" spans="2:4">
      <c r="B751" s="326" t="s">
        <v>1500</v>
      </c>
      <c r="C751" s="327">
        <v>8.24</v>
      </c>
      <c r="D751" s="152" t="s">
        <v>3953</v>
      </c>
    </row>
    <row r="752" spans="2:4">
      <c r="B752" s="326" t="s">
        <v>1500</v>
      </c>
      <c r="C752" s="327">
        <v>9.7799999999999994</v>
      </c>
      <c r="D752" s="152" t="s">
        <v>3954</v>
      </c>
    </row>
    <row r="753" spans="2:4">
      <c r="B753" s="326" t="s">
        <v>1500</v>
      </c>
      <c r="C753" s="327">
        <v>20</v>
      </c>
      <c r="D753" s="152" t="s">
        <v>3955</v>
      </c>
    </row>
    <row r="754" spans="2:4">
      <c r="B754" s="326" t="s">
        <v>1500</v>
      </c>
      <c r="C754" s="327">
        <v>21.15</v>
      </c>
      <c r="D754" s="152" t="s">
        <v>3956</v>
      </c>
    </row>
    <row r="755" spans="2:4">
      <c r="B755" s="326" t="s">
        <v>1500</v>
      </c>
      <c r="C755" s="327">
        <v>25.67</v>
      </c>
      <c r="D755" s="152" t="s">
        <v>3608</v>
      </c>
    </row>
    <row r="756" spans="2:4">
      <c r="B756" s="326" t="s">
        <v>1500</v>
      </c>
      <c r="C756" s="327">
        <v>29.34</v>
      </c>
      <c r="D756" s="152" t="s">
        <v>3957</v>
      </c>
    </row>
    <row r="757" spans="2:4">
      <c r="B757" s="326" t="s">
        <v>1500</v>
      </c>
      <c r="C757" s="327">
        <v>31.51</v>
      </c>
      <c r="D757" s="152" t="s">
        <v>3958</v>
      </c>
    </row>
    <row r="758" spans="2:4">
      <c r="B758" s="326" t="s">
        <v>1500</v>
      </c>
      <c r="C758" s="327">
        <v>38.840000000000003</v>
      </c>
      <c r="D758" s="152" t="s">
        <v>3959</v>
      </c>
    </row>
    <row r="759" spans="2:4">
      <c r="B759" s="326" t="s">
        <v>1500</v>
      </c>
      <c r="C759" s="327">
        <v>40</v>
      </c>
      <c r="D759" s="152" t="s">
        <v>3960</v>
      </c>
    </row>
    <row r="760" spans="2:4">
      <c r="B760" s="326" t="s">
        <v>1500</v>
      </c>
      <c r="C760" s="327">
        <v>82.82</v>
      </c>
      <c r="D760" s="152" t="s">
        <v>3609</v>
      </c>
    </row>
    <row r="761" spans="2:4">
      <c r="B761" s="326" t="s">
        <v>1500</v>
      </c>
      <c r="C761" s="327">
        <v>100</v>
      </c>
      <c r="D761" s="152" t="s">
        <v>3961</v>
      </c>
    </row>
    <row r="762" spans="2:4">
      <c r="B762" s="326" t="s">
        <v>1500</v>
      </c>
      <c r="C762" s="327">
        <v>102</v>
      </c>
      <c r="D762" s="152" t="s">
        <v>3336</v>
      </c>
    </row>
    <row r="763" spans="2:4">
      <c r="B763" s="326" t="s">
        <v>1500</v>
      </c>
      <c r="C763" s="327">
        <v>112</v>
      </c>
      <c r="D763" s="152" t="s">
        <v>3339</v>
      </c>
    </row>
    <row r="764" spans="2:4">
      <c r="B764" s="326" t="s">
        <v>1500</v>
      </c>
      <c r="C764" s="327">
        <v>144.44</v>
      </c>
      <c r="D764" s="152" t="s">
        <v>3962</v>
      </c>
    </row>
    <row r="765" spans="2:4">
      <c r="B765" s="326" t="s">
        <v>1500</v>
      </c>
      <c r="C765" s="327">
        <v>150</v>
      </c>
      <c r="D765" s="152" t="s">
        <v>3812</v>
      </c>
    </row>
    <row r="766" spans="2:4">
      <c r="B766" s="326" t="s">
        <v>1500</v>
      </c>
      <c r="C766" s="327">
        <v>200</v>
      </c>
      <c r="D766" s="152" t="s">
        <v>3610</v>
      </c>
    </row>
    <row r="767" spans="2:4">
      <c r="B767" s="326" t="s">
        <v>1500</v>
      </c>
      <c r="C767" s="327">
        <v>250</v>
      </c>
      <c r="D767" s="152" t="s">
        <v>3963</v>
      </c>
    </row>
    <row r="768" spans="2:4">
      <c r="B768" s="326" t="s">
        <v>1500</v>
      </c>
      <c r="C768" s="327">
        <v>260.66000000000003</v>
      </c>
      <c r="D768" s="152" t="s">
        <v>3964</v>
      </c>
    </row>
    <row r="769" spans="2:4">
      <c r="B769" s="326" t="s">
        <v>1500</v>
      </c>
      <c r="C769" s="327">
        <v>330.78</v>
      </c>
      <c r="D769" s="152" t="s">
        <v>3965</v>
      </c>
    </row>
    <row r="770" spans="2:4">
      <c r="B770" s="326" t="s">
        <v>1500</v>
      </c>
      <c r="C770" s="327">
        <v>357.62</v>
      </c>
      <c r="D770" s="260" t="s">
        <v>3966</v>
      </c>
    </row>
    <row r="771" spans="2:4">
      <c r="B771" s="326" t="s">
        <v>1500</v>
      </c>
      <c r="C771" s="327">
        <v>402.94</v>
      </c>
      <c r="D771" s="152" t="s">
        <v>3967</v>
      </c>
    </row>
    <row r="772" spans="2:4">
      <c r="B772" s="326" t="s">
        <v>1500</v>
      </c>
      <c r="C772" s="327">
        <v>419.92</v>
      </c>
      <c r="D772" s="152" t="s">
        <v>3968</v>
      </c>
    </row>
    <row r="773" spans="2:4">
      <c r="B773" s="326" t="s">
        <v>1500</v>
      </c>
      <c r="C773" s="327">
        <v>546.16</v>
      </c>
      <c r="D773" s="152" t="s">
        <v>3969</v>
      </c>
    </row>
    <row r="774" spans="2:4">
      <c r="B774" s="326" t="s">
        <v>1500</v>
      </c>
      <c r="C774" s="327">
        <v>700</v>
      </c>
      <c r="D774" s="286" t="s">
        <v>3970</v>
      </c>
    </row>
    <row r="775" spans="2:4">
      <c r="B775" s="326" t="s">
        <v>1500</v>
      </c>
      <c r="C775" s="327">
        <v>900.23</v>
      </c>
      <c r="D775" s="152" t="s">
        <v>3971</v>
      </c>
    </row>
    <row r="776" spans="2:4">
      <c r="B776" s="326" t="s">
        <v>1500</v>
      </c>
      <c r="C776" s="327">
        <v>1000</v>
      </c>
      <c r="D776" s="152" t="s">
        <v>3972</v>
      </c>
    </row>
    <row r="777" spans="2:4">
      <c r="B777" s="326" t="s">
        <v>1500</v>
      </c>
      <c r="C777" s="327">
        <v>1000</v>
      </c>
      <c r="D777" s="152" t="s">
        <v>4022</v>
      </c>
    </row>
    <row r="778" spans="2:4">
      <c r="B778" s="326" t="s">
        <v>1500</v>
      </c>
      <c r="C778" s="327">
        <v>1000</v>
      </c>
      <c r="D778" s="152" t="s">
        <v>3611</v>
      </c>
    </row>
    <row r="779" spans="2:4">
      <c r="B779" s="326" t="s">
        <v>1500</v>
      </c>
      <c r="C779" s="327">
        <v>1000</v>
      </c>
      <c r="D779" s="152" t="s">
        <v>3973</v>
      </c>
    </row>
    <row r="780" spans="2:4">
      <c r="B780" s="326" t="s">
        <v>1500</v>
      </c>
      <c r="C780" s="327">
        <v>1000</v>
      </c>
      <c r="D780" s="152" t="s">
        <v>3974</v>
      </c>
    </row>
    <row r="781" spans="2:4">
      <c r="B781" s="326" t="s">
        <v>1500</v>
      </c>
      <c r="C781" s="327">
        <v>1000</v>
      </c>
      <c r="D781" s="152" t="s">
        <v>3975</v>
      </c>
    </row>
    <row r="782" spans="2:4">
      <c r="B782" s="326" t="s">
        <v>1500</v>
      </c>
      <c r="C782" s="327">
        <v>1000</v>
      </c>
      <c r="D782" s="152" t="s">
        <v>3976</v>
      </c>
    </row>
    <row r="783" spans="2:4">
      <c r="B783" s="326" t="s">
        <v>1500</v>
      </c>
      <c r="C783" s="327">
        <v>1012.1</v>
      </c>
      <c r="D783" s="286" t="s">
        <v>3977</v>
      </c>
    </row>
    <row r="784" spans="2:4">
      <c r="B784" s="326" t="s">
        <v>1500</v>
      </c>
      <c r="C784" s="327">
        <v>1067.27</v>
      </c>
      <c r="D784" s="152" t="s">
        <v>3612</v>
      </c>
    </row>
    <row r="785" spans="2:4">
      <c r="B785" s="326" t="s">
        <v>1500</v>
      </c>
      <c r="C785" s="327">
        <v>1092.99</v>
      </c>
      <c r="D785" s="152" t="s">
        <v>3978</v>
      </c>
    </row>
    <row r="786" spans="2:4">
      <c r="B786" s="326" t="s">
        <v>1500</v>
      </c>
      <c r="C786" s="327">
        <v>1100</v>
      </c>
      <c r="D786" s="152" t="s">
        <v>3979</v>
      </c>
    </row>
    <row r="787" spans="2:4">
      <c r="B787" s="326" t="s">
        <v>1500</v>
      </c>
      <c r="C787" s="327">
        <v>1500</v>
      </c>
      <c r="D787" s="152" t="s">
        <v>3980</v>
      </c>
    </row>
    <row r="788" spans="2:4">
      <c r="B788" s="326" t="s">
        <v>1500</v>
      </c>
      <c r="C788" s="327">
        <v>1965.11</v>
      </c>
      <c r="D788" s="152" t="s">
        <v>3613</v>
      </c>
    </row>
    <row r="789" spans="2:4">
      <c r="B789" s="326" t="s">
        <v>1500</v>
      </c>
      <c r="C789" s="327">
        <v>2000</v>
      </c>
      <c r="D789" s="152" t="s">
        <v>3669</v>
      </c>
    </row>
    <row r="790" spans="2:4" ht="26.25">
      <c r="B790" s="326" t="s">
        <v>1500</v>
      </c>
      <c r="C790" s="327">
        <v>9595.48</v>
      </c>
      <c r="D790" s="260" t="s">
        <v>3351</v>
      </c>
    </row>
    <row r="791" spans="2:4">
      <c r="B791" s="326" t="s">
        <v>1501</v>
      </c>
      <c r="C791" s="327">
        <v>0.01</v>
      </c>
      <c r="D791" s="152" t="s">
        <v>3614</v>
      </c>
    </row>
    <row r="792" spans="2:4">
      <c r="B792" s="326" t="s">
        <v>1501</v>
      </c>
      <c r="C792" s="327">
        <v>0.15</v>
      </c>
      <c r="D792" s="152" t="s">
        <v>3981</v>
      </c>
    </row>
    <row r="793" spans="2:4">
      <c r="B793" s="326" t="s">
        <v>1501</v>
      </c>
      <c r="C793" s="327">
        <v>0.26</v>
      </c>
      <c r="D793" s="152" t="s">
        <v>3615</v>
      </c>
    </row>
    <row r="794" spans="2:4">
      <c r="B794" s="326" t="s">
        <v>1501</v>
      </c>
      <c r="C794" s="327">
        <v>1</v>
      </c>
      <c r="D794" s="152" t="s">
        <v>3616</v>
      </c>
    </row>
    <row r="795" spans="2:4">
      <c r="B795" s="326" t="s">
        <v>1501</v>
      </c>
      <c r="C795" s="327">
        <v>1.45</v>
      </c>
      <c r="D795" s="152" t="s">
        <v>3982</v>
      </c>
    </row>
    <row r="796" spans="2:4">
      <c r="B796" s="326" t="s">
        <v>1501</v>
      </c>
      <c r="C796" s="327">
        <v>8</v>
      </c>
      <c r="D796" s="152" t="s">
        <v>3983</v>
      </c>
    </row>
    <row r="797" spans="2:4">
      <c r="B797" s="326" t="s">
        <v>1501</v>
      </c>
      <c r="C797" s="327">
        <v>8.6</v>
      </c>
      <c r="D797" s="152" t="s">
        <v>3617</v>
      </c>
    </row>
    <row r="798" spans="2:4">
      <c r="B798" s="326" t="s">
        <v>1501</v>
      </c>
      <c r="C798" s="327">
        <v>72.64</v>
      </c>
      <c r="D798" s="152" t="s">
        <v>3984</v>
      </c>
    </row>
    <row r="799" spans="2:4">
      <c r="B799" s="326" t="s">
        <v>1501</v>
      </c>
      <c r="C799" s="327">
        <v>74.400000000000006</v>
      </c>
      <c r="D799" s="152" t="s">
        <v>3985</v>
      </c>
    </row>
    <row r="800" spans="2:4">
      <c r="B800" s="326" t="s">
        <v>1501</v>
      </c>
      <c r="C800" s="327">
        <v>96</v>
      </c>
      <c r="D800" s="152" t="s">
        <v>3336</v>
      </c>
    </row>
    <row r="801" spans="2:7">
      <c r="B801" s="326" t="s">
        <v>1501</v>
      </c>
      <c r="C801" s="327">
        <v>100</v>
      </c>
      <c r="D801" s="152" t="s">
        <v>3378</v>
      </c>
    </row>
    <row r="802" spans="2:7" s="49" customFormat="1">
      <c r="B802" s="326" t="s">
        <v>1501</v>
      </c>
      <c r="C802" s="327">
        <v>100</v>
      </c>
      <c r="D802" s="152" t="s">
        <v>3986</v>
      </c>
      <c r="E802"/>
      <c r="G802" s="86"/>
    </row>
    <row r="803" spans="2:7">
      <c r="B803" s="326" t="s">
        <v>1501</v>
      </c>
      <c r="C803" s="327">
        <v>112</v>
      </c>
      <c r="D803" s="152" t="s">
        <v>3339</v>
      </c>
      <c r="E803" s="49"/>
    </row>
    <row r="804" spans="2:7">
      <c r="B804" s="326" t="s">
        <v>1501</v>
      </c>
      <c r="C804" s="327">
        <v>117.48</v>
      </c>
      <c r="D804" s="152" t="s">
        <v>3618</v>
      </c>
    </row>
    <row r="805" spans="2:7">
      <c r="B805" s="326" t="s">
        <v>1501</v>
      </c>
      <c r="C805" s="327">
        <v>220.12</v>
      </c>
      <c r="D805" s="152" t="s">
        <v>3619</v>
      </c>
    </row>
    <row r="806" spans="2:7">
      <c r="B806" s="326" t="s">
        <v>1501</v>
      </c>
      <c r="C806" s="327">
        <v>220.65</v>
      </c>
      <c r="D806" s="152" t="s">
        <v>3987</v>
      </c>
    </row>
    <row r="807" spans="2:7">
      <c r="B807" s="326" t="s">
        <v>1501</v>
      </c>
      <c r="C807" s="327">
        <v>265</v>
      </c>
      <c r="D807" s="152" t="s">
        <v>3988</v>
      </c>
    </row>
    <row r="808" spans="2:7">
      <c r="B808" s="326" t="s">
        <v>1501</v>
      </c>
      <c r="C808" s="327">
        <v>280.16000000000003</v>
      </c>
      <c r="D808" s="152" t="s">
        <v>3989</v>
      </c>
    </row>
    <row r="809" spans="2:7">
      <c r="B809" s="326" t="s">
        <v>1501</v>
      </c>
      <c r="C809" s="327">
        <v>300</v>
      </c>
      <c r="D809" s="152" t="s">
        <v>3816</v>
      </c>
    </row>
    <row r="810" spans="2:7">
      <c r="B810" s="326" t="s">
        <v>1501</v>
      </c>
      <c r="C810" s="327">
        <v>300</v>
      </c>
      <c r="D810" s="152" t="s">
        <v>3990</v>
      </c>
    </row>
    <row r="811" spans="2:7">
      <c r="B811" s="326" t="s">
        <v>1501</v>
      </c>
      <c r="C811" s="327">
        <v>494.99</v>
      </c>
      <c r="D811" s="152" t="s">
        <v>3620</v>
      </c>
    </row>
    <row r="812" spans="2:7">
      <c r="B812" s="326" t="s">
        <v>1501</v>
      </c>
      <c r="C812" s="327">
        <v>500</v>
      </c>
      <c r="D812" s="152" t="s">
        <v>3621</v>
      </c>
    </row>
    <row r="813" spans="2:7">
      <c r="B813" s="326" t="s">
        <v>1501</v>
      </c>
      <c r="C813" s="327">
        <v>559.05999999999995</v>
      </c>
      <c r="D813" s="152" t="s">
        <v>3991</v>
      </c>
    </row>
    <row r="814" spans="2:7">
      <c r="B814" s="326" t="s">
        <v>1501</v>
      </c>
      <c r="C814" s="327">
        <v>1000</v>
      </c>
      <c r="D814" s="152" t="s">
        <v>3663</v>
      </c>
    </row>
    <row r="815" spans="2:7">
      <c r="B815" s="326" t="s">
        <v>1501</v>
      </c>
      <c r="C815" s="327">
        <v>1000</v>
      </c>
      <c r="D815" s="260" t="s">
        <v>3622</v>
      </c>
    </row>
    <row r="816" spans="2:7">
      <c r="B816" s="326" t="s">
        <v>1501</v>
      </c>
      <c r="C816" s="327">
        <v>1100</v>
      </c>
      <c r="D816" s="152" t="s">
        <v>3623</v>
      </c>
    </row>
    <row r="817" spans="2:5">
      <c r="B817" s="326" t="s">
        <v>1501</v>
      </c>
      <c r="C817" s="327">
        <v>1130.28</v>
      </c>
      <c r="D817" s="152" t="s">
        <v>3992</v>
      </c>
    </row>
    <row r="818" spans="2:5">
      <c r="B818" s="326" t="s">
        <v>1501</v>
      </c>
      <c r="C818" s="327">
        <v>2170</v>
      </c>
      <c r="D818" s="152" t="s">
        <v>3624</v>
      </c>
    </row>
    <row r="819" spans="2:5">
      <c r="B819" s="326" t="s">
        <v>1501</v>
      </c>
      <c r="C819" s="327">
        <v>2170.86</v>
      </c>
      <c r="D819" s="152" t="s">
        <v>3625</v>
      </c>
    </row>
    <row r="820" spans="2:5">
      <c r="B820" s="326" t="s">
        <v>1501</v>
      </c>
      <c r="C820" s="327">
        <v>4760</v>
      </c>
      <c r="D820" s="152" t="s">
        <v>3391</v>
      </c>
    </row>
    <row r="821" spans="2:5">
      <c r="B821" s="326" t="s">
        <v>1501</v>
      </c>
      <c r="C821" s="327">
        <v>6125</v>
      </c>
      <c r="D821" s="152" t="s">
        <v>3391</v>
      </c>
    </row>
    <row r="822" spans="2:5">
      <c r="B822" s="326" t="s">
        <v>1501</v>
      </c>
      <c r="C822" s="327">
        <v>10000</v>
      </c>
      <c r="D822" s="152" t="s">
        <v>3352</v>
      </c>
      <c r="E822" s="49"/>
    </row>
    <row r="823" spans="2:5">
      <c r="B823" s="326" t="s">
        <v>1501</v>
      </c>
      <c r="C823" s="327">
        <v>10000</v>
      </c>
      <c r="D823" s="152" t="s">
        <v>3626</v>
      </c>
      <c r="E823" s="49"/>
    </row>
    <row r="824" spans="2:5">
      <c r="B824" s="326" t="s">
        <v>1501</v>
      </c>
      <c r="C824" s="327">
        <v>13500</v>
      </c>
      <c r="D824" s="152" t="s">
        <v>3627</v>
      </c>
      <c r="E824" s="49"/>
    </row>
    <row r="825" spans="2:5">
      <c r="B825" s="326" t="s">
        <v>1501</v>
      </c>
      <c r="C825" s="327">
        <v>19000</v>
      </c>
      <c r="D825" s="152" t="s">
        <v>3628</v>
      </c>
      <c r="E825" s="49"/>
    </row>
    <row r="826" spans="2:5" ht="26.25">
      <c r="B826" s="326" t="s">
        <v>1501</v>
      </c>
      <c r="C826" s="327">
        <v>23748.04</v>
      </c>
      <c r="D826" s="260" t="s">
        <v>3351</v>
      </c>
      <c r="E826" s="49"/>
    </row>
    <row r="827" spans="2:5">
      <c r="B827" s="326" t="s">
        <v>1502</v>
      </c>
      <c r="C827" s="327">
        <v>0.81</v>
      </c>
      <c r="D827" s="152" t="s">
        <v>3993</v>
      </c>
      <c r="E827" s="49"/>
    </row>
    <row r="828" spans="2:5">
      <c r="B828" s="326" t="s">
        <v>1502</v>
      </c>
      <c r="C828" s="327">
        <v>1.1000000000000001</v>
      </c>
      <c r="D828" s="152" t="s">
        <v>3994</v>
      </c>
      <c r="E828" s="49"/>
    </row>
    <row r="829" spans="2:5">
      <c r="B829" s="326" t="s">
        <v>1502</v>
      </c>
      <c r="C829" s="327">
        <v>3.68</v>
      </c>
      <c r="D829" s="152" t="s">
        <v>3995</v>
      </c>
      <c r="E829" s="49"/>
    </row>
    <row r="830" spans="2:5">
      <c r="B830" s="326" t="s">
        <v>1502</v>
      </c>
      <c r="C830" s="327">
        <v>6</v>
      </c>
      <c r="D830" s="152" t="s">
        <v>3996</v>
      </c>
      <c r="E830" s="49"/>
    </row>
    <row r="831" spans="2:5">
      <c r="B831" s="326" t="s">
        <v>1502</v>
      </c>
      <c r="C831" s="327">
        <v>9.4600000000000009</v>
      </c>
      <c r="D831" s="152" t="s">
        <v>3629</v>
      </c>
      <c r="E831" s="49"/>
    </row>
    <row r="832" spans="2:5">
      <c r="B832" s="326" t="s">
        <v>1502</v>
      </c>
      <c r="C832" s="327">
        <v>20.07</v>
      </c>
      <c r="D832" s="152" t="s">
        <v>3630</v>
      </c>
      <c r="E832" s="49"/>
    </row>
    <row r="833" spans="2:5">
      <c r="B833" s="326" t="s">
        <v>1502</v>
      </c>
      <c r="C833" s="327">
        <v>22.51</v>
      </c>
      <c r="D833" s="152" t="s">
        <v>3997</v>
      </c>
      <c r="E833" s="49"/>
    </row>
    <row r="834" spans="2:5">
      <c r="B834" s="326" t="s">
        <v>1502</v>
      </c>
      <c r="C834" s="327">
        <v>26.86</v>
      </c>
      <c r="D834" s="152" t="s">
        <v>3631</v>
      </c>
      <c r="E834" s="49"/>
    </row>
    <row r="835" spans="2:5">
      <c r="B835" s="326" t="s">
        <v>1502</v>
      </c>
      <c r="C835" s="327">
        <v>51.92</v>
      </c>
      <c r="D835" s="152" t="s">
        <v>3632</v>
      </c>
      <c r="E835" s="49"/>
    </row>
    <row r="836" spans="2:5">
      <c r="B836" s="326" t="s">
        <v>1502</v>
      </c>
      <c r="C836" s="327">
        <v>54.36</v>
      </c>
      <c r="D836" s="152" t="s">
        <v>3633</v>
      </c>
      <c r="E836" s="49"/>
    </row>
    <row r="837" spans="2:5">
      <c r="B837" s="326" t="s">
        <v>1502</v>
      </c>
      <c r="C837" s="327">
        <v>96.45</v>
      </c>
      <c r="D837" s="152" t="s">
        <v>3998</v>
      </c>
      <c r="E837" s="49"/>
    </row>
    <row r="838" spans="2:5">
      <c r="B838" s="326" t="s">
        <v>1502</v>
      </c>
      <c r="C838" s="327">
        <v>101.13</v>
      </c>
      <c r="D838" s="152" t="s">
        <v>3634</v>
      </c>
      <c r="E838" s="49"/>
    </row>
    <row r="839" spans="2:5">
      <c r="B839" s="326" t="s">
        <v>1502</v>
      </c>
      <c r="C839" s="327">
        <v>101.45</v>
      </c>
      <c r="D839" s="152" t="s">
        <v>3999</v>
      </c>
      <c r="E839" s="49"/>
    </row>
    <row r="840" spans="2:5">
      <c r="B840" s="326" t="s">
        <v>1502</v>
      </c>
      <c r="C840" s="327">
        <v>105</v>
      </c>
      <c r="D840" s="152" t="s">
        <v>3336</v>
      </c>
      <c r="E840" s="49"/>
    </row>
    <row r="841" spans="2:5">
      <c r="B841" s="326" t="s">
        <v>1502</v>
      </c>
      <c r="C841" s="327">
        <v>112</v>
      </c>
      <c r="D841" s="152" t="s">
        <v>3339</v>
      </c>
      <c r="E841" s="49"/>
    </row>
    <row r="842" spans="2:5">
      <c r="B842" s="326" t="s">
        <v>1502</v>
      </c>
      <c r="C842" s="327">
        <v>121</v>
      </c>
      <c r="D842" s="260" t="s">
        <v>3774</v>
      </c>
      <c r="E842" s="49"/>
    </row>
    <row r="843" spans="2:5">
      <c r="B843" s="326" t="s">
        <v>1502</v>
      </c>
      <c r="C843" s="327">
        <v>122.58</v>
      </c>
      <c r="D843" s="152" t="s">
        <v>4000</v>
      </c>
      <c r="E843" s="49"/>
    </row>
    <row r="844" spans="2:5">
      <c r="B844" s="326" t="s">
        <v>1502</v>
      </c>
      <c r="C844" s="327">
        <v>143</v>
      </c>
      <c r="D844" s="152" t="s">
        <v>3635</v>
      </c>
      <c r="E844" s="49"/>
    </row>
    <row r="845" spans="2:5">
      <c r="B845" s="326" t="s">
        <v>1502</v>
      </c>
      <c r="C845" s="327">
        <v>151.16</v>
      </c>
      <c r="D845" s="260" t="s">
        <v>4001</v>
      </c>
      <c r="E845" s="49"/>
    </row>
    <row r="846" spans="2:5">
      <c r="B846" s="326" t="s">
        <v>1502</v>
      </c>
      <c r="C846" s="327">
        <v>161.66</v>
      </c>
      <c r="D846" s="260" t="s">
        <v>4002</v>
      </c>
      <c r="E846" s="49"/>
    </row>
    <row r="847" spans="2:5">
      <c r="B847" s="326" t="s">
        <v>1502</v>
      </c>
      <c r="C847" s="327">
        <v>200</v>
      </c>
      <c r="D847" s="152" t="s">
        <v>3817</v>
      </c>
      <c r="E847" s="49"/>
    </row>
    <row r="848" spans="2:5">
      <c r="B848" s="326" t="s">
        <v>1502</v>
      </c>
      <c r="C848" s="327">
        <v>202.22</v>
      </c>
      <c r="D848" s="152" t="s">
        <v>3636</v>
      </c>
      <c r="E848" s="49"/>
    </row>
    <row r="849" spans="2:7">
      <c r="B849" s="326" t="s">
        <v>1502</v>
      </c>
      <c r="C849" s="327">
        <v>259.45999999999998</v>
      </c>
      <c r="D849" s="286" t="s">
        <v>4003</v>
      </c>
      <c r="E849" s="49"/>
    </row>
    <row r="850" spans="2:7">
      <c r="B850" s="326" t="s">
        <v>1502</v>
      </c>
      <c r="C850" s="327">
        <v>269.10000000000002</v>
      </c>
      <c r="D850" s="152" t="s">
        <v>4004</v>
      </c>
      <c r="E850" s="49"/>
    </row>
    <row r="851" spans="2:7">
      <c r="B851" s="326" t="s">
        <v>1502</v>
      </c>
      <c r="C851" s="327">
        <v>294</v>
      </c>
      <c r="D851" s="152" t="s">
        <v>3637</v>
      </c>
    </row>
    <row r="852" spans="2:7">
      <c r="B852" s="326" t="s">
        <v>1502</v>
      </c>
      <c r="C852" s="327">
        <v>296.41000000000003</v>
      </c>
      <c r="D852" s="152" t="s">
        <v>4005</v>
      </c>
    </row>
    <row r="853" spans="2:7">
      <c r="B853" s="326" t="s">
        <v>1502</v>
      </c>
      <c r="C853" s="327">
        <v>345.8</v>
      </c>
      <c r="D853" s="286" t="s">
        <v>4006</v>
      </c>
    </row>
    <row r="854" spans="2:7">
      <c r="B854" s="326" t="s">
        <v>1502</v>
      </c>
      <c r="C854" s="327">
        <v>355</v>
      </c>
      <c r="D854" s="152" t="s">
        <v>4007</v>
      </c>
    </row>
    <row r="855" spans="2:7">
      <c r="B855" s="326" t="s">
        <v>1502</v>
      </c>
      <c r="C855" s="327">
        <v>366.37</v>
      </c>
      <c r="D855" s="152" t="s">
        <v>4008</v>
      </c>
    </row>
    <row r="856" spans="2:7">
      <c r="B856" s="326" t="s">
        <v>1502</v>
      </c>
      <c r="C856" s="327">
        <v>393.41</v>
      </c>
      <c r="D856" s="152" t="s">
        <v>4009</v>
      </c>
    </row>
    <row r="857" spans="2:7">
      <c r="B857" s="326" t="s">
        <v>1502</v>
      </c>
      <c r="C857" s="327">
        <v>604.41999999999996</v>
      </c>
      <c r="D857" s="152" t="s">
        <v>3638</v>
      </c>
    </row>
    <row r="858" spans="2:7">
      <c r="B858" s="326" t="s">
        <v>1502</v>
      </c>
      <c r="C858" s="327">
        <v>880.93</v>
      </c>
      <c r="D858" s="286" t="s">
        <v>3639</v>
      </c>
    </row>
    <row r="859" spans="2:7">
      <c r="B859" s="326" t="s">
        <v>1502</v>
      </c>
      <c r="C859" s="327">
        <v>943.6</v>
      </c>
      <c r="D859" s="152" t="s">
        <v>3640</v>
      </c>
    </row>
    <row r="860" spans="2:7">
      <c r="B860" s="326" t="s">
        <v>1502</v>
      </c>
      <c r="C860" s="327">
        <v>950</v>
      </c>
      <c r="D860" s="152" t="s">
        <v>3641</v>
      </c>
    </row>
    <row r="861" spans="2:7" s="49" customFormat="1">
      <c r="B861" s="326" t="s">
        <v>1502</v>
      </c>
      <c r="C861" s="327">
        <v>1000</v>
      </c>
      <c r="D861" s="152" t="s">
        <v>3413</v>
      </c>
      <c r="E861"/>
      <c r="G861" s="86"/>
    </row>
    <row r="862" spans="2:7">
      <c r="B862" s="326" t="s">
        <v>1502</v>
      </c>
      <c r="C862" s="327">
        <v>1000</v>
      </c>
      <c r="D862" s="152" t="s">
        <v>4010</v>
      </c>
      <c r="E862" s="49"/>
    </row>
    <row r="863" spans="2:7">
      <c r="B863" s="326" t="s">
        <v>1502</v>
      </c>
      <c r="C863" s="327">
        <v>1000</v>
      </c>
      <c r="D863" s="152" t="s">
        <v>3642</v>
      </c>
    </row>
    <row r="864" spans="2:7">
      <c r="B864" s="326" t="s">
        <v>1502</v>
      </c>
      <c r="C864" s="327">
        <v>1000</v>
      </c>
      <c r="D864" s="152" t="s">
        <v>4011</v>
      </c>
    </row>
    <row r="865" spans="2:7">
      <c r="B865" s="326" t="s">
        <v>1502</v>
      </c>
      <c r="C865" s="327">
        <v>1000</v>
      </c>
      <c r="D865" s="152" t="s">
        <v>4012</v>
      </c>
    </row>
    <row r="866" spans="2:7">
      <c r="B866" s="326" t="s">
        <v>1502</v>
      </c>
      <c r="C866" s="327">
        <v>1000</v>
      </c>
      <c r="D866" s="152" t="s">
        <v>3643</v>
      </c>
    </row>
    <row r="867" spans="2:7">
      <c r="B867" s="326" t="s">
        <v>1502</v>
      </c>
      <c r="C867" s="327">
        <v>1006</v>
      </c>
      <c r="D867" s="152" t="s">
        <v>4013</v>
      </c>
    </row>
    <row r="868" spans="2:7">
      <c r="B868" s="326" t="s">
        <v>1502</v>
      </c>
      <c r="C868" s="327">
        <v>1087.81</v>
      </c>
      <c r="D868" s="152" t="s">
        <v>3644</v>
      </c>
    </row>
    <row r="869" spans="2:7" ht="14.25" customHeight="1">
      <c r="B869" s="326" t="s">
        <v>1502</v>
      </c>
      <c r="C869" s="327">
        <v>1771.9</v>
      </c>
      <c r="D869" s="152" t="s">
        <v>3645</v>
      </c>
    </row>
    <row r="870" spans="2:7">
      <c r="B870" s="326" t="s">
        <v>1502</v>
      </c>
      <c r="C870" s="327">
        <v>1875.11</v>
      </c>
      <c r="D870" s="152" t="s">
        <v>3646</v>
      </c>
    </row>
    <row r="871" spans="2:7">
      <c r="B871" s="326" t="s">
        <v>1502</v>
      </c>
      <c r="C871" s="327">
        <v>2000</v>
      </c>
      <c r="D871" s="152" t="s">
        <v>3386</v>
      </c>
    </row>
    <row r="872" spans="2:7">
      <c r="B872" s="326" t="s">
        <v>1502</v>
      </c>
      <c r="C872" s="327">
        <v>2000</v>
      </c>
      <c r="D872" s="152" t="s">
        <v>3700</v>
      </c>
    </row>
    <row r="873" spans="2:7" ht="26.25">
      <c r="B873" s="326" t="s">
        <v>1502</v>
      </c>
      <c r="C873" s="327">
        <v>6883.53</v>
      </c>
      <c r="D873" s="260" t="s">
        <v>3351</v>
      </c>
    </row>
    <row r="874" spans="2:7">
      <c r="B874" s="326" t="s">
        <v>1502</v>
      </c>
      <c r="C874" s="327">
        <v>10000</v>
      </c>
      <c r="D874" s="260" t="s">
        <v>3394</v>
      </c>
    </row>
    <row r="875" spans="2:7">
      <c r="B875" s="326" t="s">
        <v>1502</v>
      </c>
      <c r="C875" s="327">
        <v>15000</v>
      </c>
      <c r="D875" s="260" t="s">
        <v>3647</v>
      </c>
    </row>
    <row r="876" spans="2:7" s="159" customFormat="1">
      <c r="B876" s="326" t="s">
        <v>1505</v>
      </c>
      <c r="C876" s="327">
        <v>0.01</v>
      </c>
      <c r="D876" s="260" t="s">
        <v>4014</v>
      </c>
      <c r="G876" s="86"/>
    </row>
    <row r="877" spans="2:7" s="159" customFormat="1">
      <c r="B877" s="326" t="s">
        <v>1505</v>
      </c>
      <c r="C877" s="327">
        <v>99.9</v>
      </c>
      <c r="D877" s="260" t="s">
        <v>3648</v>
      </c>
      <c r="G877" s="86"/>
    </row>
    <row r="878" spans="2:7" s="159" customFormat="1">
      <c r="B878" s="326" t="s">
        <v>1505</v>
      </c>
      <c r="C878" s="327">
        <v>100</v>
      </c>
      <c r="D878" s="286" t="s">
        <v>3336</v>
      </c>
      <c r="G878" s="86"/>
    </row>
    <row r="879" spans="2:7" s="159" customFormat="1">
      <c r="B879" s="326" t="s">
        <v>1505</v>
      </c>
      <c r="C879" s="327">
        <v>112</v>
      </c>
      <c r="D879" s="260" t="s">
        <v>3339</v>
      </c>
      <c r="G879" s="86"/>
    </row>
    <row r="880" spans="2:7" s="159" customFormat="1">
      <c r="B880" s="326" t="s">
        <v>1505</v>
      </c>
      <c r="C880" s="327">
        <v>450</v>
      </c>
      <c r="D880" s="260" t="s">
        <v>3649</v>
      </c>
      <c r="G880" s="86"/>
    </row>
    <row r="881" spans="2:7" s="159" customFormat="1">
      <c r="B881" s="326" t="s">
        <v>1505</v>
      </c>
      <c r="C881" s="327">
        <v>500</v>
      </c>
      <c r="D881" s="260" t="s">
        <v>3650</v>
      </c>
      <c r="G881" s="86"/>
    </row>
    <row r="882" spans="2:7" s="159" customFormat="1">
      <c r="B882" s="326" t="s">
        <v>1505</v>
      </c>
      <c r="C882" s="327">
        <v>1000</v>
      </c>
      <c r="D882" s="260" t="s">
        <v>3930</v>
      </c>
      <c r="G882" s="86"/>
    </row>
    <row r="883" spans="2:7" s="159" customFormat="1">
      <c r="B883" s="326" t="s">
        <v>1505</v>
      </c>
      <c r="C883" s="327">
        <v>1500</v>
      </c>
      <c r="D883" s="260" t="s">
        <v>3671</v>
      </c>
      <c r="G883" s="86"/>
    </row>
    <row r="884" spans="2:7" s="159" customFormat="1">
      <c r="B884" s="326" t="s">
        <v>1505</v>
      </c>
      <c r="C884" s="327">
        <v>2000</v>
      </c>
      <c r="D884" s="260" t="s">
        <v>3883</v>
      </c>
      <c r="G884" s="86"/>
    </row>
    <row r="885" spans="2:7" s="159" customFormat="1">
      <c r="B885" s="326" t="s">
        <v>1505</v>
      </c>
      <c r="C885" s="327">
        <v>3000</v>
      </c>
      <c r="D885" s="260" t="s">
        <v>3673</v>
      </c>
      <c r="G885" s="86"/>
    </row>
    <row r="886" spans="2:7" s="159" customFormat="1">
      <c r="B886" s="326" t="s">
        <v>1505</v>
      </c>
      <c r="C886" s="327">
        <v>3.51</v>
      </c>
      <c r="D886" s="260" t="s">
        <v>5438</v>
      </c>
      <c r="G886" s="86"/>
    </row>
    <row r="887" spans="2:7" s="159" customFormat="1">
      <c r="B887" s="326" t="s">
        <v>1505</v>
      </c>
      <c r="C887" s="327">
        <v>9</v>
      </c>
      <c r="D887" s="260" t="s">
        <v>5422</v>
      </c>
      <c r="G887" s="86"/>
    </row>
    <row r="888" spans="2:7" s="159" customFormat="1">
      <c r="B888" s="326" t="s">
        <v>1505</v>
      </c>
      <c r="C888" s="327">
        <v>10.23</v>
      </c>
      <c r="D888" s="286" t="s">
        <v>5423</v>
      </c>
      <c r="G888" s="86"/>
    </row>
    <row r="889" spans="2:7" s="159" customFormat="1">
      <c r="B889" s="326" t="s">
        <v>1505</v>
      </c>
      <c r="C889" s="327">
        <v>40</v>
      </c>
      <c r="D889" s="260" t="s">
        <v>5424</v>
      </c>
      <c r="G889" s="86"/>
    </row>
    <row r="890" spans="2:7" s="159" customFormat="1">
      <c r="B890" s="326" t="s">
        <v>1505</v>
      </c>
      <c r="C890" s="327">
        <v>68.25</v>
      </c>
      <c r="D890" s="260" t="s">
        <v>5439</v>
      </c>
      <c r="G890" s="86"/>
    </row>
    <row r="891" spans="2:7" s="159" customFormat="1">
      <c r="B891" s="326" t="s">
        <v>1505</v>
      </c>
      <c r="C891" s="327">
        <v>78.05</v>
      </c>
      <c r="D891" s="260" t="s">
        <v>5437</v>
      </c>
      <c r="G891" s="86"/>
    </row>
    <row r="892" spans="2:7" s="159" customFormat="1">
      <c r="B892" s="326" t="s">
        <v>1505</v>
      </c>
      <c r="C892" s="327">
        <v>78.7</v>
      </c>
      <c r="D892" s="260" t="s">
        <v>5436</v>
      </c>
      <c r="G892" s="86"/>
    </row>
    <row r="893" spans="2:7" s="159" customFormat="1">
      <c r="B893" s="326" t="s">
        <v>1505</v>
      </c>
      <c r="C893" s="327">
        <v>142</v>
      </c>
      <c r="D893" s="260" t="s">
        <v>3635</v>
      </c>
      <c r="G893" s="86"/>
    </row>
    <row r="894" spans="2:7" s="159" customFormat="1">
      <c r="B894" s="326" t="s">
        <v>1505</v>
      </c>
      <c r="C894" s="327">
        <v>300</v>
      </c>
      <c r="D894" s="260" t="s">
        <v>5425</v>
      </c>
      <c r="G894" s="86"/>
    </row>
    <row r="895" spans="2:7" s="159" customFormat="1">
      <c r="B895" s="326" t="s">
        <v>1505</v>
      </c>
      <c r="C895" s="327">
        <v>500</v>
      </c>
      <c r="D895" s="260" t="s">
        <v>5426</v>
      </c>
      <c r="G895" s="86"/>
    </row>
    <row r="896" spans="2:7" s="159" customFormat="1">
      <c r="B896" s="326" t="s">
        <v>1505</v>
      </c>
      <c r="C896" s="327">
        <v>584.95000000000005</v>
      </c>
      <c r="D896" s="260" t="s">
        <v>5427</v>
      </c>
      <c r="G896" s="86"/>
    </row>
    <row r="897" spans="2:13" s="159" customFormat="1">
      <c r="B897" s="326" t="s">
        <v>1505</v>
      </c>
      <c r="C897" s="327">
        <v>590</v>
      </c>
      <c r="D897" s="260" t="s">
        <v>5428</v>
      </c>
      <c r="G897" s="86"/>
    </row>
    <row r="898" spans="2:13" s="159" customFormat="1">
      <c r="B898" s="326" t="s">
        <v>1505</v>
      </c>
      <c r="C898" s="327">
        <v>630.22</v>
      </c>
      <c r="D898" s="286" t="s">
        <v>5429</v>
      </c>
      <c r="G898" s="86"/>
    </row>
    <row r="899" spans="2:13" s="159" customFormat="1">
      <c r="B899" s="326" t="s">
        <v>1505</v>
      </c>
      <c r="C899" s="327">
        <v>640.54999999999995</v>
      </c>
      <c r="D899" s="260" t="s">
        <v>5440</v>
      </c>
      <c r="G899" s="86"/>
    </row>
    <row r="900" spans="2:13" s="159" customFormat="1">
      <c r="B900" s="326" t="s">
        <v>1505</v>
      </c>
      <c r="C900" s="327">
        <v>906.47</v>
      </c>
      <c r="D900" s="260" t="s">
        <v>5441</v>
      </c>
      <c r="G900" s="86"/>
    </row>
    <row r="901" spans="2:13" s="159" customFormat="1">
      <c r="B901" s="326" t="s">
        <v>1505</v>
      </c>
      <c r="C901" s="327">
        <v>1214.03</v>
      </c>
      <c r="D901" s="260" t="s">
        <v>5430</v>
      </c>
      <c r="G901" s="86"/>
    </row>
    <row r="902" spans="2:13" s="159" customFormat="1">
      <c r="B902" s="326" t="s">
        <v>1505</v>
      </c>
      <c r="C902" s="327">
        <v>1630</v>
      </c>
      <c r="D902" s="260" t="s">
        <v>5431</v>
      </c>
      <c r="G902" s="86"/>
    </row>
    <row r="903" spans="2:13" s="159" customFormat="1" ht="26.25">
      <c r="B903" s="326" t="s">
        <v>1505</v>
      </c>
      <c r="C903" s="327">
        <v>2492.31</v>
      </c>
      <c r="D903" s="260" t="s">
        <v>3351</v>
      </c>
      <c r="G903" s="86"/>
    </row>
    <row r="904" spans="2:13" s="159" customFormat="1" ht="26.25">
      <c r="B904" s="326" t="s">
        <v>1505</v>
      </c>
      <c r="C904" s="327">
        <v>2980</v>
      </c>
      <c r="D904" s="260" t="s">
        <v>3351</v>
      </c>
      <c r="G904" s="86"/>
    </row>
    <row r="905" spans="2:13" s="159" customFormat="1">
      <c r="B905" s="326" t="s">
        <v>1505</v>
      </c>
      <c r="C905" s="327">
        <v>3000</v>
      </c>
      <c r="D905" s="260" t="s">
        <v>4015</v>
      </c>
      <c r="G905" s="86"/>
    </row>
    <row r="906" spans="2:13">
      <c r="B906" s="326" t="s">
        <v>1505</v>
      </c>
      <c r="C906" s="327">
        <v>3900</v>
      </c>
      <c r="D906" s="260" t="s">
        <v>5435</v>
      </c>
    </row>
    <row r="907" spans="2:13" ht="26.25">
      <c r="B907" s="326" t="s">
        <v>1505</v>
      </c>
      <c r="C907" s="327">
        <v>4720</v>
      </c>
      <c r="D907" s="260" t="s">
        <v>3351</v>
      </c>
    </row>
    <row r="908" spans="2:13">
      <c r="B908" s="326" t="s">
        <v>1505</v>
      </c>
      <c r="C908" s="327">
        <v>5000</v>
      </c>
      <c r="D908" s="286" t="s">
        <v>5432</v>
      </c>
    </row>
    <row r="909" spans="2:13">
      <c r="B909" s="326" t="s">
        <v>1505</v>
      </c>
      <c r="C909" s="327">
        <v>10000</v>
      </c>
      <c r="D909" s="260" t="s">
        <v>5433</v>
      </c>
    </row>
    <row r="910" spans="2:13">
      <c r="B910" s="326" t="s">
        <v>1505</v>
      </c>
      <c r="C910" s="327">
        <v>10000</v>
      </c>
      <c r="D910" s="260" t="s">
        <v>5434</v>
      </c>
    </row>
    <row r="911" spans="2:13" s="1" customFormat="1">
      <c r="B911" s="176" t="s">
        <v>30</v>
      </c>
      <c r="C911" s="178">
        <f>SUM(C6:C910)</f>
        <v>2463985.4600000023</v>
      </c>
      <c r="D911" s="108"/>
      <c r="E911" s="49"/>
      <c r="F911" s="86"/>
      <c r="G911" s="49"/>
      <c r="H911" s="86"/>
      <c r="I911" s="49"/>
      <c r="J911" s="86"/>
      <c r="K911" s="49"/>
      <c r="L911" s="86"/>
      <c r="M911" s="49"/>
    </row>
    <row r="912" spans="2:13" s="1" customFormat="1">
      <c r="B912" s="177" t="s">
        <v>26</v>
      </c>
      <c r="C912" s="179">
        <v>6963.48</v>
      </c>
      <c r="D912" s="109"/>
      <c r="E912" s="49"/>
      <c r="F912" s="86"/>
      <c r="G912" s="49"/>
      <c r="H912" s="86"/>
      <c r="I912" s="49"/>
      <c r="J912" s="86"/>
      <c r="K912" s="49"/>
      <c r="L912" s="86"/>
      <c r="M912" s="49"/>
    </row>
    <row r="913" spans="2:13">
      <c r="B913" s="94"/>
      <c r="D913" s="127"/>
      <c r="E913" s="49"/>
      <c r="F913" s="86"/>
      <c r="G913" s="49"/>
      <c r="H913" s="86"/>
      <c r="I913" s="49"/>
      <c r="J913" s="86"/>
      <c r="K913" s="49"/>
      <c r="L913" s="86"/>
      <c r="M913" s="49"/>
    </row>
    <row r="914" spans="2:13">
      <c r="B914" s="94"/>
      <c r="D914" s="68"/>
      <c r="E914" s="49"/>
      <c r="F914" s="86"/>
      <c r="G914" s="49"/>
      <c r="H914" s="86"/>
      <c r="I914" s="49"/>
      <c r="J914" s="86"/>
      <c r="K914" s="49"/>
      <c r="L914" s="86"/>
      <c r="M914" s="49"/>
    </row>
    <row r="915" spans="2:13">
      <c r="B915" s="94"/>
      <c r="D915" s="68"/>
      <c r="E915" s="49"/>
      <c r="F915" s="86"/>
      <c r="G915" s="49"/>
      <c r="H915" s="86"/>
      <c r="I915" s="49"/>
      <c r="J915" s="86"/>
      <c r="K915" s="49"/>
      <c r="L915" s="86"/>
      <c r="M915" s="49"/>
    </row>
    <row r="916" spans="2:13">
      <c r="B916" s="94"/>
      <c r="D916" s="68"/>
      <c r="G916" s="49"/>
      <c r="H916" s="86"/>
      <c r="I916" s="49"/>
      <c r="J916" s="86"/>
      <c r="K916" s="49"/>
      <c r="L916" s="86"/>
      <c r="M916" s="49"/>
    </row>
    <row r="917" spans="2:13">
      <c r="B917" s="94"/>
      <c r="D917" s="68"/>
      <c r="G917" s="49"/>
      <c r="H917" s="86"/>
      <c r="I917" s="49"/>
      <c r="J917" s="86"/>
      <c r="K917" s="49"/>
      <c r="L917" s="86"/>
      <c r="M917" s="49"/>
    </row>
    <row r="918" spans="2:13">
      <c r="B918" s="94"/>
      <c r="D918" s="68"/>
      <c r="G918" s="49"/>
      <c r="H918" s="86"/>
      <c r="I918" s="49"/>
      <c r="J918" s="86"/>
      <c r="K918" s="49"/>
      <c r="L918" s="86"/>
      <c r="M918" s="49"/>
    </row>
    <row r="919" spans="2:13">
      <c r="B919" s="94"/>
      <c r="D919" s="68"/>
      <c r="G919" s="49"/>
      <c r="H919" s="86"/>
      <c r="I919" s="49"/>
      <c r="J919" s="86"/>
      <c r="K919" s="49"/>
      <c r="L919" s="86"/>
      <c r="M919" s="49"/>
    </row>
    <row r="920" spans="2:13">
      <c r="B920" s="94"/>
      <c r="D920" s="68"/>
      <c r="G920" s="49"/>
      <c r="H920" s="86"/>
      <c r="I920" s="49"/>
      <c r="J920" s="86"/>
      <c r="K920" s="49"/>
      <c r="L920" s="86"/>
      <c r="M920" s="49"/>
    </row>
    <row r="921" spans="2:13">
      <c r="B921" s="94"/>
      <c r="D921" s="68"/>
    </row>
    <row r="922" spans="2:13">
      <c r="B922" s="94"/>
      <c r="D922" s="68"/>
    </row>
    <row r="923" spans="2:13">
      <c r="B923" s="94"/>
      <c r="D923" s="68"/>
    </row>
    <row r="924" spans="2:13">
      <c r="B924" s="94"/>
      <c r="D924" s="68"/>
    </row>
    <row r="925" spans="2:13">
      <c r="B925" s="94"/>
      <c r="D925" s="68"/>
    </row>
    <row r="926" spans="2:13">
      <c r="B926" s="94"/>
      <c r="D926" s="68"/>
    </row>
    <row r="927" spans="2:13">
      <c r="B927" s="94"/>
      <c r="D927" s="68"/>
    </row>
    <row r="928" spans="2:13">
      <c r="B928" s="94"/>
      <c r="D928" s="68"/>
    </row>
    <row r="929" spans="2:4">
      <c r="B929" s="94"/>
      <c r="D929" s="68"/>
    </row>
    <row r="930" spans="2:4">
      <c r="B930" s="94"/>
      <c r="D930" s="68"/>
    </row>
    <row r="931" spans="2:4">
      <c r="B931" s="94"/>
      <c r="D931" s="68"/>
    </row>
    <row r="932" spans="2:4">
      <c r="B932" s="94"/>
      <c r="D932" s="68"/>
    </row>
    <row r="933" spans="2:4">
      <c r="B933" s="94"/>
      <c r="D933" s="68"/>
    </row>
    <row r="934" spans="2:4">
      <c r="B934" s="94"/>
      <c r="D934" s="68"/>
    </row>
    <row r="935" spans="2:4">
      <c r="B935" s="94"/>
      <c r="D935" s="68"/>
    </row>
    <row r="936" spans="2:4">
      <c r="B936" s="94"/>
      <c r="D936" s="68"/>
    </row>
    <row r="937" spans="2:4">
      <c r="B937" s="94"/>
      <c r="D937" s="68"/>
    </row>
    <row r="938" spans="2:4">
      <c r="B938" s="94"/>
      <c r="D938" s="68"/>
    </row>
    <row r="939" spans="2:4">
      <c r="B939" s="94"/>
      <c r="D939" s="68"/>
    </row>
    <row r="940" spans="2:4">
      <c r="B940" s="94"/>
      <c r="D940" s="68"/>
    </row>
    <row r="941" spans="2:4">
      <c r="B941" s="94"/>
      <c r="D941" s="68"/>
    </row>
    <row r="942" spans="2:4">
      <c r="B942" s="94"/>
      <c r="D942" s="68"/>
    </row>
    <row r="943" spans="2:4">
      <c r="B943" s="94"/>
      <c r="D943" s="68"/>
    </row>
    <row r="944" spans="2:4">
      <c r="B944" s="94"/>
      <c r="D944" s="68"/>
    </row>
    <row r="945" spans="2:4">
      <c r="B945" s="94"/>
      <c r="D945" s="68"/>
    </row>
    <row r="946" spans="2:4">
      <c r="B946" s="94"/>
      <c r="D946" s="68"/>
    </row>
    <row r="947" spans="2:4">
      <c r="B947" s="94"/>
      <c r="D947" s="68"/>
    </row>
    <row r="948" spans="2:4">
      <c r="B948" s="94"/>
      <c r="D948" s="68"/>
    </row>
    <row r="949" spans="2:4">
      <c r="B949" s="94"/>
      <c r="D949" s="68"/>
    </row>
    <row r="950" spans="2:4">
      <c r="B950" s="94"/>
      <c r="D950" s="68"/>
    </row>
    <row r="951" spans="2:4">
      <c r="B951" s="94"/>
      <c r="D951" s="68"/>
    </row>
    <row r="952" spans="2:4">
      <c r="B952" s="94"/>
      <c r="D952" s="68"/>
    </row>
    <row r="953" spans="2:4">
      <c r="B953" s="94"/>
      <c r="D953" s="68"/>
    </row>
    <row r="954" spans="2:4">
      <c r="B954" s="94"/>
      <c r="D954" s="68"/>
    </row>
    <row r="955" spans="2:4">
      <c r="B955" s="94"/>
      <c r="D955" s="68"/>
    </row>
    <row r="956" spans="2:4">
      <c r="B956" s="94"/>
      <c r="D956" s="68"/>
    </row>
    <row r="957" spans="2:4">
      <c r="B957" s="94"/>
      <c r="D957" s="68"/>
    </row>
    <row r="958" spans="2:4">
      <c r="B958" s="94"/>
      <c r="D958" s="68"/>
    </row>
    <row r="959" spans="2:4">
      <c r="B959" s="94"/>
      <c r="D959" s="68"/>
    </row>
    <row r="960" spans="2:4">
      <c r="B960" s="94"/>
      <c r="D960" s="68"/>
    </row>
    <row r="961" spans="2:4">
      <c r="B961" s="94"/>
      <c r="D961" s="68"/>
    </row>
    <row r="962" spans="2:4">
      <c r="B962" s="94"/>
      <c r="D962" s="68"/>
    </row>
    <row r="963" spans="2:4">
      <c r="B963" s="94"/>
      <c r="D963" s="68"/>
    </row>
    <row r="964" spans="2:4">
      <c r="B964" s="94"/>
      <c r="D964" s="68"/>
    </row>
    <row r="965" spans="2:4">
      <c r="B965" s="94"/>
      <c r="D965" s="68"/>
    </row>
    <row r="966" spans="2:4">
      <c r="B966" s="94"/>
      <c r="D966" s="68"/>
    </row>
    <row r="967" spans="2:4">
      <c r="B967" s="94"/>
      <c r="D967" s="68"/>
    </row>
    <row r="968" spans="2:4">
      <c r="B968" s="94"/>
      <c r="D968" s="68"/>
    </row>
    <row r="969" spans="2:4">
      <c r="B969" s="94"/>
      <c r="D969" s="68"/>
    </row>
    <row r="970" spans="2:4">
      <c r="B970" s="94"/>
      <c r="D970" s="68"/>
    </row>
    <row r="971" spans="2:4">
      <c r="B971" s="94"/>
      <c r="D971" s="68"/>
    </row>
    <row r="972" spans="2:4">
      <c r="B972" s="94"/>
      <c r="D972" s="68"/>
    </row>
    <row r="973" spans="2:4">
      <c r="B973" s="94"/>
      <c r="D973" s="68"/>
    </row>
    <row r="974" spans="2:4">
      <c r="B974" s="94"/>
      <c r="D974" s="68"/>
    </row>
    <row r="975" spans="2:4">
      <c r="B975" s="94"/>
      <c r="D975" s="68"/>
    </row>
    <row r="976" spans="2:4">
      <c r="B976" s="94"/>
      <c r="D976" s="68"/>
    </row>
    <row r="977" spans="2:4">
      <c r="B977" s="94"/>
      <c r="D977" s="68"/>
    </row>
    <row r="978" spans="2:4">
      <c r="B978" s="94"/>
      <c r="D978" s="68"/>
    </row>
    <row r="979" spans="2:4">
      <c r="B979" s="94"/>
      <c r="D979" s="68"/>
    </row>
    <row r="980" spans="2:4">
      <c r="B980" s="94"/>
      <c r="D980" s="68"/>
    </row>
    <row r="981" spans="2:4">
      <c r="B981" s="94"/>
      <c r="D981" s="68"/>
    </row>
    <row r="982" spans="2:4">
      <c r="B982" s="94"/>
      <c r="D982" s="68"/>
    </row>
    <row r="983" spans="2:4">
      <c r="B983" s="94"/>
      <c r="D983" s="68"/>
    </row>
    <row r="984" spans="2:4">
      <c r="B984" s="94"/>
      <c r="D984" s="68"/>
    </row>
    <row r="985" spans="2:4">
      <c r="B985" s="94"/>
      <c r="D985" s="68"/>
    </row>
    <row r="986" spans="2:4">
      <c r="B986" s="94"/>
      <c r="D986" s="68"/>
    </row>
    <row r="987" spans="2:4">
      <c r="B987" s="94"/>
      <c r="D987" s="68"/>
    </row>
    <row r="988" spans="2:4">
      <c r="B988" s="94"/>
      <c r="D988" s="68"/>
    </row>
    <row r="989" spans="2:4">
      <c r="B989" s="94"/>
      <c r="D989" s="68"/>
    </row>
    <row r="990" spans="2:4">
      <c r="B990" s="94"/>
      <c r="D990" s="68"/>
    </row>
    <row r="991" spans="2:4">
      <c r="B991" s="94"/>
      <c r="D991" s="68"/>
    </row>
    <row r="992" spans="2:4">
      <c r="B992" s="94"/>
      <c r="D992" s="68"/>
    </row>
    <row r="993" spans="2:4">
      <c r="B993" s="94"/>
      <c r="D993" s="68"/>
    </row>
    <row r="994" spans="2:4">
      <c r="B994" s="94"/>
      <c r="D994" s="68"/>
    </row>
    <row r="995" spans="2:4">
      <c r="B995" s="94"/>
      <c r="D995" s="68"/>
    </row>
    <row r="996" spans="2:4">
      <c r="B996" s="94"/>
      <c r="D996" s="68"/>
    </row>
    <row r="997" spans="2:4">
      <c r="B997" s="94"/>
      <c r="D997" s="68"/>
    </row>
    <row r="998" spans="2:4">
      <c r="B998" s="94"/>
      <c r="D998" s="68"/>
    </row>
    <row r="999" spans="2:4">
      <c r="B999" s="94"/>
      <c r="D999" s="68"/>
    </row>
    <row r="1000" spans="2:4">
      <c r="B1000" s="94"/>
      <c r="D1000" s="68"/>
    </row>
    <row r="1001" spans="2:4">
      <c r="B1001" s="94"/>
      <c r="D1001" s="68"/>
    </row>
    <row r="1002" spans="2:4">
      <c r="B1002" s="94"/>
      <c r="D1002" s="68"/>
    </row>
    <row r="1003" spans="2:4">
      <c r="B1003" s="94"/>
      <c r="D1003" s="68"/>
    </row>
    <row r="1004" spans="2:4">
      <c r="B1004" s="94"/>
      <c r="D1004" s="68"/>
    </row>
    <row r="1005" spans="2:4">
      <c r="B1005" s="94"/>
      <c r="D1005" s="68"/>
    </row>
    <row r="1006" spans="2:4">
      <c r="B1006" s="94"/>
      <c r="D1006" s="68"/>
    </row>
    <row r="1007" spans="2:4">
      <c r="B1007" s="94"/>
      <c r="D1007" s="68"/>
    </row>
    <row r="1008" spans="2:4">
      <c r="B1008" s="94"/>
      <c r="D1008" s="68"/>
    </row>
    <row r="1009" spans="2:4">
      <c r="B1009" s="94"/>
      <c r="D1009" s="68"/>
    </row>
    <row r="1010" spans="2:4">
      <c r="B1010" s="94"/>
      <c r="D1010" s="68"/>
    </row>
    <row r="1011" spans="2:4">
      <c r="B1011" s="94"/>
      <c r="D1011" s="68"/>
    </row>
    <row r="1012" spans="2:4">
      <c r="B1012" s="94"/>
      <c r="D1012" s="68"/>
    </row>
    <row r="1013" spans="2:4">
      <c r="B1013" s="94"/>
      <c r="D1013" s="68"/>
    </row>
    <row r="1014" spans="2:4">
      <c r="B1014" s="94"/>
      <c r="D1014" s="68"/>
    </row>
    <row r="1015" spans="2:4">
      <c r="B1015" s="94"/>
      <c r="D1015" s="68"/>
    </row>
    <row r="1016" spans="2:4">
      <c r="B1016" s="94"/>
      <c r="D1016" s="68"/>
    </row>
    <row r="1017" spans="2:4">
      <c r="B1017" s="94"/>
      <c r="D1017" s="68"/>
    </row>
    <row r="1018" spans="2:4">
      <c r="B1018" s="94"/>
      <c r="D1018" s="68"/>
    </row>
    <row r="1019" spans="2:4">
      <c r="B1019" s="94"/>
      <c r="D1019" s="68"/>
    </row>
    <row r="1020" spans="2:4">
      <c r="B1020" s="94"/>
      <c r="D1020" s="68"/>
    </row>
    <row r="1021" spans="2:4">
      <c r="B1021" s="94"/>
      <c r="D1021" s="68"/>
    </row>
    <row r="1022" spans="2:4">
      <c r="B1022" s="94"/>
      <c r="D1022" s="68"/>
    </row>
    <row r="1023" spans="2:4">
      <c r="B1023" s="94"/>
      <c r="D1023" s="68"/>
    </row>
    <row r="1024" spans="2:4">
      <c r="B1024" s="94"/>
      <c r="D1024" s="68"/>
    </row>
    <row r="1025" spans="2:4">
      <c r="B1025" s="94"/>
      <c r="D1025" s="68"/>
    </row>
    <row r="1026" spans="2:4">
      <c r="B1026" s="94"/>
      <c r="D1026" s="68"/>
    </row>
    <row r="1027" spans="2:4">
      <c r="B1027" s="94"/>
      <c r="D1027" s="68"/>
    </row>
    <row r="1028" spans="2:4">
      <c r="B1028" s="94"/>
      <c r="D1028" s="68"/>
    </row>
    <row r="1029" spans="2:4">
      <c r="B1029" s="94"/>
      <c r="D1029" s="68"/>
    </row>
    <row r="1030" spans="2:4">
      <c r="B1030" s="94"/>
      <c r="D1030" s="68"/>
    </row>
    <row r="1031" spans="2:4">
      <c r="B1031" s="94"/>
      <c r="D1031" s="68"/>
    </row>
    <row r="1032" spans="2:4">
      <c r="B1032" s="94"/>
      <c r="D1032" s="68"/>
    </row>
    <row r="1033" spans="2:4">
      <c r="B1033" s="94"/>
      <c r="D1033" s="68"/>
    </row>
    <row r="1034" spans="2:4">
      <c r="B1034" s="94"/>
      <c r="D1034" s="68"/>
    </row>
    <row r="1035" spans="2:4">
      <c r="B1035" s="94"/>
      <c r="D1035" s="68"/>
    </row>
    <row r="1036" spans="2:4">
      <c r="B1036" s="94"/>
      <c r="D1036" s="68"/>
    </row>
    <row r="1037" spans="2:4">
      <c r="B1037" s="94"/>
      <c r="D1037" s="68"/>
    </row>
    <row r="1038" spans="2:4">
      <c r="B1038" s="94"/>
      <c r="D1038" s="68"/>
    </row>
    <row r="1039" spans="2:4">
      <c r="B1039" s="94"/>
      <c r="D1039" s="68"/>
    </row>
    <row r="1040" spans="2:4">
      <c r="B1040" s="94"/>
      <c r="D1040" s="68"/>
    </row>
    <row r="1041" spans="2:4">
      <c r="B1041" s="94"/>
      <c r="D1041" s="68"/>
    </row>
    <row r="1042" spans="2:4">
      <c r="B1042" s="94"/>
      <c r="D1042" s="68"/>
    </row>
    <row r="1043" spans="2:4">
      <c r="B1043" s="94"/>
      <c r="D1043" s="68"/>
    </row>
    <row r="1044" spans="2:4">
      <c r="B1044" s="94"/>
      <c r="D1044" s="68"/>
    </row>
    <row r="1045" spans="2:4">
      <c r="B1045" s="94"/>
      <c r="D1045" s="68"/>
    </row>
    <row r="1046" spans="2:4">
      <c r="B1046" s="94"/>
      <c r="D1046" s="68"/>
    </row>
    <row r="1047" spans="2:4">
      <c r="B1047" s="94"/>
      <c r="D1047" s="68"/>
    </row>
    <row r="1048" spans="2:4">
      <c r="B1048" s="94"/>
      <c r="D1048" s="68"/>
    </row>
    <row r="1049" spans="2:4">
      <c r="B1049" s="94"/>
      <c r="D1049" s="68"/>
    </row>
    <row r="1050" spans="2:4">
      <c r="B1050" s="94"/>
      <c r="D1050" s="68"/>
    </row>
    <row r="1051" spans="2:4">
      <c r="B1051" s="94"/>
      <c r="D1051" s="68"/>
    </row>
    <row r="1052" spans="2:4">
      <c r="B1052" s="94"/>
      <c r="D1052" s="68"/>
    </row>
    <row r="1053" spans="2:4">
      <c r="B1053" s="94"/>
      <c r="D1053" s="68"/>
    </row>
    <row r="1054" spans="2:4">
      <c r="B1054" s="94"/>
      <c r="D1054" s="68"/>
    </row>
    <row r="1055" spans="2:4">
      <c r="B1055" s="94"/>
      <c r="D1055" s="68"/>
    </row>
    <row r="1056" spans="2:4">
      <c r="B1056" s="94"/>
      <c r="D1056" s="68"/>
    </row>
    <row r="1057" spans="2:4">
      <c r="B1057" s="94"/>
      <c r="D1057" s="68"/>
    </row>
    <row r="1058" spans="2:4">
      <c r="B1058" s="94"/>
      <c r="D1058" s="68"/>
    </row>
    <row r="1059" spans="2:4">
      <c r="B1059" s="94"/>
      <c r="D1059" s="68"/>
    </row>
    <row r="1060" spans="2:4">
      <c r="B1060" s="94"/>
      <c r="D1060" s="68"/>
    </row>
    <row r="1061" spans="2:4">
      <c r="B1061" s="94"/>
      <c r="D1061" s="68"/>
    </row>
    <row r="1062" spans="2:4">
      <c r="B1062" s="94"/>
      <c r="D1062" s="68"/>
    </row>
    <row r="1063" spans="2:4">
      <c r="B1063" s="94"/>
      <c r="D1063" s="68"/>
    </row>
    <row r="1064" spans="2:4">
      <c r="B1064" s="94"/>
      <c r="D1064" s="68"/>
    </row>
    <row r="1065" spans="2:4">
      <c r="B1065" s="94"/>
      <c r="D1065" s="68"/>
    </row>
    <row r="1066" spans="2:4">
      <c r="B1066" s="94"/>
      <c r="D1066" s="68"/>
    </row>
    <row r="1067" spans="2:4">
      <c r="B1067" s="94"/>
      <c r="D1067" s="68"/>
    </row>
    <row r="1068" spans="2:4">
      <c r="B1068" s="94"/>
      <c r="D1068" s="68"/>
    </row>
    <row r="1069" spans="2:4">
      <c r="B1069" s="94"/>
      <c r="D1069" s="68"/>
    </row>
    <row r="1070" spans="2:4">
      <c r="B1070" s="94"/>
      <c r="D1070" s="68"/>
    </row>
    <row r="1071" spans="2:4">
      <c r="B1071" s="94"/>
      <c r="D1071" s="68"/>
    </row>
    <row r="1072" spans="2:4">
      <c r="B1072" s="94"/>
      <c r="D1072" s="68"/>
    </row>
    <row r="1073" spans="2:4">
      <c r="B1073" s="94"/>
      <c r="D1073" s="68"/>
    </row>
    <row r="1074" spans="2:4">
      <c r="B1074" s="94"/>
      <c r="D1074" s="68"/>
    </row>
    <row r="1075" spans="2:4">
      <c r="B1075" s="94"/>
      <c r="D1075" s="68"/>
    </row>
    <row r="1076" spans="2:4">
      <c r="B1076" s="94"/>
      <c r="D1076" s="68"/>
    </row>
    <row r="1077" spans="2:4">
      <c r="B1077" s="94"/>
      <c r="D1077" s="68"/>
    </row>
    <row r="1078" spans="2:4">
      <c r="B1078" s="94"/>
      <c r="D1078" s="68"/>
    </row>
    <row r="1079" spans="2:4">
      <c r="B1079" s="94"/>
      <c r="D1079" s="68"/>
    </row>
    <row r="1080" spans="2:4">
      <c r="B1080" s="94"/>
      <c r="D1080" s="68"/>
    </row>
    <row r="1081" spans="2:4">
      <c r="B1081" s="94"/>
      <c r="D1081" s="68"/>
    </row>
    <row r="1082" spans="2:4">
      <c r="B1082" s="94"/>
      <c r="D1082" s="68"/>
    </row>
    <row r="1083" spans="2:4">
      <c r="B1083" s="94"/>
      <c r="D1083" s="68"/>
    </row>
    <row r="1084" spans="2:4">
      <c r="B1084" s="94"/>
      <c r="D1084" s="68"/>
    </row>
    <row r="1085" spans="2:4">
      <c r="B1085" s="94"/>
      <c r="D1085" s="68"/>
    </row>
    <row r="1086" spans="2:4">
      <c r="B1086" s="94"/>
      <c r="D1086" s="68"/>
    </row>
    <row r="1087" spans="2:4">
      <c r="B1087" s="94"/>
      <c r="D1087" s="68"/>
    </row>
    <row r="1088" spans="2:4">
      <c r="B1088" s="94"/>
      <c r="D1088" s="68"/>
    </row>
    <row r="1089" spans="2:4">
      <c r="B1089" s="94"/>
      <c r="D1089" s="68"/>
    </row>
    <row r="1090" spans="2:4">
      <c r="B1090" s="94"/>
      <c r="D1090" s="68"/>
    </row>
    <row r="1091" spans="2:4">
      <c r="B1091" s="94"/>
      <c r="D1091" s="68"/>
    </row>
    <row r="1092" spans="2:4">
      <c r="B1092" s="94"/>
      <c r="D1092" s="68"/>
    </row>
    <row r="1093" spans="2:4">
      <c r="B1093" s="94"/>
      <c r="D1093" s="68"/>
    </row>
    <row r="1094" spans="2:4">
      <c r="B1094" s="94"/>
      <c r="D1094" s="68"/>
    </row>
    <row r="1095" spans="2:4">
      <c r="B1095" s="94"/>
      <c r="D1095" s="68"/>
    </row>
    <row r="1096" spans="2:4">
      <c r="B1096" s="94"/>
      <c r="D1096" s="68"/>
    </row>
    <row r="1097" spans="2:4">
      <c r="B1097" s="94"/>
      <c r="D1097" s="68"/>
    </row>
    <row r="1098" spans="2:4">
      <c r="B1098" s="94"/>
      <c r="D1098" s="68"/>
    </row>
    <row r="1099" spans="2:4">
      <c r="B1099" s="94"/>
      <c r="D1099" s="68"/>
    </row>
    <row r="1100" spans="2:4">
      <c r="B1100" s="94"/>
      <c r="D1100" s="68"/>
    </row>
    <row r="1101" spans="2:4">
      <c r="B1101" s="94"/>
      <c r="D1101" s="68"/>
    </row>
    <row r="1102" spans="2:4">
      <c r="B1102" s="94"/>
      <c r="D1102" s="68"/>
    </row>
    <row r="1103" spans="2:4">
      <c r="B1103" s="94"/>
      <c r="D1103" s="68"/>
    </row>
    <row r="1104" spans="2:4">
      <c r="B1104" s="94"/>
      <c r="D1104" s="68"/>
    </row>
    <row r="1105" spans="2:4">
      <c r="B1105" s="94"/>
      <c r="D1105" s="68"/>
    </row>
    <row r="1106" spans="2:4">
      <c r="B1106" s="94"/>
      <c r="D1106" s="68"/>
    </row>
    <row r="1107" spans="2:4">
      <c r="B1107" s="94"/>
      <c r="D1107" s="68"/>
    </row>
    <row r="1108" spans="2:4">
      <c r="B1108" s="94"/>
      <c r="D1108" s="68"/>
    </row>
    <row r="1109" spans="2:4">
      <c r="B1109" s="94"/>
      <c r="D1109" s="68"/>
    </row>
    <row r="1110" spans="2:4">
      <c r="B1110" s="94"/>
      <c r="D1110" s="68"/>
    </row>
    <row r="1111" spans="2:4">
      <c r="B1111" s="94"/>
      <c r="D1111" s="68"/>
    </row>
    <row r="1112" spans="2:4">
      <c r="B1112" s="94"/>
      <c r="D1112" s="68"/>
    </row>
    <row r="1113" spans="2:4">
      <c r="B1113" s="94"/>
      <c r="D1113" s="68"/>
    </row>
    <row r="1114" spans="2:4">
      <c r="B1114" s="94"/>
      <c r="D1114" s="68"/>
    </row>
    <row r="1115" spans="2:4">
      <c r="B1115" s="94"/>
      <c r="D1115" s="68"/>
    </row>
    <row r="1116" spans="2:4">
      <c r="B1116" s="94"/>
      <c r="D1116" s="68"/>
    </row>
    <row r="1117" spans="2:4">
      <c r="B1117" s="94"/>
      <c r="D1117" s="68"/>
    </row>
    <row r="1118" spans="2:4">
      <c r="B1118" s="94"/>
      <c r="D1118" s="68"/>
    </row>
    <row r="1119" spans="2:4">
      <c r="B1119" s="94"/>
      <c r="D1119" s="68"/>
    </row>
    <row r="1120" spans="2:4">
      <c r="B1120" s="94"/>
      <c r="D1120" s="68"/>
    </row>
    <row r="1121" spans="2:4">
      <c r="B1121" s="94"/>
      <c r="D1121" s="68"/>
    </row>
    <row r="1122" spans="2:4">
      <c r="B1122" s="94"/>
      <c r="D1122" s="68"/>
    </row>
    <row r="1123" spans="2:4">
      <c r="B1123" s="94"/>
      <c r="D1123" s="68"/>
    </row>
    <row r="1124" spans="2:4">
      <c r="B1124" s="94"/>
      <c r="D1124" s="68"/>
    </row>
    <row r="1125" spans="2:4">
      <c r="B1125" s="94"/>
      <c r="D1125" s="68"/>
    </row>
    <row r="1126" spans="2:4">
      <c r="B1126" s="94"/>
      <c r="D1126" s="68"/>
    </row>
    <row r="1127" spans="2:4">
      <c r="B1127" s="94"/>
      <c r="D1127" s="68"/>
    </row>
    <row r="1128" spans="2:4">
      <c r="B1128" s="94"/>
      <c r="D1128" s="68"/>
    </row>
    <row r="1129" spans="2:4">
      <c r="B1129" s="94"/>
      <c r="D1129" s="68"/>
    </row>
    <row r="1130" spans="2:4">
      <c r="B1130" s="94"/>
      <c r="D1130" s="68"/>
    </row>
    <row r="1131" spans="2:4">
      <c r="B1131" s="94"/>
      <c r="D1131" s="68"/>
    </row>
    <row r="1132" spans="2:4">
      <c r="B1132" s="94"/>
      <c r="D1132" s="68"/>
    </row>
    <row r="1133" spans="2:4">
      <c r="B1133" s="94"/>
      <c r="D1133" s="68"/>
    </row>
    <row r="1134" spans="2:4">
      <c r="B1134" s="94"/>
      <c r="D1134" s="68"/>
    </row>
    <row r="1135" spans="2:4">
      <c r="B1135" s="94"/>
      <c r="D1135" s="68"/>
    </row>
    <row r="1136" spans="2:4">
      <c r="B1136" s="94"/>
      <c r="D1136" s="68"/>
    </row>
    <row r="1137" spans="2:4">
      <c r="B1137" s="94"/>
      <c r="D1137" s="68"/>
    </row>
    <row r="1138" spans="2:4">
      <c r="B1138" s="94"/>
      <c r="D1138" s="68"/>
    </row>
    <row r="1139" spans="2:4">
      <c r="B1139" s="94"/>
      <c r="D1139" s="68"/>
    </row>
    <row r="1140" spans="2:4">
      <c r="B1140" s="94"/>
      <c r="D1140" s="68"/>
    </row>
    <row r="1141" spans="2:4">
      <c r="B1141" s="94"/>
      <c r="D1141" s="68"/>
    </row>
    <row r="1142" spans="2:4">
      <c r="B1142" s="94"/>
      <c r="D1142" s="68"/>
    </row>
    <row r="1143" spans="2:4">
      <c r="B1143" s="94"/>
      <c r="D1143" s="68"/>
    </row>
    <row r="1144" spans="2:4">
      <c r="B1144" s="94"/>
      <c r="D1144" s="68"/>
    </row>
    <row r="1145" spans="2:4">
      <c r="B1145" s="94"/>
      <c r="D1145" s="68"/>
    </row>
    <row r="1146" spans="2:4">
      <c r="B1146" s="94"/>
      <c r="D1146" s="68"/>
    </row>
    <row r="1147" spans="2:4">
      <c r="B1147" s="94"/>
      <c r="D1147" s="68"/>
    </row>
    <row r="1148" spans="2:4">
      <c r="B1148" s="94"/>
      <c r="D1148" s="68"/>
    </row>
    <row r="1149" spans="2:4">
      <c r="B1149" s="94"/>
      <c r="D1149" s="68"/>
    </row>
    <row r="1150" spans="2:4">
      <c r="B1150" s="94"/>
      <c r="D1150" s="68"/>
    </row>
    <row r="1151" spans="2:4">
      <c r="B1151" s="94"/>
      <c r="D1151" s="68"/>
    </row>
    <row r="1152" spans="2:4">
      <c r="B1152" s="94"/>
      <c r="D1152" s="68"/>
    </row>
    <row r="1153" spans="2:4">
      <c r="B1153" s="94"/>
      <c r="D1153" s="68"/>
    </row>
    <row r="1154" spans="2:4">
      <c r="B1154" s="94"/>
      <c r="D1154" s="68"/>
    </row>
    <row r="1155" spans="2:4">
      <c r="B1155" s="94"/>
      <c r="D1155" s="68"/>
    </row>
    <row r="1156" spans="2:4">
      <c r="B1156" s="94"/>
      <c r="D1156" s="68"/>
    </row>
    <row r="1157" spans="2:4">
      <c r="B1157" s="94"/>
      <c r="D1157" s="68"/>
    </row>
    <row r="1158" spans="2:4">
      <c r="B1158" s="94"/>
      <c r="D1158" s="68"/>
    </row>
    <row r="1159" spans="2:4">
      <c r="B1159" s="94"/>
      <c r="D1159" s="68"/>
    </row>
    <row r="1160" spans="2:4">
      <c r="B1160" s="94"/>
      <c r="D1160" s="68"/>
    </row>
    <row r="1161" spans="2:4">
      <c r="B1161" s="94"/>
      <c r="D1161" s="68"/>
    </row>
    <row r="1162" spans="2:4">
      <c r="B1162" s="94"/>
      <c r="D1162" s="68"/>
    </row>
    <row r="1163" spans="2:4">
      <c r="B1163" s="94"/>
      <c r="D1163" s="68"/>
    </row>
    <row r="1164" spans="2:4">
      <c r="B1164" s="94"/>
      <c r="D1164" s="68"/>
    </row>
    <row r="1165" spans="2:4">
      <c r="B1165" s="94"/>
      <c r="D1165" s="68"/>
    </row>
    <row r="1166" spans="2:4">
      <c r="B1166" s="94"/>
      <c r="D1166" s="68"/>
    </row>
    <row r="1167" spans="2:4">
      <c r="B1167" s="94"/>
      <c r="D1167" s="68"/>
    </row>
    <row r="1168" spans="2:4">
      <c r="B1168" s="94"/>
      <c r="D1168" s="68"/>
    </row>
    <row r="1169" spans="2:4">
      <c r="B1169" s="94"/>
      <c r="D1169" s="68"/>
    </row>
    <row r="1170" spans="2:4">
      <c r="B1170" s="94"/>
      <c r="D1170" s="68"/>
    </row>
    <row r="1171" spans="2:4">
      <c r="B1171" s="94"/>
      <c r="D1171" s="68"/>
    </row>
    <row r="1172" spans="2:4">
      <c r="B1172" s="94"/>
      <c r="D1172" s="68"/>
    </row>
    <row r="1173" spans="2:4">
      <c r="B1173" s="94"/>
      <c r="D1173" s="68"/>
    </row>
    <row r="1174" spans="2:4">
      <c r="B1174" s="94"/>
      <c r="D1174" s="68"/>
    </row>
    <row r="1175" spans="2:4">
      <c r="B1175" s="94"/>
      <c r="D1175" s="68"/>
    </row>
    <row r="1176" spans="2:4">
      <c r="B1176" s="94"/>
      <c r="D1176" s="68"/>
    </row>
    <row r="1177" spans="2:4">
      <c r="B1177" s="94"/>
      <c r="D1177" s="68"/>
    </row>
    <row r="1178" spans="2:4">
      <c r="B1178" s="94"/>
      <c r="D1178" s="68"/>
    </row>
    <row r="1179" spans="2:4">
      <c r="B1179" s="94"/>
      <c r="D1179" s="68"/>
    </row>
    <row r="1180" spans="2:4">
      <c r="B1180" s="94"/>
      <c r="D1180" s="68"/>
    </row>
    <row r="1181" spans="2:4">
      <c r="B1181" s="94"/>
      <c r="D1181" s="68"/>
    </row>
    <row r="1182" spans="2:4">
      <c r="B1182" s="94"/>
      <c r="D1182" s="68"/>
    </row>
    <row r="1183" spans="2:4">
      <c r="B1183" s="94"/>
      <c r="D1183" s="68"/>
    </row>
    <row r="1184" spans="2:4">
      <c r="B1184" s="94"/>
      <c r="D1184" s="68"/>
    </row>
    <row r="1185" spans="2:4">
      <c r="B1185" s="94"/>
      <c r="D1185" s="68"/>
    </row>
    <row r="1186" spans="2:4">
      <c r="B1186" s="94"/>
      <c r="D1186" s="68"/>
    </row>
    <row r="1187" spans="2:4">
      <c r="B1187" s="94"/>
      <c r="D1187" s="68"/>
    </row>
    <row r="1188" spans="2:4">
      <c r="B1188" s="94"/>
      <c r="D1188" s="68"/>
    </row>
    <row r="1189" spans="2:4">
      <c r="B1189" s="94"/>
      <c r="D1189" s="68"/>
    </row>
    <row r="1190" spans="2:4">
      <c r="B1190" s="94"/>
      <c r="D1190" s="68"/>
    </row>
    <row r="1191" spans="2:4">
      <c r="B1191" s="94"/>
      <c r="D1191" s="68"/>
    </row>
  </sheetData>
  <sheetProtection algorithmName="SHA-512" hashValue="G4RDMWeZvSxANVGjvQjEG4C0jrcywIKHUn5v4ufoJYHVKHNCbw7IWt9uJX3yMtfuDhqIypAjdn6l5giMTUY/1w==" saltValue="tAWuXI9C3OeVWwQ10LEzgA==" spinCount="100000" sheet="1" objects="1" scenarios="1"/>
  <mergeCells count="2">
    <mergeCell ref="C1:D1"/>
    <mergeCell ref="B4:D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/>
  <dimension ref="B1:AE2466"/>
  <sheetViews>
    <sheetView workbookViewId="0">
      <selection activeCell="A2" sqref="A2"/>
    </sheetView>
  </sheetViews>
  <sheetFormatPr defaultColWidth="8.85546875" defaultRowHeight="15"/>
  <cols>
    <col min="2" max="2" width="20.85546875" style="68" customWidth="1"/>
    <col min="3" max="3" width="16.28515625" style="104" customWidth="1"/>
    <col min="4" max="4" width="46" style="68" customWidth="1"/>
    <col min="6" max="6" width="8.85546875" style="86"/>
  </cols>
  <sheetData>
    <row r="1" spans="2:12" s="159" customFormat="1" ht="42.75" customHeight="1">
      <c r="B1" s="99"/>
      <c r="C1" s="356" t="s">
        <v>211</v>
      </c>
      <c r="D1" s="356"/>
      <c r="F1" s="86"/>
    </row>
    <row r="2" spans="2:12">
      <c r="B2" s="165" t="s">
        <v>11</v>
      </c>
      <c r="C2" s="166">
        <f>C289-C290</f>
        <v>463156.2099999999</v>
      </c>
      <c r="D2" s="124"/>
    </row>
    <row r="3" spans="2:12" s="68" customFormat="1">
      <c r="B3" s="65"/>
      <c r="C3" s="87"/>
      <c r="D3" s="66"/>
      <c r="F3" s="113"/>
    </row>
    <row r="4" spans="2:12">
      <c r="B4" s="105" t="s">
        <v>7</v>
      </c>
      <c r="C4" s="107" t="s">
        <v>8</v>
      </c>
      <c r="D4" s="106" t="s">
        <v>9</v>
      </c>
    </row>
    <row r="5" spans="2:12" ht="15" customHeight="1">
      <c r="B5" s="180">
        <v>42919</v>
      </c>
      <c r="C5" s="171">
        <v>50</v>
      </c>
      <c r="D5" s="284" t="s">
        <v>61</v>
      </c>
      <c r="L5" s="265"/>
    </row>
    <row r="6" spans="2:12" ht="15" customHeight="1">
      <c r="B6" s="180">
        <v>42919</v>
      </c>
      <c r="C6" s="171">
        <v>100</v>
      </c>
      <c r="D6" s="284" t="s">
        <v>4230</v>
      </c>
      <c r="L6" s="265"/>
    </row>
    <row r="7" spans="2:12" ht="15" customHeight="1">
      <c r="B7" s="180">
        <v>42919</v>
      </c>
      <c r="C7" s="171">
        <v>100</v>
      </c>
      <c r="D7" s="284" t="s">
        <v>4231</v>
      </c>
      <c r="L7" s="265"/>
    </row>
    <row r="8" spans="2:12" ht="15" customHeight="1">
      <c r="B8" s="180">
        <v>42919</v>
      </c>
      <c r="C8" s="171">
        <v>100</v>
      </c>
      <c r="D8" s="284" t="s">
        <v>4232</v>
      </c>
      <c r="L8" s="265"/>
    </row>
    <row r="9" spans="2:12" s="49" customFormat="1">
      <c r="B9" s="180">
        <v>42919</v>
      </c>
      <c r="C9" s="171">
        <v>100</v>
      </c>
      <c r="D9" s="284" t="s">
        <v>4233</v>
      </c>
      <c r="F9" s="159"/>
      <c r="L9" s="265"/>
    </row>
    <row r="10" spans="2:12" s="49" customFormat="1">
      <c r="B10" s="180">
        <v>42919</v>
      </c>
      <c r="C10" s="171">
        <v>200</v>
      </c>
      <c r="D10" s="284" t="s">
        <v>4234</v>
      </c>
      <c r="F10" s="159"/>
      <c r="L10" s="265"/>
    </row>
    <row r="11" spans="2:12" s="49" customFormat="1">
      <c r="B11" s="180">
        <v>42919</v>
      </c>
      <c r="C11" s="171">
        <v>200</v>
      </c>
      <c r="D11" s="284" t="s">
        <v>4235</v>
      </c>
      <c r="F11" s="159"/>
      <c r="L11" s="265"/>
    </row>
    <row r="12" spans="2:12" s="49" customFormat="1">
      <c r="B12" s="180">
        <v>42919</v>
      </c>
      <c r="C12" s="171">
        <v>200</v>
      </c>
      <c r="D12" s="284" t="s">
        <v>4236</v>
      </c>
      <c r="F12" s="159"/>
      <c r="L12" s="265"/>
    </row>
    <row r="13" spans="2:12" s="49" customFormat="1">
      <c r="B13" s="180">
        <v>42919</v>
      </c>
      <c r="C13" s="171">
        <v>200</v>
      </c>
      <c r="D13" s="284" t="s">
        <v>4237</v>
      </c>
      <c r="F13" s="159"/>
      <c r="L13" s="265"/>
    </row>
    <row r="14" spans="2:12" s="49" customFormat="1">
      <c r="B14" s="180">
        <v>42919</v>
      </c>
      <c r="C14" s="171">
        <v>200</v>
      </c>
      <c r="D14" s="284" t="s">
        <v>4238</v>
      </c>
      <c r="F14" s="159"/>
      <c r="L14" s="265"/>
    </row>
    <row r="15" spans="2:12" s="49" customFormat="1">
      <c r="B15" s="180">
        <v>42919</v>
      </c>
      <c r="C15" s="171">
        <v>200</v>
      </c>
      <c r="D15" s="284" t="s">
        <v>4239</v>
      </c>
      <c r="F15" s="86"/>
      <c r="L15" s="265"/>
    </row>
    <row r="16" spans="2:12" s="49" customFormat="1">
      <c r="B16" s="180">
        <v>42919</v>
      </c>
      <c r="C16" s="171">
        <v>222</v>
      </c>
      <c r="D16" s="284" t="s">
        <v>4240</v>
      </c>
      <c r="F16" s="86"/>
      <c r="L16" s="265"/>
    </row>
    <row r="17" spans="2:12" s="49" customFormat="1">
      <c r="B17" s="180">
        <v>42919</v>
      </c>
      <c r="C17" s="171">
        <v>300</v>
      </c>
      <c r="D17" s="284" t="s">
        <v>4241</v>
      </c>
      <c r="F17" s="86"/>
      <c r="I17" s="159"/>
      <c r="L17" s="265"/>
    </row>
    <row r="18" spans="2:12" s="159" customFormat="1">
      <c r="B18" s="180">
        <v>42919</v>
      </c>
      <c r="C18" s="171">
        <v>300</v>
      </c>
      <c r="D18" s="284" t="s">
        <v>4242</v>
      </c>
      <c r="F18" s="86"/>
      <c r="L18" s="265"/>
    </row>
    <row r="19" spans="2:12" s="159" customFormat="1">
      <c r="B19" s="180">
        <v>42919</v>
      </c>
      <c r="C19" s="171">
        <v>300</v>
      </c>
      <c r="D19" s="284" t="s">
        <v>4243</v>
      </c>
      <c r="F19" s="86"/>
      <c r="L19" s="265"/>
    </row>
    <row r="20" spans="2:12" s="159" customFormat="1">
      <c r="B20" s="180">
        <v>42919</v>
      </c>
      <c r="C20" s="171">
        <v>500</v>
      </c>
      <c r="D20" s="284" t="s">
        <v>4244</v>
      </c>
      <c r="F20" s="86"/>
      <c r="L20" s="265"/>
    </row>
    <row r="21" spans="2:12" s="159" customFormat="1">
      <c r="B21" s="180">
        <v>42919</v>
      </c>
      <c r="C21" s="171">
        <v>500</v>
      </c>
      <c r="D21" s="284" t="s">
        <v>4245</v>
      </c>
      <c r="F21" s="86"/>
      <c r="L21" s="265"/>
    </row>
    <row r="22" spans="2:12" s="159" customFormat="1">
      <c r="B22" s="180">
        <v>42919</v>
      </c>
      <c r="C22" s="171">
        <v>500</v>
      </c>
      <c r="D22" s="284" t="s">
        <v>4246</v>
      </c>
      <c r="F22" s="86"/>
      <c r="L22" s="265"/>
    </row>
    <row r="23" spans="2:12" s="159" customFormat="1">
      <c r="B23" s="180">
        <v>42919</v>
      </c>
      <c r="C23" s="171">
        <v>500</v>
      </c>
      <c r="D23" s="284" t="s">
        <v>201</v>
      </c>
      <c r="F23" s="86"/>
      <c r="L23" s="265"/>
    </row>
    <row r="24" spans="2:12" s="159" customFormat="1">
      <c r="B24" s="180">
        <v>42919</v>
      </c>
      <c r="C24" s="171">
        <v>500</v>
      </c>
      <c r="D24" s="284" t="s">
        <v>4247</v>
      </c>
      <c r="F24" s="86"/>
      <c r="L24" s="265"/>
    </row>
    <row r="25" spans="2:12" s="159" customFormat="1">
      <c r="B25" s="180">
        <v>42919</v>
      </c>
      <c r="C25" s="171">
        <v>500</v>
      </c>
      <c r="D25" s="284" t="s">
        <v>4248</v>
      </c>
      <c r="F25" s="86"/>
      <c r="L25" s="265"/>
    </row>
    <row r="26" spans="2:12" s="159" customFormat="1">
      <c r="B26" s="180">
        <v>42919</v>
      </c>
      <c r="C26" s="171">
        <v>500</v>
      </c>
      <c r="D26" s="284" t="s">
        <v>4249</v>
      </c>
      <c r="F26" s="86"/>
      <c r="L26" s="265"/>
    </row>
    <row r="27" spans="2:12" s="159" customFormat="1">
      <c r="B27" s="180">
        <v>42919</v>
      </c>
      <c r="C27" s="171">
        <v>550</v>
      </c>
      <c r="D27" s="284" t="s">
        <v>4250</v>
      </c>
      <c r="F27" s="86"/>
      <c r="L27" s="265"/>
    </row>
    <row r="28" spans="2:12" s="159" customFormat="1">
      <c r="B28" s="180">
        <v>42919</v>
      </c>
      <c r="C28" s="171">
        <v>750</v>
      </c>
      <c r="D28" s="284" t="s">
        <v>4251</v>
      </c>
      <c r="F28" s="86"/>
      <c r="L28" s="265"/>
    </row>
    <row r="29" spans="2:12" s="159" customFormat="1">
      <c r="B29" s="180">
        <v>42919</v>
      </c>
      <c r="C29" s="171">
        <v>1000</v>
      </c>
      <c r="D29" s="284" t="s">
        <v>4252</v>
      </c>
      <c r="F29" s="86"/>
      <c r="L29" s="265"/>
    </row>
    <row r="30" spans="2:12" s="159" customFormat="1">
      <c r="B30" s="180">
        <v>42919</v>
      </c>
      <c r="C30" s="171">
        <v>1000</v>
      </c>
      <c r="D30" s="284" t="s">
        <v>4253</v>
      </c>
      <c r="F30" s="86"/>
      <c r="L30" s="265"/>
    </row>
    <row r="31" spans="2:12" s="159" customFormat="1">
      <c r="B31" s="180">
        <v>42919</v>
      </c>
      <c r="C31" s="171">
        <v>1000</v>
      </c>
      <c r="D31" s="284" t="s">
        <v>4254</v>
      </c>
      <c r="F31" s="86"/>
      <c r="L31" s="265"/>
    </row>
    <row r="32" spans="2:12" s="159" customFormat="1">
      <c r="B32" s="180">
        <v>42920</v>
      </c>
      <c r="C32" s="171">
        <v>54.230000000000004</v>
      </c>
      <c r="D32" s="284" t="s">
        <v>4255</v>
      </c>
      <c r="F32" s="86"/>
      <c r="L32" s="265"/>
    </row>
    <row r="33" spans="2:12" s="159" customFormat="1">
      <c r="B33" s="180">
        <v>42920</v>
      </c>
      <c r="C33" s="171">
        <v>76</v>
      </c>
      <c r="D33" s="284" t="s">
        <v>4255</v>
      </c>
      <c r="F33" s="86"/>
      <c r="L33" s="265"/>
    </row>
    <row r="34" spans="2:12" s="159" customFormat="1">
      <c r="B34" s="180">
        <v>42920</v>
      </c>
      <c r="C34" s="171">
        <v>100</v>
      </c>
      <c r="D34" s="284" t="s">
        <v>4256</v>
      </c>
      <c r="F34" s="86"/>
      <c r="L34" s="265"/>
    </row>
    <row r="35" spans="2:12" s="159" customFormat="1">
      <c r="B35" s="180">
        <v>42920</v>
      </c>
      <c r="C35" s="171">
        <v>100</v>
      </c>
      <c r="D35" s="284" t="s">
        <v>4257</v>
      </c>
      <c r="F35" s="86"/>
      <c r="L35" s="265"/>
    </row>
    <row r="36" spans="2:12" s="159" customFormat="1">
      <c r="B36" s="180">
        <v>42920</v>
      </c>
      <c r="C36" s="171">
        <v>200</v>
      </c>
      <c r="D36" s="284" t="s">
        <v>4258</v>
      </c>
      <c r="F36" s="86"/>
      <c r="L36" s="265"/>
    </row>
    <row r="37" spans="2:12" s="159" customFormat="1">
      <c r="B37" s="180">
        <v>42920</v>
      </c>
      <c r="C37" s="171">
        <v>500</v>
      </c>
      <c r="D37" s="284" t="s">
        <v>4259</v>
      </c>
      <c r="F37" s="86"/>
      <c r="L37" s="265"/>
    </row>
    <row r="38" spans="2:12" s="159" customFormat="1">
      <c r="B38" s="180">
        <v>42920</v>
      </c>
      <c r="C38" s="171">
        <v>500</v>
      </c>
      <c r="D38" s="284" t="s">
        <v>4260</v>
      </c>
      <c r="F38" s="86"/>
      <c r="L38" s="265"/>
    </row>
    <row r="39" spans="2:12" s="159" customFormat="1">
      <c r="B39" s="180">
        <v>42920</v>
      </c>
      <c r="C39" s="171">
        <v>700</v>
      </c>
      <c r="D39" s="284" t="s">
        <v>4261</v>
      </c>
      <c r="F39" s="86"/>
      <c r="L39" s="265"/>
    </row>
    <row r="40" spans="2:12" s="159" customFormat="1">
      <c r="B40" s="180">
        <v>42920</v>
      </c>
      <c r="C40" s="171">
        <v>1000</v>
      </c>
      <c r="D40" s="284" t="s">
        <v>4262</v>
      </c>
      <c r="F40" s="86"/>
      <c r="L40" s="265"/>
    </row>
    <row r="41" spans="2:12" s="159" customFormat="1">
      <c r="B41" s="180">
        <v>42920</v>
      </c>
      <c r="C41" s="171">
        <v>1000</v>
      </c>
      <c r="D41" s="284" t="s">
        <v>128</v>
      </c>
      <c r="F41" s="86"/>
      <c r="L41" s="265"/>
    </row>
    <row r="42" spans="2:12" s="159" customFormat="1">
      <c r="B42" s="180">
        <v>42920</v>
      </c>
      <c r="C42" s="171">
        <v>1000</v>
      </c>
      <c r="D42" s="284" t="s">
        <v>4263</v>
      </c>
      <c r="F42" s="86"/>
      <c r="L42" s="265"/>
    </row>
    <row r="43" spans="2:12" s="159" customFormat="1">
      <c r="B43" s="180">
        <v>42920</v>
      </c>
      <c r="C43" s="171">
        <v>1000</v>
      </c>
      <c r="D43" s="284" t="s">
        <v>4264</v>
      </c>
      <c r="F43" s="86"/>
      <c r="L43" s="265"/>
    </row>
    <row r="44" spans="2:12" s="159" customFormat="1">
      <c r="B44" s="180">
        <v>42920</v>
      </c>
      <c r="C44" s="171">
        <v>3000</v>
      </c>
      <c r="D44" s="284" t="s">
        <v>4265</v>
      </c>
      <c r="F44" s="86"/>
      <c r="L44" s="265"/>
    </row>
    <row r="45" spans="2:12" s="159" customFormat="1">
      <c r="B45" s="180">
        <v>42920</v>
      </c>
      <c r="C45" s="171">
        <v>10000</v>
      </c>
      <c r="D45" s="284" t="s">
        <v>4266</v>
      </c>
      <c r="F45" s="86"/>
      <c r="L45" s="265"/>
    </row>
    <row r="46" spans="2:12" s="159" customFormat="1">
      <c r="B46" s="180">
        <v>42921</v>
      </c>
      <c r="C46" s="171">
        <v>200</v>
      </c>
      <c r="D46" s="284" t="s">
        <v>4267</v>
      </c>
      <c r="F46" s="86"/>
      <c r="L46" s="265"/>
    </row>
    <row r="47" spans="2:12" s="159" customFormat="1">
      <c r="B47" s="180">
        <v>42921</v>
      </c>
      <c r="C47" s="171">
        <v>480</v>
      </c>
      <c r="D47" s="284" t="s">
        <v>202</v>
      </c>
      <c r="F47" s="86"/>
      <c r="L47" s="265"/>
    </row>
    <row r="48" spans="2:12" s="159" customFormat="1">
      <c r="B48" s="180">
        <v>42921</v>
      </c>
      <c r="C48" s="171">
        <v>500</v>
      </c>
      <c r="D48" s="284" t="s">
        <v>4268</v>
      </c>
      <c r="F48" s="86"/>
      <c r="L48" s="265"/>
    </row>
    <row r="49" spans="2:12" s="159" customFormat="1">
      <c r="B49" s="180">
        <v>42921</v>
      </c>
      <c r="C49" s="171">
        <v>1000</v>
      </c>
      <c r="D49" s="284" t="s">
        <v>4269</v>
      </c>
      <c r="F49" s="86"/>
      <c r="L49" s="265"/>
    </row>
    <row r="50" spans="2:12" s="159" customFormat="1">
      <c r="B50" s="180">
        <v>42921</v>
      </c>
      <c r="C50" s="171">
        <v>3000</v>
      </c>
      <c r="D50" s="284" t="s">
        <v>4270</v>
      </c>
      <c r="F50" s="86"/>
      <c r="L50" s="265"/>
    </row>
    <row r="51" spans="2:12" s="159" customFormat="1">
      <c r="B51" s="180">
        <v>42922</v>
      </c>
      <c r="C51" s="171">
        <v>50</v>
      </c>
      <c r="D51" s="284" t="s">
        <v>4271</v>
      </c>
      <c r="F51" s="86"/>
      <c r="L51" s="265"/>
    </row>
    <row r="52" spans="2:12" s="159" customFormat="1">
      <c r="B52" s="180">
        <v>42922</v>
      </c>
      <c r="C52" s="171">
        <v>100</v>
      </c>
      <c r="D52" s="284" t="s">
        <v>4272</v>
      </c>
      <c r="F52" s="86"/>
      <c r="L52" s="265"/>
    </row>
    <row r="53" spans="2:12" s="159" customFormat="1">
      <c r="B53" s="180">
        <v>42922</v>
      </c>
      <c r="C53" s="171">
        <v>100</v>
      </c>
      <c r="D53" s="284" t="s">
        <v>4273</v>
      </c>
      <c r="F53" s="86"/>
      <c r="L53" s="265"/>
    </row>
    <row r="54" spans="2:12" s="159" customFormat="1">
      <c r="B54" s="180">
        <v>42922</v>
      </c>
      <c r="C54" s="171">
        <v>121</v>
      </c>
      <c r="D54" s="284" t="s">
        <v>4274</v>
      </c>
      <c r="F54" s="86"/>
      <c r="L54" s="265"/>
    </row>
    <row r="55" spans="2:12" s="159" customFormat="1">
      <c r="B55" s="180">
        <v>42922</v>
      </c>
      <c r="C55" s="171">
        <v>200</v>
      </c>
      <c r="D55" s="284" t="s">
        <v>4275</v>
      </c>
      <c r="F55" s="86"/>
      <c r="L55" s="265"/>
    </row>
    <row r="56" spans="2:12" s="159" customFormat="1">
      <c r="B56" s="180">
        <v>42922</v>
      </c>
      <c r="C56" s="171">
        <v>260</v>
      </c>
      <c r="D56" s="284" t="s">
        <v>4276</v>
      </c>
      <c r="F56" s="86"/>
      <c r="L56" s="265"/>
    </row>
    <row r="57" spans="2:12" s="159" customFormat="1">
      <c r="B57" s="180">
        <v>42922</v>
      </c>
      <c r="C57" s="171">
        <v>300</v>
      </c>
      <c r="D57" s="284" t="s">
        <v>4277</v>
      </c>
      <c r="F57" s="86"/>
      <c r="L57" s="265"/>
    </row>
    <row r="58" spans="2:12" s="159" customFormat="1">
      <c r="B58" s="180">
        <v>42922</v>
      </c>
      <c r="C58" s="171">
        <v>500</v>
      </c>
      <c r="D58" s="284" t="s">
        <v>4278</v>
      </c>
      <c r="F58" s="86"/>
      <c r="L58" s="265"/>
    </row>
    <row r="59" spans="2:12" s="159" customFormat="1">
      <c r="B59" s="180">
        <v>42922</v>
      </c>
      <c r="C59" s="171">
        <v>500</v>
      </c>
      <c r="D59" s="284" t="s">
        <v>4279</v>
      </c>
      <c r="F59" s="86"/>
      <c r="L59" s="265"/>
    </row>
    <row r="60" spans="2:12" s="159" customFormat="1">
      <c r="B60" s="180">
        <v>42922</v>
      </c>
      <c r="C60" s="171">
        <v>500</v>
      </c>
      <c r="D60" s="284" t="s">
        <v>4268</v>
      </c>
      <c r="F60" s="86"/>
      <c r="L60" s="265"/>
    </row>
    <row r="61" spans="2:12" s="159" customFormat="1">
      <c r="B61" s="180">
        <v>42922</v>
      </c>
      <c r="C61" s="171">
        <v>500</v>
      </c>
      <c r="D61" s="284" t="s">
        <v>4280</v>
      </c>
      <c r="F61" s="86"/>
      <c r="L61" s="265"/>
    </row>
    <row r="62" spans="2:12" s="159" customFormat="1">
      <c r="B62" s="180">
        <v>42922</v>
      </c>
      <c r="C62" s="171">
        <v>1000</v>
      </c>
      <c r="D62" s="284" t="s">
        <v>4281</v>
      </c>
      <c r="F62" s="86"/>
      <c r="L62" s="265"/>
    </row>
    <row r="63" spans="2:12" s="159" customFormat="1">
      <c r="B63" s="180">
        <v>42922</v>
      </c>
      <c r="C63" s="171">
        <v>1000</v>
      </c>
      <c r="D63" s="284" t="s">
        <v>4282</v>
      </c>
      <c r="F63" s="86"/>
      <c r="L63" s="265"/>
    </row>
    <row r="64" spans="2:12" s="159" customFormat="1">
      <c r="B64" s="180">
        <v>42922</v>
      </c>
      <c r="C64" s="171">
        <v>1000</v>
      </c>
      <c r="D64" s="284" t="s">
        <v>4283</v>
      </c>
      <c r="F64" s="86"/>
      <c r="L64" s="265"/>
    </row>
    <row r="65" spans="2:12" s="159" customFormat="1">
      <c r="B65" s="180">
        <v>42922</v>
      </c>
      <c r="C65" s="171">
        <v>1050</v>
      </c>
      <c r="D65" s="284" t="s">
        <v>4284</v>
      </c>
      <c r="F65" s="86"/>
      <c r="L65" s="265"/>
    </row>
    <row r="66" spans="2:12" s="159" customFormat="1">
      <c r="B66" s="180">
        <v>42923</v>
      </c>
      <c r="C66" s="171">
        <v>100</v>
      </c>
      <c r="D66" s="284" t="s">
        <v>4285</v>
      </c>
      <c r="F66" s="86"/>
      <c r="L66" s="265"/>
    </row>
    <row r="67" spans="2:12" s="159" customFormat="1">
      <c r="B67" s="180">
        <v>42923</v>
      </c>
      <c r="C67" s="171">
        <v>100</v>
      </c>
      <c r="D67" s="284" t="s">
        <v>4286</v>
      </c>
      <c r="F67" s="86"/>
      <c r="L67" s="265"/>
    </row>
    <row r="68" spans="2:12" s="159" customFormat="1">
      <c r="B68" s="180">
        <v>42923</v>
      </c>
      <c r="C68" s="171">
        <v>200</v>
      </c>
      <c r="D68" s="284" t="s">
        <v>4287</v>
      </c>
      <c r="F68" s="86"/>
      <c r="L68" s="265"/>
    </row>
    <row r="69" spans="2:12" s="159" customFormat="1">
      <c r="B69" s="180">
        <v>42923</v>
      </c>
      <c r="C69" s="171">
        <v>250</v>
      </c>
      <c r="D69" s="284" t="s">
        <v>4288</v>
      </c>
      <c r="F69" s="86"/>
      <c r="L69" s="265"/>
    </row>
    <row r="70" spans="2:12" s="159" customFormat="1">
      <c r="B70" s="180">
        <v>42923</v>
      </c>
      <c r="C70" s="171">
        <v>500</v>
      </c>
      <c r="D70" s="284" t="s">
        <v>4289</v>
      </c>
      <c r="F70" s="86"/>
      <c r="L70" s="265"/>
    </row>
    <row r="71" spans="2:12" s="159" customFormat="1">
      <c r="B71" s="180">
        <v>42923</v>
      </c>
      <c r="C71" s="171">
        <v>500</v>
      </c>
      <c r="D71" s="284" t="s">
        <v>4290</v>
      </c>
      <c r="F71" s="86"/>
      <c r="L71" s="265"/>
    </row>
    <row r="72" spans="2:12" s="159" customFormat="1">
      <c r="B72" s="180">
        <v>42923</v>
      </c>
      <c r="C72" s="171">
        <v>1000</v>
      </c>
      <c r="D72" s="284" t="s">
        <v>4291</v>
      </c>
      <c r="F72" s="86"/>
      <c r="L72" s="265"/>
    </row>
    <row r="73" spans="2:12" s="159" customFormat="1">
      <c r="B73" s="180">
        <v>42923</v>
      </c>
      <c r="C73" s="171">
        <v>33910.729999999996</v>
      </c>
      <c r="D73" s="284" t="s">
        <v>4463</v>
      </c>
      <c r="F73" s="86"/>
      <c r="L73" s="265"/>
    </row>
    <row r="74" spans="2:12" s="159" customFormat="1">
      <c r="B74" s="180">
        <v>42926</v>
      </c>
      <c r="C74" s="171">
        <v>30</v>
      </c>
      <c r="D74" s="284" t="s">
        <v>4292</v>
      </c>
      <c r="F74" s="86"/>
      <c r="L74" s="265"/>
    </row>
    <row r="75" spans="2:12" s="159" customFormat="1">
      <c r="B75" s="180">
        <v>42926</v>
      </c>
      <c r="C75" s="171">
        <v>50</v>
      </c>
      <c r="D75" s="284" t="s">
        <v>4293</v>
      </c>
      <c r="F75" s="86"/>
      <c r="L75" s="265"/>
    </row>
    <row r="76" spans="2:12" s="159" customFormat="1">
      <c r="B76" s="180">
        <v>42926</v>
      </c>
      <c r="C76" s="171">
        <v>100</v>
      </c>
      <c r="D76" s="284" t="s">
        <v>4294</v>
      </c>
      <c r="F76" s="86"/>
      <c r="L76" s="265"/>
    </row>
    <row r="77" spans="2:12" s="159" customFormat="1">
      <c r="B77" s="180">
        <v>42926</v>
      </c>
      <c r="C77" s="171">
        <v>100</v>
      </c>
      <c r="D77" s="284" t="s">
        <v>4295</v>
      </c>
      <c r="F77" s="86"/>
      <c r="L77" s="265"/>
    </row>
    <row r="78" spans="2:12" s="159" customFormat="1">
      <c r="B78" s="180">
        <v>42926</v>
      </c>
      <c r="C78" s="171">
        <v>200</v>
      </c>
      <c r="D78" s="284" t="s">
        <v>4296</v>
      </c>
      <c r="F78" s="86"/>
      <c r="L78" s="265"/>
    </row>
    <row r="79" spans="2:12" s="159" customFormat="1">
      <c r="B79" s="180">
        <v>42926</v>
      </c>
      <c r="C79" s="171">
        <v>200</v>
      </c>
      <c r="D79" s="284" t="s">
        <v>4297</v>
      </c>
      <c r="F79" s="86"/>
      <c r="L79" s="265"/>
    </row>
    <row r="80" spans="2:12" s="159" customFormat="1">
      <c r="B80" s="180">
        <v>42926</v>
      </c>
      <c r="C80" s="171">
        <v>200</v>
      </c>
      <c r="D80" s="284" t="s">
        <v>4298</v>
      </c>
      <c r="F80" s="86"/>
      <c r="L80" s="265"/>
    </row>
    <row r="81" spans="2:12" s="159" customFormat="1">
      <c r="B81" s="180">
        <v>42926</v>
      </c>
      <c r="C81" s="171">
        <v>300</v>
      </c>
      <c r="D81" s="284" t="s">
        <v>4299</v>
      </c>
      <c r="F81" s="86"/>
      <c r="L81" s="265"/>
    </row>
    <row r="82" spans="2:12" s="159" customFormat="1">
      <c r="B82" s="180">
        <v>42926</v>
      </c>
      <c r="C82" s="171">
        <v>500</v>
      </c>
      <c r="D82" s="284" t="s">
        <v>4244</v>
      </c>
      <c r="F82" s="86"/>
      <c r="L82" s="265"/>
    </row>
    <row r="83" spans="2:12" s="159" customFormat="1">
      <c r="B83" s="180">
        <v>42926</v>
      </c>
      <c r="C83" s="171">
        <v>500</v>
      </c>
      <c r="D83" s="284" t="s">
        <v>4300</v>
      </c>
      <c r="F83" s="86"/>
      <c r="L83" s="265"/>
    </row>
    <row r="84" spans="2:12" s="159" customFormat="1">
      <c r="B84" s="180">
        <v>42926</v>
      </c>
      <c r="C84" s="171">
        <v>700</v>
      </c>
      <c r="D84" s="284" t="s">
        <v>4301</v>
      </c>
      <c r="F84" s="86"/>
      <c r="L84" s="265"/>
    </row>
    <row r="85" spans="2:12" s="159" customFormat="1">
      <c r="B85" s="180">
        <v>42926</v>
      </c>
      <c r="C85" s="171">
        <v>1000</v>
      </c>
      <c r="D85" s="284" t="s">
        <v>4302</v>
      </c>
      <c r="F85" s="86"/>
      <c r="L85" s="265"/>
    </row>
    <row r="86" spans="2:12" s="159" customFormat="1">
      <c r="B86" s="180">
        <v>42926</v>
      </c>
      <c r="C86" s="171">
        <v>1000</v>
      </c>
      <c r="D86" s="284" t="s">
        <v>4303</v>
      </c>
      <c r="F86" s="86"/>
      <c r="L86" s="265"/>
    </row>
    <row r="87" spans="2:12" s="159" customFormat="1">
      <c r="B87" s="180">
        <v>42926</v>
      </c>
      <c r="C87" s="171">
        <v>1000</v>
      </c>
      <c r="D87" s="284" t="s">
        <v>4304</v>
      </c>
      <c r="F87" s="86"/>
      <c r="L87" s="265"/>
    </row>
    <row r="88" spans="2:12" s="159" customFormat="1">
      <c r="B88" s="180">
        <v>42926</v>
      </c>
      <c r="C88" s="171">
        <v>4000</v>
      </c>
      <c r="D88" s="284" t="s">
        <v>4305</v>
      </c>
      <c r="F88" s="86"/>
      <c r="L88" s="265"/>
    </row>
    <row r="89" spans="2:12" s="159" customFormat="1">
      <c r="B89" s="180">
        <v>42926</v>
      </c>
      <c r="C89" s="171">
        <v>10000</v>
      </c>
      <c r="D89" s="284" t="s">
        <v>4306</v>
      </c>
      <c r="F89" s="86"/>
      <c r="L89" s="265"/>
    </row>
    <row r="90" spans="2:12" ht="15" customHeight="1">
      <c r="B90" s="180">
        <v>42927</v>
      </c>
      <c r="C90" s="171">
        <v>100</v>
      </c>
      <c r="D90" s="284" t="s">
        <v>4307</v>
      </c>
      <c r="I90" s="159"/>
      <c r="L90" s="265"/>
    </row>
    <row r="91" spans="2:12" ht="15" customHeight="1">
      <c r="B91" s="180">
        <v>42927</v>
      </c>
      <c r="C91" s="171">
        <v>150</v>
      </c>
      <c r="D91" s="284" t="s">
        <v>4308</v>
      </c>
      <c r="I91" s="159"/>
      <c r="L91" s="265"/>
    </row>
    <row r="92" spans="2:12">
      <c r="B92" s="180">
        <v>42927</v>
      </c>
      <c r="C92" s="171">
        <v>200</v>
      </c>
      <c r="D92" s="284" t="s">
        <v>4309</v>
      </c>
      <c r="I92" s="159"/>
      <c r="L92" s="265"/>
    </row>
    <row r="93" spans="2:12">
      <c r="B93" s="180">
        <v>42927</v>
      </c>
      <c r="C93" s="171">
        <v>200</v>
      </c>
      <c r="D93" s="284" t="s">
        <v>4310</v>
      </c>
      <c r="I93" s="159"/>
      <c r="L93" s="265"/>
    </row>
    <row r="94" spans="2:12" s="49" customFormat="1">
      <c r="B94" s="180">
        <v>42927</v>
      </c>
      <c r="C94" s="171">
        <v>200</v>
      </c>
      <c r="D94" s="284" t="s">
        <v>4311</v>
      </c>
      <c r="F94" s="159"/>
      <c r="I94" s="159"/>
      <c r="L94" s="265"/>
    </row>
    <row r="95" spans="2:12">
      <c r="B95" s="180">
        <v>42927</v>
      </c>
      <c r="C95" s="171">
        <v>200</v>
      </c>
      <c r="D95" s="284" t="s">
        <v>4312</v>
      </c>
      <c r="F95" s="159"/>
      <c r="I95" s="159"/>
      <c r="L95" s="265"/>
    </row>
    <row r="96" spans="2:12">
      <c r="B96" s="180">
        <v>42927</v>
      </c>
      <c r="C96" s="171">
        <v>399</v>
      </c>
      <c r="D96" s="284" t="s">
        <v>4313</v>
      </c>
      <c r="F96" s="159"/>
      <c r="I96" s="159"/>
      <c r="L96" s="265"/>
    </row>
    <row r="97" spans="2:12">
      <c r="B97" s="180">
        <v>42927</v>
      </c>
      <c r="C97" s="171">
        <v>500</v>
      </c>
      <c r="D97" s="284" t="s">
        <v>4314</v>
      </c>
      <c r="F97" s="159"/>
      <c r="I97" s="159"/>
      <c r="L97" s="265"/>
    </row>
    <row r="98" spans="2:12">
      <c r="B98" s="180">
        <v>42927</v>
      </c>
      <c r="C98" s="171">
        <v>1000</v>
      </c>
      <c r="D98" s="284" t="s">
        <v>73</v>
      </c>
      <c r="F98" s="159"/>
      <c r="I98" s="159"/>
      <c r="L98" s="265"/>
    </row>
    <row r="99" spans="2:12">
      <c r="B99" s="180">
        <v>42927</v>
      </c>
      <c r="C99" s="171">
        <v>1100</v>
      </c>
      <c r="D99" s="284" t="s">
        <v>4284</v>
      </c>
      <c r="F99" s="159"/>
      <c r="I99" s="159"/>
      <c r="L99" s="265"/>
    </row>
    <row r="100" spans="2:12">
      <c r="B100" s="180">
        <v>42927</v>
      </c>
      <c r="C100" s="171">
        <v>1800</v>
      </c>
      <c r="D100" s="284" t="s">
        <v>4464</v>
      </c>
      <c r="F100" s="159"/>
      <c r="I100" s="159"/>
      <c r="L100" s="265"/>
    </row>
    <row r="101" spans="2:12">
      <c r="B101" s="180">
        <v>42927</v>
      </c>
      <c r="C101" s="171">
        <v>3000</v>
      </c>
      <c r="D101" s="284" t="s">
        <v>4265</v>
      </c>
      <c r="F101" s="159"/>
      <c r="I101" s="159"/>
      <c r="L101" s="265"/>
    </row>
    <row r="102" spans="2:12">
      <c r="B102" s="180">
        <v>42927</v>
      </c>
      <c r="C102" s="171">
        <v>5000</v>
      </c>
      <c r="D102" s="284" t="s">
        <v>4315</v>
      </c>
      <c r="F102" s="159"/>
      <c r="I102" s="159"/>
      <c r="L102" s="265"/>
    </row>
    <row r="103" spans="2:12">
      <c r="B103" s="180">
        <v>42928</v>
      </c>
      <c r="C103" s="171">
        <v>50</v>
      </c>
      <c r="D103" s="284" t="s">
        <v>4316</v>
      </c>
      <c r="F103" s="159"/>
      <c r="I103" s="159"/>
      <c r="L103" s="265"/>
    </row>
    <row r="104" spans="2:12">
      <c r="B104" s="180">
        <v>42928</v>
      </c>
      <c r="C104" s="171">
        <v>100</v>
      </c>
      <c r="D104" s="284" t="s">
        <v>4317</v>
      </c>
      <c r="F104" s="159"/>
      <c r="I104" s="159"/>
      <c r="L104" s="265"/>
    </row>
    <row r="105" spans="2:12">
      <c r="B105" s="180">
        <v>42928</v>
      </c>
      <c r="C105" s="171">
        <v>200</v>
      </c>
      <c r="D105" s="284" t="s">
        <v>4318</v>
      </c>
      <c r="F105" s="159"/>
      <c r="I105" s="159"/>
      <c r="L105" s="265"/>
    </row>
    <row r="106" spans="2:12">
      <c r="B106" s="180">
        <v>42928</v>
      </c>
      <c r="C106" s="171">
        <v>300</v>
      </c>
      <c r="D106" s="284" t="s">
        <v>4319</v>
      </c>
      <c r="F106" s="159"/>
      <c r="I106" s="159"/>
      <c r="L106" s="265"/>
    </row>
    <row r="107" spans="2:12">
      <c r="B107" s="180">
        <v>42928</v>
      </c>
      <c r="C107" s="171">
        <v>400</v>
      </c>
      <c r="D107" s="284" t="s">
        <v>4320</v>
      </c>
      <c r="F107" s="159"/>
      <c r="I107" s="159"/>
      <c r="L107" s="265"/>
    </row>
    <row r="108" spans="2:12" s="49" customFormat="1">
      <c r="B108" s="180">
        <v>42928</v>
      </c>
      <c r="C108" s="171">
        <v>500</v>
      </c>
      <c r="D108" s="284" t="s">
        <v>4321</v>
      </c>
      <c r="F108" s="159"/>
      <c r="I108" s="159"/>
      <c r="L108" s="265"/>
    </row>
    <row r="109" spans="2:12">
      <c r="B109" s="180">
        <v>42928</v>
      </c>
      <c r="C109" s="171">
        <v>500</v>
      </c>
      <c r="D109" s="284" t="s">
        <v>4322</v>
      </c>
      <c r="F109" s="159"/>
      <c r="I109" s="159"/>
      <c r="L109" s="265"/>
    </row>
    <row r="110" spans="2:12">
      <c r="B110" s="180">
        <v>42928</v>
      </c>
      <c r="C110" s="171">
        <v>1000</v>
      </c>
      <c r="D110" s="284" t="s">
        <v>4323</v>
      </c>
      <c r="F110" s="159"/>
      <c r="I110" s="159"/>
      <c r="L110" s="265"/>
    </row>
    <row r="111" spans="2:12">
      <c r="B111" s="180">
        <v>42928</v>
      </c>
      <c r="C111" s="171">
        <v>1000</v>
      </c>
      <c r="D111" s="284" t="s">
        <v>4324</v>
      </c>
      <c r="F111" s="159"/>
      <c r="I111" s="159"/>
      <c r="L111" s="265"/>
    </row>
    <row r="112" spans="2:12">
      <c r="B112" s="180">
        <v>42928</v>
      </c>
      <c r="C112" s="171">
        <v>1000</v>
      </c>
      <c r="D112" s="284" t="s">
        <v>4325</v>
      </c>
      <c r="F112" s="159"/>
      <c r="I112" s="159"/>
      <c r="L112" s="265"/>
    </row>
    <row r="113" spans="2:12">
      <c r="B113" s="180">
        <v>42928</v>
      </c>
      <c r="C113" s="171">
        <v>1000</v>
      </c>
      <c r="D113" s="284" t="s">
        <v>4326</v>
      </c>
      <c r="F113" s="159"/>
      <c r="I113" s="159"/>
      <c r="L113" s="265"/>
    </row>
    <row r="114" spans="2:12">
      <c r="B114" s="180">
        <v>42928</v>
      </c>
      <c r="C114" s="171">
        <v>1000</v>
      </c>
      <c r="D114" s="284" t="s">
        <v>4251</v>
      </c>
      <c r="F114" s="159"/>
      <c r="I114" s="159"/>
      <c r="L114" s="265"/>
    </row>
    <row r="115" spans="2:12">
      <c r="B115" s="180">
        <v>42928</v>
      </c>
      <c r="C115" s="171">
        <v>3000</v>
      </c>
      <c r="D115" s="284" t="s">
        <v>4327</v>
      </c>
      <c r="F115" s="159"/>
      <c r="I115" s="159"/>
      <c r="L115" s="265"/>
    </row>
    <row r="116" spans="2:12">
      <c r="B116" s="180">
        <v>42928</v>
      </c>
      <c r="C116" s="171">
        <v>5000</v>
      </c>
      <c r="D116" s="284" t="s">
        <v>4328</v>
      </c>
      <c r="F116" s="159"/>
      <c r="I116" s="159"/>
      <c r="L116" s="265"/>
    </row>
    <row r="117" spans="2:12">
      <c r="B117" s="180">
        <v>42928</v>
      </c>
      <c r="C117" s="171">
        <v>10000</v>
      </c>
      <c r="D117" s="284" t="s">
        <v>4329</v>
      </c>
      <c r="F117" s="159"/>
      <c r="I117" s="159"/>
      <c r="L117" s="265"/>
    </row>
    <row r="118" spans="2:12">
      <c r="B118" s="180">
        <v>42929</v>
      </c>
      <c r="C118" s="171">
        <v>50</v>
      </c>
      <c r="D118" s="284" t="s">
        <v>4271</v>
      </c>
      <c r="F118" s="159"/>
      <c r="I118" s="159"/>
      <c r="L118" s="265"/>
    </row>
    <row r="119" spans="2:12">
      <c r="B119" s="180">
        <v>42929</v>
      </c>
      <c r="C119" s="171">
        <v>100</v>
      </c>
      <c r="D119" s="284" t="s">
        <v>4330</v>
      </c>
      <c r="F119" s="159"/>
      <c r="I119" s="159"/>
      <c r="L119" s="265"/>
    </row>
    <row r="120" spans="2:12">
      <c r="B120" s="180">
        <v>42929</v>
      </c>
      <c r="C120" s="171">
        <v>100</v>
      </c>
      <c r="D120" s="284" t="s">
        <v>4331</v>
      </c>
      <c r="F120" s="159"/>
      <c r="I120" s="159"/>
      <c r="L120" s="265"/>
    </row>
    <row r="121" spans="2:12">
      <c r="B121" s="180">
        <v>42929</v>
      </c>
      <c r="C121" s="171">
        <v>500</v>
      </c>
      <c r="D121" s="284" t="s">
        <v>4332</v>
      </c>
      <c r="F121" s="159"/>
      <c r="I121" s="159"/>
      <c r="L121" s="265"/>
    </row>
    <row r="122" spans="2:12" ht="15" customHeight="1">
      <c r="B122" s="180">
        <v>42929</v>
      </c>
      <c r="C122" s="171">
        <v>500</v>
      </c>
      <c r="D122" s="284" t="s">
        <v>4333</v>
      </c>
      <c r="F122" s="159"/>
      <c r="I122" s="159"/>
      <c r="L122" s="265"/>
    </row>
    <row r="123" spans="2:12">
      <c r="B123" s="180">
        <v>42929</v>
      </c>
      <c r="C123" s="171">
        <v>500</v>
      </c>
      <c r="D123" s="284" t="s">
        <v>4334</v>
      </c>
      <c r="F123" s="159"/>
      <c r="I123" s="159"/>
      <c r="L123" s="265"/>
    </row>
    <row r="124" spans="2:12">
      <c r="B124" s="180">
        <v>42929</v>
      </c>
      <c r="C124" s="171">
        <v>500</v>
      </c>
      <c r="D124" s="284" t="s">
        <v>4335</v>
      </c>
      <c r="F124" s="159"/>
      <c r="I124" s="159"/>
      <c r="L124" s="265"/>
    </row>
    <row r="125" spans="2:12">
      <c r="B125" s="180">
        <v>42929</v>
      </c>
      <c r="C125" s="171">
        <v>1000</v>
      </c>
      <c r="D125" s="284" t="s">
        <v>4336</v>
      </c>
      <c r="F125" s="159"/>
      <c r="I125" s="159"/>
      <c r="L125" s="265"/>
    </row>
    <row r="126" spans="2:12">
      <c r="B126" s="180">
        <v>42929</v>
      </c>
      <c r="C126" s="171">
        <v>1000</v>
      </c>
      <c r="D126" s="284" t="s">
        <v>4337</v>
      </c>
      <c r="F126" s="159"/>
      <c r="I126" s="159"/>
      <c r="L126" s="265"/>
    </row>
    <row r="127" spans="2:12">
      <c r="B127" s="180">
        <v>42929</v>
      </c>
      <c r="C127" s="171">
        <v>1000</v>
      </c>
      <c r="D127" s="284" t="s">
        <v>4338</v>
      </c>
      <c r="F127" s="159"/>
      <c r="I127" s="159"/>
      <c r="L127" s="265"/>
    </row>
    <row r="128" spans="2:12">
      <c r="B128" s="180">
        <v>42929</v>
      </c>
      <c r="C128" s="171">
        <v>1000</v>
      </c>
      <c r="D128" s="284" t="s">
        <v>4339</v>
      </c>
      <c r="F128" s="159"/>
      <c r="I128" s="159"/>
      <c r="L128" s="265"/>
    </row>
    <row r="129" spans="2:12">
      <c r="B129" s="180">
        <v>42929</v>
      </c>
      <c r="C129" s="171">
        <v>1500</v>
      </c>
      <c r="D129" s="284" t="s">
        <v>4340</v>
      </c>
      <c r="F129" s="159"/>
      <c r="I129" s="159"/>
      <c r="L129" s="265"/>
    </row>
    <row r="130" spans="2:12" s="49" customFormat="1">
      <c r="B130" s="180">
        <v>42929</v>
      </c>
      <c r="C130" s="171">
        <v>6000</v>
      </c>
      <c r="D130" s="284" t="s">
        <v>4341</v>
      </c>
      <c r="F130" s="159"/>
      <c r="I130" s="159"/>
      <c r="L130" s="265"/>
    </row>
    <row r="131" spans="2:12" s="49" customFormat="1">
      <c r="B131" s="180">
        <v>42929</v>
      </c>
      <c r="C131" s="171">
        <v>10000</v>
      </c>
      <c r="D131" s="284" t="s">
        <v>4342</v>
      </c>
      <c r="F131" s="159"/>
      <c r="I131" s="159"/>
      <c r="L131" s="265"/>
    </row>
    <row r="132" spans="2:12">
      <c r="B132" s="180">
        <v>42929</v>
      </c>
      <c r="C132" s="171">
        <v>20000</v>
      </c>
      <c r="D132" s="284" t="s">
        <v>4343</v>
      </c>
      <c r="F132" s="159"/>
      <c r="I132" s="159"/>
      <c r="L132" s="265"/>
    </row>
    <row r="133" spans="2:12">
      <c r="B133" s="180">
        <v>42929</v>
      </c>
      <c r="C133" s="171">
        <v>100000</v>
      </c>
      <c r="D133" s="284" t="s">
        <v>4344</v>
      </c>
      <c r="F133" s="159"/>
      <c r="I133" s="159"/>
      <c r="L133" s="265"/>
    </row>
    <row r="134" spans="2:12">
      <c r="B134" s="180">
        <v>42930</v>
      </c>
      <c r="C134" s="171">
        <v>100</v>
      </c>
      <c r="D134" s="284" t="s">
        <v>4345</v>
      </c>
      <c r="F134" s="159"/>
      <c r="I134" s="159"/>
      <c r="L134" s="265"/>
    </row>
    <row r="135" spans="2:12">
      <c r="B135" s="180">
        <v>42930</v>
      </c>
      <c r="C135" s="171">
        <v>100</v>
      </c>
      <c r="D135" s="284" t="s">
        <v>4346</v>
      </c>
      <c r="F135" s="159"/>
      <c r="I135" s="159"/>
      <c r="L135" s="265"/>
    </row>
    <row r="136" spans="2:12">
      <c r="B136" s="180">
        <v>42930</v>
      </c>
      <c r="C136" s="171">
        <v>150</v>
      </c>
      <c r="D136" s="284" t="s">
        <v>4347</v>
      </c>
      <c r="F136" s="159"/>
      <c r="I136" s="159"/>
      <c r="L136" s="265"/>
    </row>
    <row r="137" spans="2:12">
      <c r="B137" s="180">
        <v>42930</v>
      </c>
      <c r="C137" s="171">
        <v>500</v>
      </c>
      <c r="D137" s="284" t="s">
        <v>4348</v>
      </c>
      <c r="F137" s="159"/>
      <c r="I137" s="159"/>
      <c r="L137" s="265"/>
    </row>
    <row r="138" spans="2:12">
      <c r="B138" s="180">
        <v>42930</v>
      </c>
      <c r="C138" s="171">
        <v>1000</v>
      </c>
      <c r="D138" s="284" t="s">
        <v>4260</v>
      </c>
      <c r="F138" s="159"/>
      <c r="I138" s="159"/>
      <c r="L138" s="265"/>
    </row>
    <row r="139" spans="2:12">
      <c r="B139" s="180">
        <v>42930</v>
      </c>
      <c r="C139" s="171">
        <v>1000</v>
      </c>
      <c r="D139" s="284" t="s">
        <v>4349</v>
      </c>
      <c r="F139" s="159"/>
      <c r="I139" s="159"/>
      <c r="L139" s="265"/>
    </row>
    <row r="140" spans="2:12">
      <c r="B140" s="180">
        <v>42930</v>
      </c>
      <c r="C140" s="171">
        <v>5000</v>
      </c>
      <c r="D140" s="284" t="s">
        <v>4350</v>
      </c>
      <c r="F140" s="159"/>
      <c r="I140" s="159"/>
      <c r="L140" s="265"/>
    </row>
    <row r="141" spans="2:12">
      <c r="B141" s="180">
        <v>42933</v>
      </c>
      <c r="C141" s="171">
        <v>29.05</v>
      </c>
      <c r="D141" s="284" t="s">
        <v>4351</v>
      </c>
      <c r="F141" s="159"/>
      <c r="I141" s="159"/>
      <c r="L141" s="265"/>
    </row>
    <row r="142" spans="2:12">
      <c r="B142" s="180">
        <v>42933</v>
      </c>
      <c r="C142" s="171">
        <v>50</v>
      </c>
      <c r="D142" s="284" t="s">
        <v>4352</v>
      </c>
      <c r="F142" s="159"/>
      <c r="I142" s="159"/>
      <c r="L142" s="265"/>
    </row>
    <row r="143" spans="2:12">
      <c r="B143" s="180">
        <v>42933</v>
      </c>
      <c r="C143" s="171">
        <v>50</v>
      </c>
      <c r="D143" s="284" t="s">
        <v>4352</v>
      </c>
      <c r="F143" s="159"/>
      <c r="I143" s="159"/>
      <c r="L143" s="265"/>
    </row>
    <row r="144" spans="2:12">
      <c r="B144" s="180">
        <v>42933</v>
      </c>
      <c r="C144" s="171">
        <v>77.540000000000006</v>
      </c>
      <c r="D144" s="284" t="s">
        <v>4353</v>
      </c>
      <c r="F144" s="159"/>
      <c r="I144" s="159"/>
      <c r="L144" s="265"/>
    </row>
    <row r="145" spans="2:12">
      <c r="B145" s="180">
        <v>42933</v>
      </c>
      <c r="C145" s="171">
        <v>100</v>
      </c>
      <c r="D145" s="284" t="s">
        <v>4354</v>
      </c>
      <c r="F145" s="159"/>
      <c r="I145" s="159"/>
      <c r="L145" s="265"/>
    </row>
    <row r="146" spans="2:12">
      <c r="B146" s="180">
        <v>42933</v>
      </c>
      <c r="C146" s="171">
        <v>100</v>
      </c>
      <c r="D146" s="284" t="s">
        <v>4257</v>
      </c>
      <c r="F146" s="159"/>
      <c r="I146" s="159"/>
      <c r="L146" s="265"/>
    </row>
    <row r="147" spans="2:12">
      <c r="B147" s="180">
        <v>42933</v>
      </c>
      <c r="C147" s="171">
        <v>100</v>
      </c>
      <c r="D147" s="284" t="s">
        <v>4355</v>
      </c>
      <c r="F147" s="159"/>
      <c r="I147" s="159"/>
      <c r="L147" s="265"/>
    </row>
    <row r="148" spans="2:12">
      <c r="B148" s="180">
        <v>42933</v>
      </c>
      <c r="C148" s="171">
        <v>100</v>
      </c>
      <c r="D148" s="284" t="s">
        <v>4356</v>
      </c>
      <c r="F148" s="159"/>
      <c r="I148" s="159"/>
      <c r="L148" s="265"/>
    </row>
    <row r="149" spans="2:12">
      <c r="B149" s="180">
        <v>42933</v>
      </c>
      <c r="C149" s="171">
        <v>100</v>
      </c>
      <c r="D149" s="284" t="s">
        <v>4357</v>
      </c>
      <c r="F149" s="159"/>
      <c r="I149" s="159"/>
      <c r="L149" s="265"/>
    </row>
    <row r="150" spans="2:12">
      <c r="B150" s="180">
        <v>42933</v>
      </c>
      <c r="C150" s="171">
        <v>100</v>
      </c>
      <c r="D150" s="284" t="s">
        <v>4257</v>
      </c>
      <c r="F150" s="159"/>
      <c r="I150" s="159"/>
      <c r="L150" s="265"/>
    </row>
    <row r="151" spans="2:12">
      <c r="B151" s="180">
        <v>42933</v>
      </c>
      <c r="C151" s="171">
        <v>100</v>
      </c>
      <c r="D151" s="284" t="s">
        <v>4358</v>
      </c>
      <c r="F151" s="159"/>
      <c r="I151" s="159"/>
      <c r="L151" s="265"/>
    </row>
    <row r="152" spans="2:12">
      <c r="B152" s="180">
        <v>42933</v>
      </c>
      <c r="C152" s="171">
        <v>150</v>
      </c>
      <c r="D152" s="284" t="s">
        <v>4359</v>
      </c>
      <c r="F152" s="159"/>
      <c r="I152" s="159"/>
      <c r="L152" s="265"/>
    </row>
    <row r="153" spans="2:12">
      <c r="B153" s="180">
        <v>42933</v>
      </c>
      <c r="C153" s="171">
        <v>200</v>
      </c>
      <c r="D153" s="284" t="s">
        <v>4360</v>
      </c>
      <c r="F153" s="159"/>
      <c r="I153" s="159"/>
      <c r="L153" s="265"/>
    </row>
    <row r="154" spans="2:12">
      <c r="B154" s="180">
        <v>42933</v>
      </c>
      <c r="C154" s="171">
        <v>200</v>
      </c>
      <c r="D154" s="284" t="s">
        <v>4361</v>
      </c>
      <c r="F154" s="159"/>
      <c r="I154" s="159"/>
      <c r="L154" s="265"/>
    </row>
    <row r="155" spans="2:12">
      <c r="B155" s="180">
        <v>42933</v>
      </c>
      <c r="C155" s="171">
        <v>200</v>
      </c>
      <c r="D155" s="284" t="s">
        <v>4362</v>
      </c>
      <c r="F155" s="159"/>
      <c r="I155" s="159"/>
      <c r="L155" s="265"/>
    </row>
    <row r="156" spans="2:12">
      <c r="B156" s="180">
        <v>42933</v>
      </c>
      <c r="C156" s="171">
        <v>200</v>
      </c>
      <c r="D156" s="284" t="s">
        <v>4363</v>
      </c>
      <c r="F156" s="159"/>
      <c r="I156" s="159"/>
      <c r="L156" s="265"/>
    </row>
    <row r="157" spans="2:12">
      <c r="B157" s="180">
        <v>42933</v>
      </c>
      <c r="C157" s="171">
        <v>200</v>
      </c>
      <c r="D157" s="284" t="s">
        <v>4234</v>
      </c>
      <c r="F157" s="159"/>
      <c r="I157" s="159"/>
      <c r="L157" s="265"/>
    </row>
    <row r="158" spans="2:12">
      <c r="B158" s="180">
        <v>42933</v>
      </c>
      <c r="C158" s="171">
        <v>250</v>
      </c>
      <c r="D158" s="284" t="s">
        <v>4364</v>
      </c>
      <c r="F158" s="159"/>
      <c r="I158" s="159"/>
      <c r="L158" s="265"/>
    </row>
    <row r="159" spans="2:12">
      <c r="B159" s="180">
        <v>42933</v>
      </c>
      <c r="C159" s="171">
        <v>300</v>
      </c>
      <c r="D159" s="284" t="s">
        <v>4365</v>
      </c>
      <c r="F159" s="159"/>
      <c r="I159" s="159"/>
      <c r="L159" s="265"/>
    </row>
    <row r="160" spans="2:12">
      <c r="B160" s="180">
        <v>42933</v>
      </c>
      <c r="C160" s="171">
        <v>500</v>
      </c>
      <c r="D160" s="284" t="s">
        <v>4366</v>
      </c>
      <c r="F160" s="159"/>
      <c r="I160" s="159"/>
      <c r="L160" s="265"/>
    </row>
    <row r="161" spans="2:12">
      <c r="B161" s="180">
        <v>42933</v>
      </c>
      <c r="C161" s="171">
        <v>500</v>
      </c>
      <c r="D161" s="284" t="s">
        <v>4367</v>
      </c>
      <c r="F161" s="159"/>
      <c r="I161" s="159"/>
      <c r="L161" s="265"/>
    </row>
    <row r="162" spans="2:12">
      <c r="B162" s="180">
        <v>42933</v>
      </c>
      <c r="C162" s="171">
        <v>500</v>
      </c>
      <c r="D162" s="284" t="s">
        <v>4368</v>
      </c>
      <c r="F162" s="159"/>
      <c r="I162" s="159"/>
      <c r="L162" s="265"/>
    </row>
    <row r="163" spans="2:12">
      <c r="B163" s="180">
        <v>42933</v>
      </c>
      <c r="C163" s="171">
        <v>1000</v>
      </c>
      <c r="D163" s="284" t="s">
        <v>4369</v>
      </c>
      <c r="F163" s="159"/>
      <c r="I163" s="159"/>
      <c r="L163" s="265"/>
    </row>
    <row r="164" spans="2:12">
      <c r="B164" s="180">
        <v>42933</v>
      </c>
      <c r="C164" s="171">
        <v>1000</v>
      </c>
      <c r="D164" s="284" t="s">
        <v>4370</v>
      </c>
      <c r="F164" s="159"/>
      <c r="I164" s="159"/>
      <c r="L164" s="265"/>
    </row>
    <row r="165" spans="2:12">
      <c r="B165" s="180">
        <v>42933</v>
      </c>
      <c r="C165" s="171">
        <v>1000</v>
      </c>
      <c r="D165" s="284" t="s">
        <v>4371</v>
      </c>
      <c r="F165" s="159"/>
      <c r="I165" s="159"/>
      <c r="L165" s="265"/>
    </row>
    <row r="166" spans="2:12">
      <c r="B166" s="180">
        <v>42933</v>
      </c>
      <c r="C166" s="171">
        <v>1000</v>
      </c>
      <c r="D166" s="284" t="s">
        <v>4372</v>
      </c>
      <c r="F166" s="159"/>
      <c r="I166" s="159"/>
      <c r="L166" s="265"/>
    </row>
    <row r="167" spans="2:12">
      <c r="B167" s="180">
        <v>42933</v>
      </c>
      <c r="C167" s="171">
        <v>1000</v>
      </c>
      <c r="D167" s="284" t="s">
        <v>4373</v>
      </c>
      <c r="F167" s="159"/>
      <c r="I167" s="159"/>
      <c r="L167" s="265"/>
    </row>
    <row r="168" spans="2:12">
      <c r="B168" s="180">
        <v>42933</v>
      </c>
      <c r="C168" s="171">
        <v>5000</v>
      </c>
      <c r="D168" s="284" t="s">
        <v>4374</v>
      </c>
      <c r="F168" s="159"/>
      <c r="I168" s="159"/>
      <c r="L168" s="265"/>
    </row>
    <row r="169" spans="2:12">
      <c r="B169" s="180">
        <v>42934</v>
      </c>
      <c r="C169" s="171">
        <v>100</v>
      </c>
      <c r="D169" s="284" t="s">
        <v>4375</v>
      </c>
      <c r="F169" s="159"/>
      <c r="I169" s="159"/>
      <c r="L169" s="265"/>
    </row>
    <row r="170" spans="2:12">
      <c r="B170" s="180">
        <v>42934</v>
      </c>
      <c r="C170" s="171">
        <v>100</v>
      </c>
      <c r="D170" s="284" t="s">
        <v>4376</v>
      </c>
      <c r="F170" s="159"/>
      <c r="I170" s="159"/>
      <c r="L170" s="265"/>
    </row>
    <row r="171" spans="2:12">
      <c r="B171" s="180">
        <v>42934</v>
      </c>
      <c r="C171" s="171">
        <v>150</v>
      </c>
      <c r="D171" s="284" t="s">
        <v>4377</v>
      </c>
      <c r="F171" s="159"/>
      <c r="I171" s="159"/>
      <c r="L171" s="265"/>
    </row>
    <row r="172" spans="2:12">
      <c r="B172" s="180">
        <v>42934</v>
      </c>
      <c r="C172" s="171">
        <v>200</v>
      </c>
      <c r="D172" s="284" t="s">
        <v>4378</v>
      </c>
      <c r="F172" s="159"/>
      <c r="I172" s="159"/>
      <c r="L172" s="265"/>
    </row>
    <row r="173" spans="2:12">
      <c r="B173" s="180">
        <v>42934</v>
      </c>
      <c r="C173" s="171">
        <v>500</v>
      </c>
      <c r="D173" s="284" t="s">
        <v>4379</v>
      </c>
      <c r="F173" s="159"/>
      <c r="I173" s="159"/>
      <c r="L173" s="265"/>
    </row>
    <row r="174" spans="2:12">
      <c r="B174" s="180">
        <v>42934</v>
      </c>
      <c r="C174" s="171">
        <v>555.54999999999995</v>
      </c>
      <c r="D174" s="284" t="s">
        <v>4380</v>
      </c>
      <c r="F174" s="159"/>
      <c r="I174" s="159"/>
      <c r="L174" s="265"/>
    </row>
    <row r="175" spans="2:12">
      <c r="B175" s="180">
        <v>42934</v>
      </c>
      <c r="C175" s="171">
        <v>1000</v>
      </c>
      <c r="D175" s="284" t="s">
        <v>4381</v>
      </c>
      <c r="F175" s="159"/>
      <c r="I175" s="159"/>
      <c r="L175" s="265"/>
    </row>
    <row r="176" spans="2:12">
      <c r="B176" s="180">
        <v>42934</v>
      </c>
      <c r="C176" s="171">
        <v>1070</v>
      </c>
      <c r="D176" s="284" t="s">
        <v>4284</v>
      </c>
      <c r="F176" s="159"/>
      <c r="I176" s="159"/>
      <c r="L176" s="265"/>
    </row>
    <row r="177" spans="2:12">
      <c r="B177" s="180">
        <v>42934</v>
      </c>
      <c r="C177" s="171">
        <v>3000</v>
      </c>
      <c r="D177" s="284" t="s">
        <v>4265</v>
      </c>
      <c r="F177" s="159"/>
      <c r="I177" s="159"/>
      <c r="L177" s="265"/>
    </row>
    <row r="178" spans="2:12">
      <c r="B178" s="180">
        <v>42935</v>
      </c>
      <c r="C178" s="171">
        <v>300</v>
      </c>
      <c r="D178" s="284" t="s">
        <v>4382</v>
      </c>
      <c r="F178" s="159"/>
      <c r="I178" s="159"/>
      <c r="L178" s="265"/>
    </row>
    <row r="179" spans="2:12">
      <c r="B179" s="180">
        <v>42935</v>
      </c>
      <c r="C179" s="171">
        <v>450</v>
      </c>
      <c r="D179" s="284" t="s">
        <v>4383</v>
      </c>
      <c r="F179" s="159"/>
      <c r="I179" s="159"/>
      <c r="L179" s="265"/>
    </row>
    <row r="180" spans="2:12">
      <c r="B180" s="180">
        <v>42935</v>
      </c>
      <c r="C180" s="171">
        <v>450</v>
      </c>
      <c r="D180" s="284" t="s">
        <v>4384</v>
      </c>
      <c r="F180" s="159"/>
      <c r="I180" s="159"/>
      <c r="L180" s="265"/>
    </row>
    <row r="181" spans="2:12">
      <c r="B181" s="180">
        <v>42935</v>
      </c>
      <c r="C181" s="171">
        <v>500</v>
      </c>
      <c r="D181" s="284" t="s">
        <v>4385</v>
      </c>
      <c r="F181" s="159"/>
      <c r="I181" s="159"/>
      <c r="L181" s="265"/>
    </row>
    <row r="182" spans="2:12">
      <c r="B182" s="180">
        <v>42935</v>
      </c>
      <c r="C182" s="171">
        <v>500</v>
      </c>
      <c r="D182" s="284" t="s">
        <v>4386</v>
      </c>
      <c r="F182" s="159"/>
      <c r="I182" s="159"/>
      <c r="L182" s="265"/>
    </row>
    <row r="183" spans="2:12">
      <c r="B183" s="180">
        <v>42935</v>
      </c>
      <c r="C183" s="171">
        <v>1000</v>
      </c>
      <c r="D183" s="284" t="s">
        <v>4387</v>
      </c>
      <c r="F183" s="159"/>
      <c r="I183" s="159"/>
      <c r="L183" s="265"/>
    </row>
    <row r="184" spans="2:12">
      <c r="B184" s="180">
        <v>42935</v>
      </c>
      <c r="C184" s="171">
        <v>20000</v>
      </c>
      <c r="D184" s="284" t="s">
        <v>4343</v>
      </c>
      <c r="F184" s="159"/>
      <c r="I184" s="159"/>
      <c r="L184" s="265"/>
    </row>
    <row r="185" spans="2:12">
      <c r="B185" s="180">
        <v>42936</v>
      </c>
      <c r="C185" s="171">
        <v>50</v>
      </c>
      <c r="D185" s="284" t="s">
        <v>4271</v>
      </c>
      <c r="F185" s="159"/>
      <c r="I185" s="159"/>
      <c r="L185" s="265"/>
    </row>
    <row r="186" spans="2:12">
      <c r="B186" s="180">
        <v>42936</v>
      </c>
      <c r="C186" s="171">
        <v>250</v>
      </c>
      <c r="D186" s="284" t="s">
        <v>4388</v>
      </c>
      <c r="F186" s="159"/>
      <c r="I186" s="159"/>
      <c r="L186" s="265"/>
    </row>
    <row r="187" spans="2:12">
      <c r="B187" s="180">
        <v>42936</v>
      </c>
      <c r="C187" s="171">
        <v>300</v>
      </c>
      <c r="D187" s="284" t="s">
        <v>4389</v>
      </c>
      <c r="F187" s="159"/>
      <c r="I187" s="159"/>
      <c r="L187" s="265"/>
    </row>
    <row r="188" spans="2:12">
      <c r="B188" s="180">
        <v>42936</v>
      </c>
      <c r="C188" s="171">
        <v>300</v>
      </c>
      <c r="D188" s="284" t="s">
        <v>4390</v>
      </c>
      <c r="F188" s="159"/>
      <c r="I188" s="159"/>
      <c r="L188" s="265"/>
    </row>
    <row r="189" spans="2:12">
      <c r="B189" s="180">
        <v>42936</v>
      </c>
      <c r="C189" s="171">
        <v>500</v>
      </c>
      <c r="D189" s="284" t="s">
        <v>4391</v>
      </c>
      <c r="F189" s="159"/>
      <c r="I189" s="159"/>
      <c r="L189" s="265"/>
    </row>
    <row r="190" spans="2:12">
      <c r="B190" s="180">
        <v>42936</v>
      </c>
      <c r="C190" s="171">
        <v>500</v>
      </c>
      <c r="D190" s="284" t="s">
        <v>4392</v>
      </c>
      <c r="F190" s="159"/>
      <c r="I190" s="159"/>
      <c r="L190" s="265"/>
    </row>
    <row r="191" spans="2:12">
      <c r="B191" s="180">
        <v>42936</v>
      </c>
      <c r="C191" s="171">
        <v>1000</v>
      </c>
      <c r="D191" s="284" t="s">
        <v>4393</v>
      </c>
      <c r="F191" s="159"/>
      <c r="I191" s="159"/>
      <c r="L191" s="265"/>
    </row>
    <row r="192" spans="2:12">
      <c r="B192" s="180">
        <v>42936</v>
      </c>
      <c r="C192" s="171">
        <v>1500</v>
      </c>
      <c r="D192" s="284" t="s">
        <v>4394</v>
      </c>
      <c r="F192" s="159"/>
      <c r="I192" s="159"/>
      <c r="L192" s="265"/>
    </row>
    <row r="193" spans="2:12">
      <c r="B193" s="180">
        <v>42936</v>
      </c>
      <c r="C193" s="171">
        <v>2000</v>
      </c>
      <c r="D193" s="284" t="s">
        <v>4395</v>
      </c>
      <c r="F193" s="159"/>
      <c r="I193" s="159"/>
      <c r="L193" s="265"/>
    </row>
    <row r="194" spans="2:12">
      <c r="B194" s="180">
        <v>42936</v>
      </c>
      <c r="C194" s="171">
        <v>3000</v>
      </c>
      <c r="D194" s="284" t="s">
        <v>327</v>
      </c>
      <c r="F194" s="159"/>
      <c r="I194" s="159"/>
      <c r="L194" s="265"/>
    </row>
    <row r="195" spans="2:12">
      <c r="B195" s="180">
        <v>42936</v>
      </c>
      <c r="C195" s="171">
        <v>7000</v>
      </c>
      <c r="D195" s="284" t="s">
        <v>4396</v>
      </c>
      <c r="F195" s="159"/>
      <c r="I195" s="159"/>
      <c r="L195" s="265"/>
    </row>
    <row r="196" spans="2:12">
      <c r="B196" s="180">
        <v>42937</v>
      </c>
      <c r="C196" s="171">
        <v>50</v>
      </c>
      <c r="D196" s="284" t="s">
        <v>4397</v>
      </c>
      <c r="F196" s="159"/>
      <c r="I196" s="159"/>
      <c r="L196" s="265"/>
    </row>
    <row r="197" spans="2:12">
      <c r="B197" s="180">
        <v>42937</v>
      </c>
      <c r="C197" s="171">
        <v>100</v>
      </c>
      <c r="D197" s="284" t="s">
        <v>4398</v>
      </c>
      <c r="F197" s="159"/>
      <c r="I197" s="159"/>
      <c r="L197" s="265"/>
    </row>
    <row r="198" spans="2:12">
      <c r="B198" s="180">
        <v>42937</v>
      </c>
      <c r="C198" s="171">
        <v>100</v>
      </c>
      <c r="D198" s="284" t="s">
        <v>4399</v>
      </c>
      <c r="F198" s="159"/>
      <c r="I198" s="159"/>
      <c r="L198" s="265"/>
    </row>
    <row r="199" spans="2:12">
      <c r="B199" s="180">
        <v>42937</v>
      </c>
      <c r="C199" s="171">
        <v>200</v>
      </c>
      <c r="D199" s="284" t="s">
        <v>4400</v>
      </c>
      <c r="F199" s="159"/>
      <c r="I199" s="159"/>
      <c r="L199" s="265"/>
    </row>
    <row r="200" spans="2:12">
      <c r="B200" s="180">
        <v>42937</v>
      </c>
      <c r="C200" s="171">
        <v>200</v>
      </c>
      <c r="D200" s="284" t="s">
        <v>4141</v>
      </c>
      <c r="F200" s="159"/>
      <c r="I200" s="159"/>
      <c r="L200" s="265"/>
    </row>
    <row r="201" spans="2:12">
      <c r="B201" s="180">
        <v>42937</v>
      </c>
      <c r="C201" s="171">
        <v>200</v>
      </c>
      <c r="D201" s="284" t="s">
        <v>4401</v>
      </c>
      <c r="F201" s="159"/>
      <c r="I201" s="159"/>
      <c r="L201" s="265"/>
    </row>
    <row r="202" spans="2:12">
      <c r="B202" s="180">
        <v>42937</v>
      </c>
      <c r="C202" s="171">
        <v>250</v>
      </c>
      <c r="D202" s="284" t="s">
        <v>4402</v>
      </c>
      <c r="F202" s="159"/>
      <c r="I202" s="159"/>
      <c r="L202" s="265"/>
    </row>
    <row r="203" spans="2:12">
      <c r="B203" s="180">
        <v>42937</v>
      </c>
      <c r="C203" s="171">
        <v>500</v>
      </c>
      <c r="D203" s="284" t="s">
        <v>4403</v>
      </c>
      <c r="F203" s="159"/>
      <c r="I203" s="159"/>
      <c r="L203" s="265"/>
    </row>
    <row r="204" spans="2:12">
      <c r="B204" s="180">
        <v>42937</v>
      </c>
      <c r="C204" s="171">
        <v>500</v>
      </c>
      <c r="D204" s="284" t="s">
        <v>4404</v>
      </c>
      <c r="F204" s="159"/>
      <c r="I204" s="159"/>
      <c r="L204" s="265"/>
    </row>
    <row r="205" spans="2:12">
      <c r="B205" s="180">
        <v>42937</v>
      </c>
      <c r="C205" s="171">
        <v>500</v>
      </c>
      <c r="D205" s="284" t="s">
        <v>4405</v>
      </c>
      <c r="F205" s="159"/>
      <c r="I205" s="159"/>
      <c r="L205" s="265"/>
    </row>
    <row r="206" spans="2:12">
      <c r="B206" s="180">
        <v>42937</v>
      </c>
      <c r="C206" s="171">
        <v>1000</v>
      </c>
      <c r="D206" s="284" t="s">
        <v>4406</v>
      </c>
      <c r="F206" s="159"/>
      <c r="I206" s="159"/>
      <c r="L206" s="265"/>
    </row>
    <row r="207" spans="2:12">
      <c r="B207" s="180">
        <v>42937</v>
      </c>
      <c r="C207" s="171">
        <v>1000</v>
      </c>
      <c r="D207" s="284" t="s">
        <v>4407</v>
      </c>
      <c r="F207" s="159"/>
      <c r="I207" s="159"/>
      <c r="L207" s="265"/>
    </row>
    <row r="208" spans="2:12">
      <c r="B208" s="180">
        <v>42937</v>
      </c>
      <c r="C208" s="171">
        <v>1500</v>
      </c>
      <c r="D208" s="284" t="s">
        <v>4408</v>
      </c>
      <c r="F208" s="159"/>
      <c r="I208" s="159"/>
      <c r="L208" s="265"/>
    </row>
    <row r="209" spans="2:12" s="49" customFormat="1">
      <c r="B209" s="180">
        <v>42940</v>
      </c>
      <c r="C209" s="171">
        <v>10</v>
      </c>
      <c r="D209" s="284" t="s">
        <v>4409</v>
      </c>
      <c r="F209" s="159"/>
      <c r="I209" s="159"/>
      <c r="L209" s="265"/>
    </row>
    <row r="210" spans="2:12">
      <c r="B210" s="180">
        <v>42940</v>
      </c>
      <c r="C210" s="171">
        <v>50</v>
      </c>
      <c r="D210" s="284" t="s">
        <v>4410</v>
      </c>
      <c r="F210" s="159"/>
      <c r="I210" s="159"/>
      <c r="L210" s="265"/>
    </row>
    <row r="211" spans="2:12">
      <c r="B211" s="180">
        <v>42940</v>
      </c>
      <c r="C211" s="171">
        <v>50.04</v>
      </c>
      <c r="D211" s="284" t="s">
        <v>4411</v>
      </c>
      <c r="F211" s="159"/>
      <c r="I211" s="159"/>
      <c r="L211" s="265"/>
    </row>
    <row r="212" spans="2:12">
      <c r="B212" s="180">
        <v>42940</v>
      </c>
      <c r="C212" s="171">
        <v>93</v>
      </c>
      <c r="D212" s="284" t="s">
        <v>4412</v>
      </c>
      <c r="F212" s="159"/>
      <c r="I212" s="159"/>
      <c r="L212" s="265"/>
    </row>
    <row r="213" spans="2:12">
      <c r="B213" s="180">
        <v>42940</v>
      </c>
      <c r="C213" s="171">
        <v>100</v>
      </c>
      <c r="D213" s="284" t="s">
        <v>4257</v>
      </c>
      <c r="F213" s="159"/>
      <c r="I213" s="159"/>
      <c r="L213" s="265"/>
    </row>
    <row r="214" spans="2:12">
      <c r="B214" s="180">
        <v>42940</v>
      </c>
      <c r="C214" s="171">
        <v>100</v>
      </c>
      <c r="D214" s="284" t="s">
        <v>155</v>
      </c>
      <c r="F214" s="159"/>
      <c r="I214" s="159"/>
      <c r="L214" s="265"/>
    </row>
    <row r="215" spans="2:12">
      <c r="B215" s="180">
        <v>42940</v>
      </c>
      <c r="C215" s="171">
        <v>100</v>
      </c>
      <c r="D215" s="284" t="s">
        <v>4413</v>
      </c>
      <c r="F215" s="159"/>
      <c r="I215" s="159"/>
      <c r="L215" s="265"/>
    </row>
    <row r="216" spans="2:12">
      <c r="B216" s="180">
        <v>42940</v>
      </c>
      <c r="C216" s="171">
        <v>100</v>
      </c>
      <c r="D216" s="284" t="s">
        <v>4414</v>
      </c>
      <c r="F216" s="159"/>
      <c r="I216" s="159"/>
      <c r="L216" s="265"/>
    </row>
    <row r="217" spans="2:12">
      <c r="B217" s="180">
        <v>42940</v>
      </c>
      <c r="C217" s="171">
        <v>150</v>
      </c>
      <c r="D217" s="284" t="s">
        <v>4415</v>
      </c>
      <c r="F217" s="159"/>
      <c r="I217" s="159"/>
      <c r="L217" s="265"/>
    </row>
    <row r="218" spans="2:12">
      <c r="B218" s="180">
        <v>42940</v>
      </c>
      <c r="C218" s="171">
        <v>200</v>
      </c>
      <c r="D218" s="284" t="s">
        <v>4416</v>
      </c>
      <c r="F218" s="159"/>
      <c r="I218" s="159"/>
      <c r="L218" s="265"/>
    </row>
    <row r="219" spans="2:12">
      <c r="B219" s="180">
        <v>42940</v>
      </c>
      <c r="C219" s="171">
        <v>250</v>
      </c>
      <c r="D219" s="284" t="s">
        <v>4417</v>
      </c>
      <c r="F219" s="159"/>
      <c r="I219" s="159"/>
      <c r="L219" s="265"/>
    </row>
    <row r="220" spans="2:12">
      <c r="B220" s="180">
        <v>42940</v>
      </c>
      <c r="C220" s="171">
        <v>250</v>
      </c>
      <c r="D220" s="284" t="s">
        <v>4418</v>
      </c>
      <c r="F220" s="159"/>
      <c r="I220" s="159"/>
      <c r="L220" s="265"/>
    </row>
    <row r="221" spans="2:12">
      <c r="B221" s="180">
        <v>42940</v>
      </c>
      <c r="C221" s="171">
        <v>250</v>
      </c>
      <c r="D221" s="284" t="s">
        <v>4419</v>
      </c>
      <c r="F221" s="159"/>
      <c r="I221" s="159"/>
      <c r="L221" s="265"/>
    </row>
    <row r="222" spans="2:12">
      <c r="B222" s="180">
        <v>42940</v>
      </c>
      <c r="C222" s="171">
        <v>300</v>
      </c>
      <c r="D222" s="284" t="s">
        <v>4420</v>
      </c>
      <c r="F222" s="159"/>
      <c r="I222" s="159"/>
      <c r="L222" s="265"/>
    </row>
    <row r="223" spans="2:12" s="49" customFormat="1">
      <c r="B223" s="180">
        <v>42940</v>
      </c>
      <c r="C223" s="171">
        <v>500</v>
      </c>
      <c r="D223" s="284" t="s">
        <v>4421</v>
      </c>
      <c r="F223" s="159"/>
      <c r="I223" s="159"/>
      <c r="L223" s="265"/>
    </row>
    <row r="224" spans="2:12" s="49" customFormat="1">
      <c r="B224" s="180">
        <v>42940</v>
      </c>
      <c r="C224" s="171">
        <v>500</v>
      </c>
      <c r="D224" s="284" t="s">
        <v>4422</v>
      </c>
      <c r="F224" s="159"/>
      <c r="I224" s="159"/>
      <c r="L224" s="265"/>
    </row>
    <row r="225" spans="2:12" s="49" customFormat="1">
      <c r="B225" s="180">
        <v>42940</v>
      </c>
      <c r="C225" s="171">
        <v>1000</v>
      </c>
      <c r="D225" s="284" t="s">
        <v>4423</v>
      </c>
      <c r="F225" s="159"/>
      <c r="I225" s="159"/>
      <c r="L225" s="265"/>
    </row>
    <row r="226" spans="2:12" s="49" customFormat="1">
      <c r="B226" s="180">
        <v>42940</v>
      </c>
      <c r="C226" s="171">
        <v>1000</v>
      </c>
      <c r="D226" s="284" t="s">
        <v>4424</v>
      </c>
      <c r="F226" s="159"/>
      <c r="I226" s="159"/>
      <c r="L226" s="265"/>
    </row>
    <row r="227" spans="2:12" s="49" customFormat="1">
      <c r="B227" s="180">
        <v>42940</v>
      </c>
      <c r="C227" s="171">
        <v>1500</v>
      </c>
      <c r="D227" s="284" t="s">
        <v>4425</v>
      </c>
      <c r="F227" s="159"/>
      <c r="I227" s="159"/>
      <c r="L227" s="265"/>
    </row>
    <row r="228" spans="2:12" s="49" customFormat="1">
      <c r="B228" s="180">
        <v>42940</v>
      </c>
      <c r="C228" s="171">
        <v>2000</v>
      </c>
      <c r="D228" s="284" t="s">
        <v>4426</v>
      </c>
      <c r="F228" s="159"/>
      <c r="I228" s="159"/>
      <c r="L228" s="265"/>
    </row>
    <row r="229" spans="2:12" s="49" customFormat="1">
      <c r="B229" s="180">
        <v>42940</v>
      </c>
      <c r="C229" s="171">
        <v>2000</v>
      </c>
      <c r="D229" s="284" t="s">
        <v>4427</v>
      </c>
      <c r="F229" s="159"/>
      <c r="I229" s="159"/>
      <c r="L229" s="265"/>
    </row>
    <row r="230" spans="2:12" s="49" customFormat="1">
      <c r="B230" s="180">
        <v>42940</v>
      </c>
      <c r="C230" s="171">
        <v>2000</v>
      </c>
      <c r="D230" s="284" t="s">
        <v>4428</v>
      </c>
      <c r="F230" s="159"/>
      <c r="I230" s="159"/>
      <c r="L230" s="265"/>
    </row>
    <row r="231" spans="2:12" s="49" customFormat="1">
      <c r="B231" s="180">
        <v>42941</v>
      </c>
      <c r="C231" s="171">
        <v>930</v>
      </c>
      <c r="D231" s="284" t="s">
        <v>4251</v>
      </c>
      <c r="F231" s="159"/>
      <c r="I231" s="159"/>
      <c r="L231" s="265"/>
    </row>
    <row r="232" spans="2:12" s="49" customFormat="1">
      <c r="B232" s="180">
        <v>42941</v>
      </c>
      <c r="C232" s="171">
        <v>1000</v>
      </c>
      <c r="D232" s="284" t="s">
        <v>4412</v>
      </c>
      <c r="F232" s="159"/>
      <c r="I232" s="159"/>
      <c r="L232" s="265"/>
    </row>
    <row r="233" spans="2:12" s="49" customFormat="1">
      <c r="B233" s="180">
        <v>42941</v>
      </c>
      <c r="C233" s="171">
        <v>3000</v>
      </c>
      <c r="D233" s="284" t="s">
        <v>4265</v>
      </c>
      <c r="F233" s="159"/>
      <c r="I233" s="159"/>
      <c r="L233" s="265"/>
    </row>
    <row r="234" spans="2:12" s="49" customFormat="1">
      <c r="B234" s="180">
        <v>42941</v>
      </c>
      <c r="C234" s="171">
        <v>3000</v>
      </c>
      <c r="D234" s="284" t="s">
        <v>4429</v>
      </c>
      <c r="F234" s="159"/>
      <c r="I234" s="159"/>
      <c r="L234" s="265"/>
    </row>
    <row r="235" spans="2:12" s="49" customFormat="1">
      <c r="B235" s="180">
        <v>42942</v>
      </c>
      <c r="C235" s="171">
        <v>10.9</v>
      </c>
      <c r="D235" s="284" t="s">
        <v>4411</v>
      </c>
      <c r="F235" s="159"/>
      <c r="I235" s="159"/>
      <c r="L235" s="265"/>
    </row>
    <row r="236" spans="2:12" s="49" customFormat="1">
      <c r="B236" s="180">
        <v>42942</v>
      </c>
      <c r="C236" s="171">
        <v>11</v>
      </c>
      <c r="D236" s="284" t="s">
        <v>4411</v>
      </c>
      <c r="F236" s="159"/>
      <c r="I236" s="159"/>
      <c r="L236" s="265"/>
    </row>
    <row r="237" spans="2:12">
      <c r="B237" s="180">
        <v>42942</v>
      </c>
      <c r="C237" s="171">
        <v>100</v>
      </c>
      <c r="D237" s="284" t="s">
        <v>4430</v>
      </c>
      <c r="F237" s="159"/>
      <c r="I237" s="159"/>
      <c r="L237" s="265"/>
    </row>
    <row r="238" spans="2:12" s="49" customFormat="1">
      <c r="B238" s="180">
        <v>42942</v>
      </c>
      <c r="C238" s="171">
        <v>250</v>
      </c>
      <c r="D238" s="284" t="s">
        <v>4431</v>
      </c>
      <c r="F238" s="159"/>
      <c r="I238" s="159"/>
      <c r="L238" s="265"/>
    </row>
    <row r="239" spans="2:12" s="49" customFormat="1">
      <c r="B239" s="180">
        <v>42942</v>
      </c>
      <c r="C239" s="171">
        <v>1000</v>
      </c>
      <c r="D239" s="284" t="s">
        <v>4432</v>
      </c>
      <c r="F239" s="159"/>
      <c r="I239" s="159"/>
      <c r="L239" s="265"/>
    </row>
    <row r="240" spans="2:12" s="49" customFormat="1">
      <c r="B240" s="180">
        <v>42942</v>
      </c>
      <c r="C240" s="171">
        <v>1160</v>
      </c>
      <c r="D240" s="284" t="s">
        <v>4284</v>
      </c>
      <c r="F240" s="159"/>
      <c r="I240" s="159"/>
      <c r="L240" s="265"/>
    </row>
    <row r="241" spans="2:12" s="49" customFormat="1">
      <c r="B241" s="180">
        <v>42943</v>
      </c>
      <c r="C241" s="171">
        <v>50</v>
      </c>
      <c r="D241" s="284" t="s">
        <v>4271</v>
      </c>
      <c r="F241" s="159"/>
      <c r="I241" s="159"/>
      <c r="L241" s="265"/>
    </row>
    <row r="242" spans="2:12" s="49" customFormat="1">
      <c r="B242" s="180">
        <v>42943</v>
      </c>
      <c r="C242" s="171">
        <v>100</v>
      </c>
      <c r="D242" s="284" t="s">
        <v>4433</v>
      </c>
      <c r="F242" s="159"/>
      <c r="I242" s="159"/>
      <c r="L242" s="265"/>
    </row>
    <row r="243" spans="2:12" s="49" customFormat="1">
      <c r="B243" s="180">
        <v>42943</v>
      </c>
      <c r="C243" s="171">
        <v>100</v>
      </c>
      <c r="D243" s="284" t="s">
        <v>4434</v>
      </c>
      <c r="F243" s="159"/>
      <c r="I243" s="159"/>
      <c r="L243" s="265"/>
    </row>
    <row r="244" spans="2:12" s="159" customFormat="1">
      <c r="B244" s="180">
        <v>42943</v>
      </c>
      <c r="C244" s="171">
        <v>150</v>
      </c>
      <c r="D244" s="284" t="s">
        <v>4435</v>
      </c>
      <c r="L244" s="265"/>
    </row>
    <row r="245" spans="2:12" s="159" customFormat="1">
      <c r="B245" s="180">
        <v>42943</v>
      </c>
      <c r="C245" s="171">
        <v>200</v>
      </c>
      <c r="D245" s="284" t="s">
        <v>4361</v>
      </c>
      <c r="L245" s="265"/>
    </row>
    <row r="246" spans="2:12" s="159" customFormat="1">
      <c r="B246" s="180">
        <v>42943</v>
      </c>
      <c r="C246" s="171">
        <v>300</v>
      </c>
      <c r="D246" s="284" t="s">
        <v>4436</v>
      </c>
      <c r="L246" s="265"/>
    </row>
    <row r="247" spans="2:12" s="159" customFormat="1">
      <c r="B247" s="180">
        <v>42943</v>
      </c>
      <c r="C247" s="171">
        <v>300</v>
      </c>
      <c r="D247" s="284" t="s">
        <v>4437</v>
      </c>
      <c r="L247" s="265"/>
    </row>
    <row r="248" spans="2:12" s="159" customFormat="1">
      <c r="B248" s="180">
        <v>42943</v>
      </c>
      <c r="C248" s="171">
        <v>600</v>
      </c>
      <c r="D248" s="284" t="s">
        <v>4438</v>
      </c>
      <c r="L248" s="265"/>
    </row>
    <row r="249" spans="2:12" s="159" customFormat="1">
      <c r="B249" s="180">
        <v>42943</v>
      </c>
      <c r="C249" s="171">
        <v>1000</v>
      </c>
      <c r="D249" s="284" t="s">
        <v>4439</v>
      </c>
      <c r="L249" s="265"/>
    </row>
    <row r="250" spans="2:12" s="159" customFormat="1">
      <c r="B250" s="180">
        <v>42943</v>
      </c>
      <c r="C250" s="171">
        <v>1200</v>
      </c>
      <c r="D250" s="284" t="s">
        <v>4440</v>
      </c>
      <c r="L250" s="265"/>
    </row>
    <row r="251" spans="2:12" s="159" customFormat="1">
      <c r="B251" s="180">
        <v>42943</v>
      </c>
      <c r="C251" s="171">
        <v>50000</v>
      </c>
      <c r="D251" s="284" t="s">
        <v>4343</v>
      </c>
      <c r="L251" s="265"/>
    </row>
    <row r="252" spans="2:12" s="159" customFormat="1">
      <c r="B252" s="180">
        <v>42944</v>
      </c>
      <c r="C252" s="171">
        <v>100</v>
      </c>
      <c r="D252" s="284" t="s">
        <v>4257</v>
      </c>
      <c r="L252" s="265"/>
    </row>
    <row r="253" spans="2:12" s="159" customFormat="1">
      <c r="B253" s="180">
        <v>42944</v>
      </c>
      <c r="C253" s="171">
        <v>100</v>
      </c>
      <c r="D253" s="284" t="s">
        <v>4441</v>
      </c>
      <c r="L253" s="265"/>
    </row>
    <row r="254" spans="2:12" s="159" customFormat="1">
      <c r="B254" s="180">
        <v>42944</v>
      </c>
      <c r="C254" s="171">
        <v>100</v>
      </c>
      <c r="D254" s="284" t="s">
        <v>4442</v>
      </c>
      <c r="L254" s="265"/>
    </row>
    <row r="255" spans="2:12" s="159" customFormat="1">
      <c r="B255" s="180">
        <v>42944</v>
      </c>
      <c r="C255" s="171">
        <v>100</v>
      </c>
      <c r="D255" s="284" t="s">
        <v>4443</v>
      </c>
      <c r="L255" s="265"/>
    </row>
    <row r="256" spans="2:12" s="159" customFormat="1">
      <c r="B256" s="180">
        <v>42944</v>
      </c>
      <c r="C256" s="171">
        <v>200</v>
      </c>
      <c r="D256" s="284" t="s">
        <v>4444</v>
      </c>
      <c r="L256" s="265"/>
    </row>
    <row r="257" spans="2:12" s="159" customFormat="1">
      <c r="B257" s="180">
        <v>42944</v>
      </c>
      <c r="C257" s="171">
        <v>500</v>
      </c>
      <c r="D257" s="284" t="s">
        <v>4445</v>
      </c>
      <c r="L257" s="265"/>
    </row>
    <row r="258" spans="2:12" s="159" customFormat="1">
      <c r="B258" s="180">
        <v>42944</v>
      </c>
      <c r="C258" s="171">
        <v>2000</v>
      </c>
      <c r="D258" s="284" t="s">
        <v>4446</v>
      </c>
      <c r="L258" s="265"/>
    </row>
    <row r="259" spans="2:12" s="159" customFormat="1">
      <c r="B259" s="180">
        <v>42944</v>
      </c>
      <c r="C259" s="171">
        <v>5000</v>
      </c>
      <c r="D259" s="284" t="s">
        <v>4447</v>
      </c>
      <c r="L259" s="265"/>
    </row>
    <row r="260" spans="2:12" s="159" customFormat="1">
      <c r="B260" s="180">
        <v>42947</v>
      </c>
      <c r="C260" s="171">
        <v>20</v>
      </c>
      <c r="D260" s="284" t="s">
        <v>318</v>
      </c>
      <c r="L260" s="265"/>
    </row>
    <row r="261" spans="2:12" s="159" customFormat="1">
      <c r="B261" s="180">
        <v>42947</v>
      </c>
      <c r="C261" s="171">
        <v>100</v>
      </c>
      <c r="D261" s="284" t="s">
        <v>4448</v>
      </c>
      <c r="L261" s="265"/>
    </row>
    <row r="262" spans="2:12" s="159" customFormat="1">
      <c r="B262" s="180">
        <v>42947</v>
      </c>
      <c r="C262" s="171">
        <v>100</v>
      </c>
      <c r="D262" s="284" t="s">
        <v>4295</v>
      </c>
      <c r="L262" s="265"/>
    </row>
    <row r="263" spans="2:12" s="159" customFormat="1">
      <c r="B263" s="180">
        <v>42947</v>
      </c>
      <c r="C263" s="171">
        <v>100</v>
      </c>
      <c r="D263" s="284" t="s">
        <v>4449</v>
      </c>
      <c r="L263" s="265"/>
    </row>
    <row r="264" spans="2:12" s="159" customFormat="1">
      <c r="B264" s="180">
        <v>42947</v>
      </c>
      <c r="C264" s="171">
        <v>100</v>
      </c>
      <c r="D264" s="284" t="s">
        <v>4450</v>
      </c>
      <c r="L264" s="265"/>
    </row>
    <row r="265" spans="2:12" s="49" customFormat="1">
      <c r="B265" s="180">
        <v>42947</v>
      </c>
      <c r="C265" s="171">
        <v>137.1</v>
      </c>
      <c r="D265" s="284" t="s">
        <v>4411</v>
      </c>
      <c r="F265" s="159"/>
      <c r="I265" s="159"/>
      <c r="L265" s="265"/>
    </row>
    <row r="266" spans="2:12" s="49" customFormat="1">
      <c r="B266" s="180">
        <v>42947</v>
      </c>
      <c r="C266" s="171">
        <v>150</v>
      </c>
      <c r="D266" s="284" t="s">
        <v>4451</v>
      </c>
      <c r="F266" s="159"/>
      <c r="I266" s="159"/>
      <c r="L266" s="265"/>
    </row>
    <row r="267" spans="2:12">
      <c r="B267" s="180">
        <v>42947</v>
      </c>
      <c r="C267" s="171">
        <v>199.07</v>
      </c>
      <c r="D267" s="284" t="s">
        <v>4452</v>
      </c>
      <c r="F267" s="159"/>
      <c r="I267" s="159"/>
      <c r="L267" s="265"/>
    </row>
    <row r="268" spans="2:12">
      <c r="B268" s="180">
        <v>42947</v>
      </c>
      <c r="C268" s="171">
        <v>200</v>
      </c>
      <c r="D268" s="284" t="s">
        <v>4412</v>
      </c>
      <c r="F268" s="159"/>
      <c r="I268" s="159"/>
      <c r="L268" s="265"/>
    </row>
    <row r="269" spans="2:12">
      <c r="B269" s="180">
        <v>42947</v>
      </c>
      <c r="C269" s="171">
        <v>200</v>
      </c>
      <c r="D269" s="284" t="s">
        <v>4453</v>
      </c>
      <c r="F269" s="159"/>
      <c r="I269" s="159"/>
      <c r="L269" s="265"/>
    </row>
    <row r="270" spans="2:12">
      <c r="B270" s="180">
        <v>42947</v>
      </c>
      <c r="C270" s="171">
        <v>200</v>
      </c>
      <c r="D270" s="284" t="s">
        <v>4239</v>
      </c>
      <c r="F270" s="159"/>
      <c r="I270" s="159"/>
      <c r="L270" s="265"/>
    </row>
    <row r="271" spans="2:12">
      <c r="B271" s="180">
        <v>42947</v>
      </c>
      <c r="C271" s="171">
        <v>300</v>
      </c>
      <c r="D271" s="284" t="s">
        <v>4454</v>
      </c>
      <c r="F271" s="159"/>
      <c r="I271" s="159"/>
      <c r="L271" s="265"/>
    </row>
    <row r="272" spans="2:12" s="49" customFormat="1">
      <c r="B272" s="180">
        <v>42947</v>
      </c>
      <c r="C272" s="171">
        <v>300</v>
      </c>
      <c r="D272" s="284" t="s">
        <v>4455</v>
      </c>
      <c r="F272" s="159"/>
      <c r="I272" s="159"/>
      <c r="L272" s="265"/>
    </row>
    <row r="273" spans="2:12">
      <c r="B273" s="180">
        <v>42947</v>
      </c>
      <c r="C273" s="171">
        <v>300</v>
      </c>
      <c r="D273" s="284" t="s">
        <v>4299</v>
      </c>
      <c r="F273" s="159"/>
      <c r="I273" s="159"/>
      <c r="L273" s="265"/>
    </row>
    <row r="274" spans="2:12">
      <c r="B274" s="180">
        <v>42947</v>
      </c>
      <c r="C274" s="171">
        <v>500</v>
      </c>
      <c r="D274" s="284" t="s">
        <v>4177</v>
      </c>
      <c r="F274" s="159"/>
      <c r="I274" s="159"/>
      <c r="L274" s="265"/>
    </row>
    <row r="275" spans="2:12" s="49" customFormat="1">
      <c r="B275" s="180">
        <v>42947</v>
      </c>
      <c r="C275" s="171">
        <v>500</v>
      </c>
      <c r="D275" s="284" t="s">
        <v>4247</v>
      </c>
      <c r="F275" s="159"/>
      <c r="I275" s="159"/>
      <c r="L275" s="265"/>
    </row>
    <row r="276" spans="2:12" s="49" customFormat="1">
      <c r="B276" s="180">
        <v>42947</v>
      </c>
      <c r="C276" s="171">
        <v>500</v>
      </c>
      <c r="D276" s="284" t="s">
        <v>4412</v>
      </c>
      <c r="F276" s="159"/>
      <c r="I276" s="159"/>
      <c r="L276" s="265"/>
    </row>
    <row r="277" spans="2:12" s="49" customFormat="1">
      <c r="B277" s="180">
        <v>42947</v>
      </c>
      <c r="C277" s="171">
        <v>500</v>
      </c>
      <c r="D277" s="284" t="s">
        <v>4456</v>
      </c>
      <c r="F277" s="159"/>
      <c r="I277" s="159"/>
      <c r="L277" s="265"/>
    </row>
    <row r="278" spans="2:12" s="49" customFormat="1">
      <c r="B278" s="180">
        <v>42947</v>
      </c>
      <c r="C278" s="171">
        <v>500</v>
      </c>
      <c r="D278" s="284" t="s">
        <v>4457</v>
      </c>
      <c r="F278" s="159"/>
      <c r="I278" s="159"/>
      <c r="L278" s="265"/>
    </row>
    <row r="279" spans="2:12" s="49" customFormat="1">
      <c r="B279" s="180">
        <v>42947</v>
      </c>
      <c r="C279" s="171">
        <v>500</v>
      </c>
      <c r="D279" s="284" t="s">
        <v>4458</v>
      </c>
      <c r="F279" s="159"/>
      <c r="I279" s="159"/>
      <c r="L279" s="265"/>
    </row>
    <row r="280" spans="2:12" s="49" customFormat="1">
      <c r="B280" s="180">
        <v>42947</v>
      </c>
      <c r="C280" s="171">
        <v>500</v>
      </c>
      <c r="D280" s="284" t="s">
        <v>4262</v>
      </c>
      <c r="F280" s="159"/>
      <c r="I280" s="159"/>
      <c r="L280" s="265"/>
    </row>
    <row r="281" spans="2:12" s="49" customFormat="1">
      <c r="B281" s="180">
        <v>42947</v>
      </c>
      <c r="C281" s="171">
        <v>500</v>
      </c>
      <c r="D281" s="284" t="s">
        <v>4279</v>
      </c>
      <c r="F281" s="159"/>
      <c r="I281" s="159"/>
      <c r="L281" s="265"/>
    </row>
    <row r="282" spans="2:12" s="49" customFormat="1">
      <c r="B282" s="180">
        <v>42947</v>
      </c>
      <c r="C282" s="171">
        <v>900</v>
      </c>
      <c r="D282" s="284" t="s">
        <v>4251</v>
      </c>
      <c r="F282" s="159"/>
      <c r="I282" s="159"/>
      <c r="L282" s="265"/>
    </row>
    <row r="283" spans="2:12" s="49" customFormat="1">
      <c r="B283" s="180">
        <v>42947</v>
      </c>
      <c r="C283" s="171">
        <v>1000</v>
      </c>
      <c r="D283" s="284" t="s">
        <v>4260</v>
      </c>
      <c r="F283" s="159"/>
      <c r="I283" s="159"/>
      <c r="L283" s="265"/>
    </row>
    <row r="284" spans="2:12" s="49" customFormat="1">
      <c r="B284" s="180">
        <v>42947</v>
      </c>
      <c r="C284" s="171">
        <v>1000</v>
      </c>
      <c r="D284" s="284" t="s">
        <v>4369</v>
      </c>
      <c r="F284" s="159"/>
      <c r="I284" s="159"/>
      <c r="L284" s="265"/>
    </row>
    <row r="285" spans="2:12" s="49" customFormat="1">
      <c r="B285" s="180">
        <v>42947</v>
      </c>
      <c r="C285" s="171">
        <v>2000</v>
      </c>
      <c r="D285" s="284" t="s">
        <v>4459</v>
      </c>
      <c r="F285" s="159"/>
      <c r="I285" s="159"/>
      <c r="L285" s="265"/>
    </row>
    <row r="286" spans="2:12" s="49" customFormat="1">
      <c r="B286" s="180">
        <v>42947</v>
      </c>
      <c r="C286" s="171">
        <v>2000</v>
      </c>
      <c r="D286" s="284" t="s">
        <v>4460</v>
      </c>
      <c r="F286" s="159"/>
      <c r="I286" s="159"/>
      <c r="L286" s="265"/>
    </row>
    <row r="287" spans="2:12" s="49" customFormat="1">
      <c r="B287" s="180">
        <v>42947</v>
      </c>
      <c r="C287" s="171">
        <v>5000</v>
      </c>
      <c r="D287" s="284" t="s">
        <v>4461</v>
      </c>
      <c r="F287" s="159"/>
      <c r="I287" s="159"/>
      <c r="L287" s="265"/>
    </row>
    <row r="288" spans="2:12" s="49" customFormat="1">
      <c r="B288" s="180">
        <v>42947</v>
      </c>
      <c r="C288" s="171">
        <v>6000</v>
      </c>
      <c r="D288" s="284" t="s">
        <v>4462</v>
      </c>
      <c r="F288" s="159"/>
      <c r="I288" s="159"/>
      <c r="L288" s="265"/>
    </row>
    <row r="289" spans="2:31" s="1" customFormat="1">
      <c r="B289" s="189" t="s">
        <v>30</v>
      </c>
      <c r="C289" s="295">
        <f>SUM(C5:C288)</f>
        <v>464956.2099999999</v>
      </c>
      <c r="D289" s="108"/>
      <c r="E289" s="49"/>
      <c r="F289" s="49"/>
      <c r="G289" s="49"/>
      <c r="H289" s="49"/>
      <c r="I289" s="49"/>
      <c r="J289" s="49"/>
      <c r="K289" s="49"/>
      <c r="L289" s="49"/>
      <c r="M289" s="49"/>
      <c r="N289" s="49"/>
      <c r="O289" s="49"/>
      <c r="P289" s="49"/>
      <c r="Q289" s="49"/>
      <c r="R289" s="49"/>
      <c r="S289" s="49"/>
      <c r="T289" s="49"/>
      <c r="U289" s="49"/>
      <c r="V289" s="49"/>
      <c r="W289" s="49"/>
      <c r="X289" s="49"/>
      <c r="Y289" s="49"/>
      <c r="Z289" s="49"/>
      <c r="AA289" s="49"/>
      <c r="AB289" s="49"/>
      <c r="AC289" s="49"/>
      <c r="AD289" s="49"/>
      <c r="AE289" s="49"/>
    </row>
    <row r="290" spans="2:31" s="1" customFormat="1">
      <c r="B290" s="294" t="s">
        <v>27</v>
      </c>
      <c r="C290" s="296">
        <v>1800</v>
      </c>
      <c r="D290" s="109"/>
      <c r="E290" s="49"/>
      <c r="F290" s="49"/>
      <c r="G290" s="49"/>
      <c r="H290" s="49"/>
      <c r="I290" s="49"/>
      <c r="J290" s="49"/>
      <c r="K290" s="49"/>
      <c r="L290" s="49"/>
      <c r="M290" s="49"/>
      <c r="N290" s="49"/>
      <c r="O290" s="49"/>
      <c r="P290" s="49"/>
      <c r="Q290" s="49"/>
      <c r="R290" s="49"/>
      <c r="S290" s="49"/>
      <c r="T290" s="49"/>
      <c r="U290" s="49"/>
      <c r="V290" s="49"/>
      <c r="W290" s="49"/>
      <c r="X290" s="49"/>
      <c r="Y290" s="49"/>
      <c r="Z290" s="49"/>
      <c r="AA290" s="49"/>
      <c r="AB290" s="49"/>
      <c r="AC290" s="49"/>
      <c r="AD290" s="49"/>
      <c r="AE290" s="49"/>
    </row>
    <row r="291" spans="2:31">
      <c r="B291" s="100"/>
      <c r="C291" s="102"/>
      <c r="D291" s="98"/>
      <c r="E291" s="49"/>
      <c r="F291" s="49"/>
      <c r="G291" s="49"/>
      <c r="H291" s="49"/>
      <c r="I291" s="49"/>
      <c r="J291" s="49"/>
      <c r="K291" s="49"/>
      <c r="L291" s="49"/>
      <c r="M291" s="49"/>
      <c r="N291" s="49"/>
      <c r="O291" s="49"/>
      <c r="P291" s="49"/>
      <c r="Q291" s="49"/>
      <c r="R291" s="49"/>
      <c r="S291" s="49"/>
      <c r="T291" s="49"/>
      <c r="U291" s="49"/>
      <c r="V291" s="49"/>
      <c r="W291" s="49"/>
      <c r="X291" s="49"/>
      <c r="Y291" s="49"/>
      <c r="Z291" s="49"/>
      <c r="AA291" s="49"/>
      <c r="AB291" s="49"/>
      <c r="AC291" s="49"/>
      <c r="AD291" s="49"/>
      <c r="AE291" s="49"/>
    </row>
    <row r="292" spans="2:31">
      <c r="B292" s="100"/>
      <c r="C292" s="102"/>
      <c r="D292" s="98"/>
    </row>
    <row r="293" spans="2:31">
      <c r="B293" s="100"/>
      <c r="C293" s="102"/>
      <c r="D293" s="98"/>
    </row>
    <row r="294" spans="2:31">
      <c r="B294" s="100"/>
      <c r="C294" s="102"/>
      <c r="D294" s="98"/>
    </row>
    <row r="295" spans="2:31">
      <c r="B295" s="100"/>
      <c r="C295" s="102"/>
      <c r="D295" s="98"/>
    </row>
    <row r="296" spans="2:31">
      <c r="B296" s="100"/>
      <c r="C296" s="102"/>
      <c r="D296" s="98"/>
    </row>
    <row r="297" spans="2:31">
      <c r="B297" s="100"/>
      <c r="C297" s="102"/>
      <c r="D297" s="98"/>
    </row>
    <row r="298" spans="2:31">
      <c r="B298" s="100"/>
      <c r="C298" s="102"/>
      <c r="D298" s="98"/>
    </row>
    <row r="299" spans="2:31">
      <c r="B299" s="100"/>
      <c r="C299" s="102"/>
      <c r="D299" s="98"/>
    </row>
    <row r="300" spans="2:31">
      <c r="B300" s="100"/>
      <c r="C300" s="102"/>
      <c r="D300" s="98"/>
    </row>
    <row r="301" spans="2:31">
      <c r="B301" s="100"/>
      <c r="C301" s="102"/>
      <c r="D301" s="98"/>
    </row>
    <row r="302" spans="2:31">
      <c r="B302" s="100"/>
      <c r="C302" s="102"/>
      <c r="D302" s="101"/>
    </row>
    <row r="303" spans="2:31">
      <c r="B303" s="100"/>
      <c r="C303" s="102"/>
      <c r="D303" s="101"/>
    </row>
    <row r="304" spans="2:31">
      <c r="B304" s="100"/>
      <c r="C304" s="102"/>
      <c r="D304" s="101"/>
    </row>
    <row r="305" spans="2:4">
      <c r="B305" s="100"/>
      <c r="C305" s="102"/>
      <c r="D305" s="101"/>
    </row>
    <row r="306" spans="2:4">
      <c r="B306" s="100"/>
      <c r="C306" s="102"/>
      <c r="D306" s="101"/>
    </row>
    <row r="307" spans="2:4">
      <c r="B307" s="100"/>
      <c r="C307" s="102"/>
      <c r="D307" s="101"/>
    </row>
    <row r="308" spans="2:4">
      <c r="B308" s="100"/>
      <c r="C308" s="102"/>
      <c r="D308" s="101"/>
    </row>
    <row r="309" spans="2:4">
      <c r="B309" s="100"/>
      <c r="C309" s="102"/>
      <c r="D309" s="101"/>
    </row>
    <row r="310" spans="2:4">
      <c r="B310" s="100"/>
      <c r="C310" s="102"/>
      <c r="D310" s="101"/>
    </row>
    <row r="311" spans="2:4">
      <c r="B311" s="100"/>
      <c r="C311" s="102"/>
      <c r="D311" s="101"/>
    </row>
    <row r="312" spans="2:4">
      <c r="B312" s="100"/>
      <c r="C312" s="102"/>
      <c r="D312" s="101"/>
    </row>
    <row r="313" spans="2:4">
      <c r="B313" s="100"/>
      <c r="C313" s="102"/>
      <c r="D313" s="101"/>
    </row>
    <row r="314" spans="2:4">
      <c r="B314" s="100"/>
      <c r="C314" s="102"/>
      <c r="D314" s="101"/>
    </row>
    <row r="315" spans="2:4">
      <c r="B315" s="100"/>
      <c r="C315" s="102"/>
      <c r="D315" s="101"/>
    </row>
    <row r="316" spans="2:4">
      <c r="B316" s="100"/>
      <c r="C316" s="102"/>
      <c r="D316" s="101"/>
    </row>
    <row r="317" spans="2:4">
      <c r="B317" s="100"/>
      <c r="C317" s="102"/>
      <c r="D317" s="101"/>
    </row>
    <row r="318" spans="2:4">
      <c r="B318" s="100"/>
      <c r="C318" s="102"/>
      <c r="D318" s="101"/>
    </row>
    <row r="319" spans="2:4">
      <c r="B319" s="100"/>
      <c r="C319" s="102"/>
      <c r="D319" s="101"/>
    </row>
    <row r="320" spans="2:4">
      <c r="B320" s="100"/>
      <c r="C320" s="102"/>
      <c r="D320" s="101"/>
    </row>
    <row r="321" spans="2:4">
      <c r="B321" s="100"/>
      <c r="C321" s="102"/>
      <c r="D321" s="101"/>
    </row>
    <row r="322" spans="2:4">
      <c r="B322" s="100"/>
      <c r="C322" s="102"/>
      <c r="D322" s="101"/>
    </row>
    <row r="323" spans="2:4">
      <c r="B323" s="100"/>
      <c r="C323" s="102"/>
      <c r="D323" s="101"/>
    </row>
    <row r="324" spans="2:4">
      <c r="B324" s="100"/>
      <c r="C324" s="102"/>
      <c r="D324" s="101"/>
    </row>
    <row r="325" spans="2:4">
      <c r="B325" s="100"/>
      <c r="C325" s="102"/>
      <c r="D325" s="101"/>
    </row>
    <row r="326" spans="2:4">
      <c r="B326" s="100"/>
      <c r="C326" s="102"/>
      <c r="D326" s="101"/>
    </row>
    <row r="327" spans="2:4">
      <c r="B327" s="100"/>
      <c r="C327" s="102"/>
      <c r="D327" s="101"/>
    </row>
    <row r="328" spans="2:4">
      <c r="B328" s="100"/>
      <c r="C328" s="102"/>
      <c r="D328" s="101"/>
    </row>
    <row r="329" spans="2:4">
      <c r="B329" s="100"/>
      <c r="C329" s="102"/>
      <c r="D329" s="101"/>
    </row>
    <row r="330" spans="2:4">
      <c r="B330" s="100"/>
      <c r="C330" s="102"/>
      <c r="D330" s="101"/>
    </row>
    <row r="331" spans="2:4">
      <c r="B331" s="100"/>
      <c r="C331" s="102"/>
      <c r="D331" s="101"/>
    </row>
    <row r="332" spans="2:4">
      <c r="B332" s="100"/>
      <c r="C332" s="102"/>
      <c r="D332" s="101"/>
    </row>
    <row r="333" spans="2:4">
      <c r="B333" s="100"/>
      <c r="C333" s="102"/>
      <c r="D333" s="101"/>
    </row>
    <row r="334" spans="2:4">
      <c r="B334" s="100"/>
      <c r="C334" s="102"/>
      <c r="D334" s="101"/>
    </row>
    <row r="335" spans="2:4">
      <c r="B335" s="100"/>
      <c r="C335" s="102"/>
      <c r="D335" s="101"/>
    </row>
    <row r="336" spans="2:4">
      <c r="B336" s="100"/>
      <c r="C336" s="102"/>
      <c r="D336" s="101"/>
    </row>
    <row r="337" spans="2:4">
      <c r="B337" s="100"/>
      <c r="C337" s="102"/>
      <c r="D337" s="101"/>
    </row>
    <row r="338" spans="2:4">
      <c r="B338" s="100"/>
      <c r="C338" s="102"/>
      <c r="D338" s="101"/>
    </row>
    <row r="339" spans="2:4">
      <c r="B339" s="100"/>
      <c r="C339" s="102"/>
      <c r="D339" s="101"/>
    </row>
    <row r="340" spans="2:4">
      <c r="B340" s="100"/>
      <c r="C340" s="102"/>
      <c r="D340" s="101"/>
    </row>
    <row r="341" spans="2:4">
      <c r="B341" s="100"/>
      <c r="C341" s="102"/>
      <c r="D341" s="101"/>
    </row>
    <row r="342" spans="2:4">
      <c r="B342" s="100"/>
      <c r="C342" s="102"/>
      <c r="D342" s="101"/>
    </row>
    <row r="343" spans="2:4">
      <c r="B343" s="100"/>
      <c r="C343" s="102"/>
      <c r="D343" s="101"/>
    </row>
    <row r="344" spans="2:4">
      <c r="B344" s="100"/>
      <c r="C344" s="102"/>
      <c r="D344" s="101"/>
    </row>
    <row r="345" spans="2:4">
      <c r="B345" s="100"/>
      <c r="C345" s="102"/>
      <c r="D345" s="101"/>
    </row>
    <row r="346" spans="2:4">
      <c r="B346" s="100"/>
      <c r="C346" s="102"/>
      <c r="D346" s="101"/>
    </row>
    <row r="347" spans="2:4">
      <c r="B347" s="100"/>
      <c r="C347" s="102"/>
      <c r="D347" s="101"/>
    </row>
    <row r="348" spans="2:4">
      <c r="B348" s="100"/>
      <c r="C348" s="102"/>
      <c r="D348" s="101"/>
    </row>
    <row r="349" spans="2:4">
      <c r="B349" s="100"/>
      <c r="C349" s="102"/>
      <c r="D349" s="101"/>
    </row>
    <row r="350" spans="2:4">
      <c r="B350" s="100"/>
      <c r="C350" s="102"/>
      <c r="D350" s="101"/>
    </row>
    <row r="351" spans="2:4">
      <c r="B351" s="100"/>
      <c r="C351" s="102"/>
      <c r="D351" s="101"/>
    </row>
    <row r="352" spans="2:4">
      <c r="B352" s="100"/>
      <c r="C352" s="102"/>
      <c r="D352" s="101"/>
    </row>
    <row r="353" spans="2:4">
      <c r="B353" s="100"/>
      <c r="C353" s="102"/>
      <c r="D353" s="101"/>
    </row>
    <row r="354" spans="2:4">
      <c r="B354" s="100"/>
      <c r="C354" s="102"/>
      <c r="D354" s="101"/>
    </row>
    <row r="355" spans="2:4">
      <c r="B355" s="100"/>
      <c r="C355" s="102"/>
      <c r="D355" s="101"/>
    </row>
    <row r="356" spans="2:4">
      <c r="B356" s="100"/>
      <c r="C356" s="102"/>
      <c r="D356" s="101"/>
    </row>
    <row r="357" spans="2:4">
      <c r="B357" s="100"/>
      <c r="C357" s="102"/>
      <c r="D357" s="101"/>
    </row>
    <row r="358" spans="2:4">
      <c r="B358" s="100"/>
      <c r="C358" s="102"/>
      <c r="D358" s="101"/>
    </row>
    <row r="359" spans="2:4">
      <c r="B359" s="100"/>
      <c r="C359" s="102"/>
      <c r="D359" s="101"/>
    </row>
    <row r="360" spans="2:4">
      <c r="B360" s="100"/>
      <c r="C360" s="102"/>
      <c r="D360" s="101"/>
    </row>
    <row r="361" spans="2:4">
      <c r="B361" s="100"/>
      <c r="C361" s="102"/>
      <c r="D361" s="101"/>
    </row>
    <row r="362" spans="2:4">
      <c r="B362" s="100"/>
      <c r="C362" s="102"/>
      <c r="D362" s="101"/>
    </row>
    <row r="363" spans="2:4">
      <c r="B363" s="100"/>
      <c r="C363" s="102"/>
      <c r="D363" s="101"/>
    </row>
    <row r="364" spans="2:4">
      <c r="B364" s="100"/>
      <c r="C364" s="102"/>
      <c r="D364" s="101"/>
    </row>
    <row r="365" spans="2:4">
      <c r="B365" s="100"/>
      <c r="C365" s="102"/>
      <c r="D365" s="101"/>
    </row>
    <row r="366" spans="2:4">
      <c r="B366" s="100"/>
      <c r="C366" s="102"/>
      <c r="D366" s="101"/>
    </row>
    <row r="367" spans="2:4">
      <c r="B367" s="100"/>
      <c r="C367" s="102"/>
      <c r="D367" s="101"/>
    </row>
    <row r="368" spans="2:4">
      <c r="B368" s="100"/>
      <c r="C368" s="102"/>
      <c r="D368" s="101"/>
    </row>
    <row r="369" spans="2:4">
      <c r="B369" s="100"/>
      <c r="C369" s="102"/>
      <c r="D369" s="101"/>
    </row>
    <row r="370" spans="2:4">
      <c r="B370" s="100"/>
      <c r="C370" s="102"/>
      <c r="D370" s="101"/>
    </row>
    <row r="371" spans="2:4">
      <c r="B371" s="100"/>
      <c r="C371" s="102"/>
      <c r="D371" s="101"/>
    </row>
    <row r="372" spans="2:4">
      <c r="B372" s="100"/>
      <c r="C372" s="102"/>
      <c r="D372" s="101"/>
    </row>
    <row r="373" spans="2:4">
      <c r="B373" s="100"/>
      <c r="C373" s="102"/>
      <c r="D373" s="101"/>
    </row>
    <row r="374" spans="2:4">
      <c r="B374" s="100"/>
      <c r="C374" s="102"/>
      <c r="D374" s="101"/>
    </row>
    <row r="375" spans="2:4">
      <c r="B375" s="100"/>
      <c r="C375" s="102"/>
      <c r="D375" s="101"/>
    </row>
    <row r="376" spans="2:4">
      <c r="B376" s="100"/>
      <c r="C376" s="102"/>
      <c r="D376" s="101"/>
    </row>
    <row r="377" spans="2:4">
      <c r="B377" s="100"/>
      <c r="C377" s="102"/>
      <c r="D377" s="101"/>
    </row>
    <row r="378" spans="2:4">
      <c r="B378" s="100"/>
      <c r="C378" s="102"/>
      <c r="D378" s="101"/>
    </row>
    <row r="379" spans="2:4">
      <c r="B379" s="100"/>
      <c r="C379" s="102"/>
      <c r="D379" s="101"/>
    </row>
    <row r="380" spans="2:4">
      <c r="B380" s="100"/>
      <c r="C380" s="102"/>
      <c r="D380" s="101"/>
    </row>
    <row r="381" spans="2:4">
      <c r="B381" s="100"/>
      <c r="C381" s="102"/>
      <c r="D381" s="101"/>
    </row>
    <row r="382" spans="2:4">
      <c r="B382" s="100"/>
      <c r="C382" s="102"/>
      <c r="D382" s="101"/>
    </row>
    <row r="383" spans="2:4">
      <c r="B383" s="100"/>
      <c r="C383" s="102"/>
      <c r="D383" s="101"/>
    </row>
    <row r="384" spans="2:4">
      <c r="B384" s="100"/>
      <c r="C384" s="102"/>
      <c r="D384" s="101"/>
    </row>
    <row r="385" spans="2:4">
      <c r="B385" s="100"/>
      <c r="C385" s="102"/>
      <c r="D385" s="101"/>
    </row>
    <row r="386" spans="2:4">
      <c r="B386" s="100"/>
      <c r="C386" s="102"/>
      <c r="D386" s="101"/>
    </row>
    <row r="387" spans="2:4">
      <c r="B387" s="100"/>
      <c r="C387" s="102"/>
      <c r="D387" s="101"/>
    </row>
    <row r="388" spans="2:4">
      <c r="B388" s="100"/>
      <c r="C388" s="102"/>
      <c r="D388" s="101"/>
    </row>
    <row r="389" spans="2:4">
      <c r="B389" s="100"/>
      <c r="C389" s="102"/>
      <c r="D389" s="101"/>
    </row>
    <row r="390" spans="2:4">
      <c r="B390" s="100"/>
      <c r="C390" s="102"/>
      <c r="D390" s="101"/>
    </row>
    <row r="391" spans="2:4">
      <c r="B391" s="100"/>
      <c r="C391" s="102"/>
      <c r="D391" s="101"/>
    </row>
    <row r="392" spans="2:4">
      <c r="B392" s="100"/>
      <c r="C392" s="102"/>
      <c r="D392" s="101"/>
    </row>
    <row r="393" spans="2:4">
      <c r="B393" s="100"/>
      <c r="C393" s="102"/>
      <c r="D393" s="101"/>
    </row>
    <row r="394" spans="2:4">
      <c r="B394" s="100"/>
      <c r="C394" s="102"/>
      <c r="D394" s="101"/>
    </row>
    <row r="395" spans="2:4">
      <c r="B395" s="100"/>
      <c r="C395" s="102"/>
      <c r="D395" s="101"/>
    </row>
    <row r="396" spans="2:4">
      <c r="B396" s="100"/>
      <c r="C396" s="102"/>
      <c r="D396" s="101"/>
    </row>
    <row r="397" spans="2:4">
      <c r="B397" s="100"/>
      <c r="C397" s="102"/>
      <c r="D397" s="101"/>
    </row>
    <row r="398" spans="2:4">
      <c r="B398" s="100"/>
      <c r="C398" s="102"/>
      <c r="D398" s="101"/>
    </row>
    <row r="399" spans="2:4">
      <c r="B399" s="100"/>
      <c r="C399" s="102"/>
      <c r="D399" s="101"/>
    </row>
    <row r="400" spans="2:4">
      <c r="B400" s="100"/>
      <c r="C400" s="102"/>
      <c r="D400" s="101"/>
    </row>
    <row r="401" spans="2:4">
      <c r="B401" s="100"/>
      <c r="C401" s="102"/>
      <c r="D401" s="101"/>
    </row>
    <row r="402" spans="2:4">
      <c r="B402" s="100"/>
      <c r="C402" s="102"/>
      <c r="D402" s="101"/>
    </row>
    <row r="403" spans="2:4">
      <c r="B403" s="100"/>
      <c r="C403" s="102"/>
      <c r="D403" s="101"/>
    </row>
    <row r="404" spans="2:4">
      <c r="B404" s="100"/>
      <c r="C404" s="102"/>
      <c r="D404" s="101"/>
    </row>
    <row r="405" spans="2:4">
      <c r="B405" s="100"/>
      <c r="C405" s="102"/>
      <c r="D405" s="101"/>
    </row>
    <row r="406" spans="2:4">
      <c r="B406" s="100"/>
      <c r="C406" s="102"/>
      <c r="D406" s="101"/>
    </row>
    <row r="407" spans="2:4">
      <c r="B407" s="100"/>
      <c r="C407" s="102"/>
      <c r="D407" s="101"/>
    </row>
    <row r="408" spans="2:4">
      <c r="B408" s="100"/>
      <c r="C408" s="102"/>
      <c r="D408" s="101"/>
    </row>
    <row r="409" spans="2:4">
      <c r="B409" s="100"/>
      <c r="C409" s="102"/>
      <c r="D409" s="101"/>
    </row>
    <row r="410" spans="2:4">
      <c r="B410" s="100"/>
      <c r="C410" s="102"/>
      <c r="D410" s="101"/>
    </row>
    <row r="411" spans="2:4">
      <c r="B411" s="100"/>
      <c r="C411" s="102"/>
      <c r="D411" s="101"/>
    </row>
    <row r="412" spans="2:4">
      <c r="B412" s="100"/>
      <c r="C412" s="102"/>
      <c r="D412" s="101"/>
    </row>
    <row r="413" spans="2:4">
      <c r="B413" s="100"/>
      <c r="C413" s="102"/>
      <c r="D413" s="101"/>
    </row>
    <row r="414" spans="2:4">
      <c r="B414" s="100"/>
      <c r="C414" s="102"/>
      <c r="D414" s="101"/>
    </row>
    <row r="415" spans="2:4">
      <c r="B415" s="100"/>
      <c r="C415" s="102"/>
      <c r="D415" s="101"/>
    </row>
    <row r="416" spans="2:4">
      <c r="B416" s="100"/>
      <c r="C416" s="102"/>
      <c r="D416" s="101"/>
    </row>
    <row r="417" spans="2:4">
      <c r="B417" s="100"/>
      <c r="C417" s="102"/>
      <c r="D417" s="101"/>
    </row>
    <row r="418" spans="2:4">
      <c r="B418" s="100"/>
      <c r="C418" s="102"/>
      <c r="D418" s="101"/>
    </row>
    <row r="419" spans="2:4">
      <c r="B419" s="100"/>
      <c r="C419" s="102"/>
      <c r="D419" s="101"/>
    </row>
    <row r="420" spans="2:4">
      <c r="B420" s="100"/>
      <c r="C420" s="102"/>
      <c r="D420" s="101"/>
    </row>
    <row r="421" spans="2:4">
      <c r="B421" s="100"/>
      <c r="C421" s="102"/>
      <c r="D421" s="101"/>
    </row>
    <row r="422" spans="2:4">
      <c r="B422" s="100"/>
      <c r="C422" s="102"/>
      <c r="D422" s="101"/>
    </row>
    <row r="423" spans="2:4">
      <c r="B423" s="100"/>
      <c r="C423" s="102"/>
      <c r="D423" s="101"/>
    </row>
    <row r="424" spans="2:4">
      <c r="B424" s="100"/>
      <c r="C424" s="102"/>
      <c r="D424" s="101"/>
    </row>
    <row r="425" spans="2:4">
      <c r="B425" s="100"/>
      <c r="C425" s="102"/>
      <c r="D425" s="101"/>
    </row>
    <row r="426" spans="2:4">
      <c r="B426" s="100"/>
      <c r="C426" s="102"/>
      <c r="D426" s="101"/>
    </row>
    <row r="427" spans="2:4">
      <c r="B427" s="100"/>
      <c r="C427" s="102"/>
      <c r="D427" s="101"/>
    </row>
    <row r="428" spans="2:4">
      <c r="B428" s="100"/>
      <c r="C428" s="102"/>
      <c r="D428" s="101"/>
    </row>
    <row r="429" spans="2:4">
      <c r="B429" s="100"/>
      <c r="C429" s="102"/>
      <c r="D429" s="101"/>
    </row>
    <row r="430" spans="2:4">
      <c r="B430" s="100"/>
      <c r="C430" s="102"/>
      <c r="D430" s="101"/>
    </row>
    <row r="431" spans="2:4">
      <c r="B431" s="100"/>
      <c r="C431" s="102"/>
      <c r="D431" s="101"/>
    </row>
    <row r="432" spans="2:4">
      <c r="B432" s="100"/>
      <c r="C432" s="102"/>
      <c r="D432" s="101"/>
    </row>
    <row r="433" spans="2:4">
      <c r="B433" s="100"/>
      <c r="C433" s="102"/>
      <c r="D433" s="101"/>
    </row>
    <row r="434" spans="2:4">
      <c r="B434" s="100"/>
      <c r="C434" s="102"/>
      <c r="D434" s="101"/>
    </row>
    <row r="435" spans="2:4">
      <c r="B435" s="100"/>
      <c r="C435" s="102"/>
      <c r="D435" s="101"/>
    </row>
    <row r="436" spans="2:4">
      <c r="B436" s="100"/>
      <c r="C436" s="102"/>
      <c r="D436" s="101"/>
    </row>
    <row r="437" spans="2:4">
      <c r="B437" s="100"/>
      <c r="C437" s="102"/>
      <c r="D437" s="101"/>
    </row>
    <row r="438" spans="2:4">
      <c r="B438" s="100"/>
      <c r="C438" s="102"/>
      <c r="D438" s="101"/>
    </row>
    <row r="439" spans="2:4">
      <c r="B439" s="100"/>
      <c r="C439" s="102"/>
      <c r="D439" s="101"/>
    </row>
    <row r="440" spans="2:4">
      <c r="B440" s="100"/>
      <c r="C440" s="102"/>
      <c r="D440" s="101"/>
    </row>
    <row r="441" spans="2:4">
      <c r="B441" s="100"/>
      <c r="C441" s="102"/>
      <c r="D441" s="101"/>
    </row>
    <row r="442" spans="2:4">
      <c r="B442" s="100"/>
      <c r="C442" s="102"/>
      <c r="D442" s="101"/>
    </row>
    <row r="443" spans="2:4">
      <c r="B443" s="100"/>
      <c r="C443" s="102"/>
      <c r="D443" s="101"/>
    </row>
    <row r="444" spans="2:4">
      <c r="B444" s="100"/>
      <c r="C444" s="102"/>
      <c r="D444" s="101"/>
    </row>
    <row r="445" spans="2:4">
      <c r="B445" s="100"/>
      <c r="C445" s="102"/>
      <c r="D445" s="101"/>
    </row>
    <row r="446" spans="2:4">
      <c r="B446" s="100"/>
      <c r="C446" s="102"/>
      <c r="D446" s="101"/>
    </row>
    <row r="447" spans="2:4">
      <c r="B447" s="100"/>
      <c r="C447" s="102"/>
      <c r="D447" s="101"/>
    </row>
    <row r="448" spans="2:4">
      <c r="B448" s="100"/>
      <c r="C448" s="102"/>
      <c r="D448" s="101"/>
    </row>
    <row r="449" spans="2:4">
      <c r="B449" s="100"/>
      <c r="C449" s="102"/>
      <c r="D449" s="101"/>
    </row>
    <row r="450" spans="2:4">
      <c r="B450" s="100"/>
      <c r="C450" s="102"/>
      <c r="D450" s="101"/>
    </row>
    <row r="451" spans="2:4">
      <c r="B451" s="100"/>
      <c r="C451" s="102"/>
      <c r="D451" s="101"/>
    </row>
    <row r="452" spans="2:4">
      <c r="B452" s="100"/>
      <c r="C452" s="102"/>
      <c r="D452" s="101"/>
    </row>
    <row r="453" spans="2:4">
      <c r="B453" s="100"/>
      <c r="C453" s="102"/>
      <c r="D453" s="101"/>
    </row>
    <row r="454" spans="2:4">
      <c r="B454" s="100"/>
      <c r="C454" s="102"/>
      <c r="D454" s="101"/>
    </row>
    <row r="455" spans="2:4">
      <c r="B455" s="100"/>
      <c r="C455" s="102"/>
      <c r="D455" s="101"/>
    </row>
    <row r="456" spans="2:4">
      <c r="B456" s="100"/>
      <c r="C456" s="102"/>
      <c r="D456" s="101"/>
    </row>
    <row r="457" spans="2:4">
      <c r="B457" s="100"/>
      <c r="C457" s="102"/>
      <c r="D457" s="101"/>
    </row>
    <row r="458" spans="2:4">
      <c r="B458" s="100"/>
      <c r="C458" s="102"/>
      <c r="D458" s="101"/>
    </row>
    <row r="459" spans="2:4">
      <c r="B459" s="100"/>
      <c r="C459" s="102"/>
      <c r="D459" s="101"/>
    </row>
    <row r="460" spans="2:4">
      <c r="B460" s="100"/>
      <c r="C460" s="102"/>
      <c r="D460" s="101"/>
    </row>
    <row r="461" spans="2:4">
      <c r="B461" s="100"/>
      <c r="C461" s="102"/>
      <c r="D461" s="101"/>
    </row>
    <row r="462" spans="2:4">
      <c r="B462" s="100"/>
      <c r="C462" s="102"/>
      <c r="D462" s="101"/>
    </row>
    <row r="463" spans="2:4">
      <c r="B463" s="100"/>
      <c r="C463" s="102"/>
      <c r="D463" s="101"/>
    </row>
    <row r="464" spans="2:4">
      <c r="B464" s="100"/>
      <c r="C464" s="102"/>
      <c r="D464" s="101"/>
    </row>
    <row r="465" spans="2:4">
      <c r="B465" s="100"/>
      <c r="C465" s="102"/>
      <c r="D465" s="101"/>
    </row>
    <row r="466" spans="2:4">
      <c r="B466" s="100"/>
      <c r="C466" s="102"/>
      <c r="D466" s="101"/>
    </row>
    <row r="467" spans="2:4">
      <c r="B467" s="100"/>
      <c r="C467" s="102"/>
      <c r="D467" s="101"/>
    </row>
    <row r="468" spans="2:4">
      <c r="B468" s="100"/>
      <c r="C468" s="102"/>
      <c r="D468" s="101"/>
    </row>
    <row r="469" spans="2:4">
      <c r="B469" s="100"/>
      <c r="C469" s="102"/>
      <c r="D469" s="101"/>
    </row>
    <row r="470" spans="2:4">
      <c r="B470" s="100"/>
      <c r="C470" s="102"/>
      <c r="D470" s="101"/>
    </row>
    <row r="471" spans="2:4">
      <c r="B471" s="100"/>
      <c r="C471" s="102"/>
      <c r="D471" s="101"/>
    </row>
    <row r="472" spans="2:4">
      <c r="B472" s="100"/>
      <c r="C472" s="102"/>
      <c r="D472" s="101"/>
    </row>
    <row r="473" spans="2:4">
      <c r="B473" s="100"/>
      <c r="C473" s="102"/>
      <c r="D473" s="101"/>
    </row>
    <row r="474" spans="2:4">
      <c r="B474" s="100"/>
      <c r="C474" s="102"/>
      <c r="D474" s="101"/>
    </row>
    <row r="475" spans="2:4">
      <c r="B475" s="100"/>
      <c r="C475" s="102"/>
      <c r="D475" s="101"/>
    </row>
    <row r="476" spans="2:4">
      <c r="B476" s="100"/>
      <c r="C476" s="102"/>
      <c r="D476" s="101"/>
    </row>
    <row r="477" spans="2:4">
      <c r="B477" s="100"/>
      <c r="C477" s="102"/>
      <c r="D477" s="101"/>
    </row>
    <row r="478" spans="2:4">
      <c r="B478" s="100"/>
      <c r="C478" s="102"/>
      <c r="D478" s="101"/>
    </row>
    <row r="479" spans="2:4">
      <c r="B479" s="100"/>
      <c r="C479" s="102"/>
      <c r="D479" s="101"/>
    </row>
    <row r="480" spans="2:4">
      <c r="B480" s="100"/>
      <c r="C480" s="102"/>
      <c r="D480" s="101"/>
    </row>
    <row r="481" spans="2:4">
      <c r="B481" s="100"/>
      <c r="C481" s="102"/>
      <c r="D481" s="101"/>
    </row>
    <row r="482" spans="2:4">
      <c r="B482" s="100"/>
      <c r="C482" s="102"/>
      <c r="D482" s="101"/>
    </row>
    <row r="483" spans="2:4">
      <c r="B483" s="100"/>
      <c r="C483" s="102"/>
      <c r="D483" s="101"/>
    </row>
    <row r="484" spans="2:4">
      <c r="B484" s="100"/>
      <c r="C484" s="102"/>
      <c r="D484" s="101"/>
    </row>
    <row r="485" spans="2:4">
      <c r="B485" s="100"/>
      <c r="C485" s="102"/>
      <c r="D485" s="101"/>
    </row>
    <row r="486" spans="2:4">
      <c r="B486" s="100"/>
      <c r="C486" s="102"/>
      <c r="D486" s="101"/>
    </row>
    <row r="487" spans="2:4">
      <c r="B487" s="100"/>
      <c r="C487" s="102"/>
      <c r="D487" s="101"/>
    </row>
    <row r="488" spans="2:4">
      <c r="B488" s="100"/>
      <c r="C488" s="102"/>
      <c r="D488" s="101"/>
    </row>
    <row r="489" spans="2:4">
      <c r="B489" s="100"/>
      <c r="C489" s="102"/>
      <c r="D489" s="101"/>
    </row>
    <row r="490" spans="2:4">
      <c r="B490" s="100"/>
      <c r="C490" s="102"/>
      <c r="D490" s="101"/>
    </row>
    <row r="491" spans="2:4">
      <c r="B491" s="100"/>
      <c r="C491" s="102"/>
      <c r="D491" s="101"/>
    </row>
    <row r="492" spans="2:4">
      <c r="B492" s="100"/>
      <c r="C492" s="102"/>
      <c r="D492" s="101"/>
    </row>
    <row r="493" spans="2:4">
      <c r="B493" s="100"/>
      <c r="C493" s="102"/>
      <c r="D493" s="101"/>
    </row>
    <row r="494" spans="2:4">
      <c r="B494" s="100"/>
      <c r="C494" s="102"/>
      <c r="D494" s="101"/>
    </row>
    <row r="495" spans="2:4">
      <c r="B495" s="100"/>
      <c r="C495" s="102"/>
      <c r="D495" s="101"/>
    </row>
    <row r="496" spans="2:4">
      <c r="B496" s="100"/>
      <c r="C496" s="102"/>
      <c r="D496" s="101"/>
    </row>
    <row r="497" spans="2:4">
      <c r="B497" s="100"/>
      <c r="C497" s="102"/>
      <c r="D497" s="101"/>
    </row>
    <row r="498" spans="2:4">
      <c r="B498" s="100"/>
      <c r="C498" s="102"/>
      <c r="D498" s="101"/>
    </row>
    <row r="499" spans="2:4">
      <c r="B499" s="100"/>
      <c r="C499" s="102"/>
      <c r="D499" s="101"/>
    </row>
    <row r="500" spans="2:4">
      <c r="B500" s="100"/>
      <c r="C500" s="102"/>
      <c r="D500" s="101"/>
    </row>
    <row r="501" spans="2:4">
      <c r="B501" s="100"/>
      <c r="C501" s="102"/>
      <c r="D501" s="101"/>
    </row>
    <row r="502" spans="2:4">
      <c r="B502" s="100"/>
      <c r="C502" s="102"/>
      <c r="D502" s="101"/>
    </row>
    <row r="503" spans="2:4">
      <c r="B503" s="100"/>
      <c r="C503" s="102"/>
      <c r="D503" s="101"/>
    </row>
    <row r="504" spans="2:4">
      <c r="B504" s="100"/>
      <c r="C504" s="102"/>
      <c r="D504" s="101"/>
    </row>
    <row r="505" spans="2:4">
      <c r="B505" s="100"/>
      <c r="C505" s="102"/>
      <c r="D505" s="101"/>
    </row>
    <row r="506" spans="2:4">
      <c r="B506" s="100"/>
      <c r="C506" s="102"/>
      <c r="D506" s="101"/>
    </row>
    <row r="507" spans="2:4">
      <c r="B507" s="100"/>
      <c r="C507" s="102"/>
      <c r="D507" s="101"/>
    </row>
    <row r="508" spans="2:4">
      <c r="B508" s="100"/>
      <c r="C508" s="102"/>
      <c r="D508" s="101"/>
    </row>
    <row r="509" spans="2:4">
      <c r="B509" s="100"/>
      <c r="C509" s="102"/>
      <c r="D509" s="101"/>
    </row>
    <row r="510" spans="2:4">
      <c r="B510" s="100"/>
      <c r="C510" s="102"/>
      <c r="D510" s="101"/>
    </row>
    <row r="511" spans="2:4">
      <c r="B511" s="100"/>
      <c r="C511" s="102"/>
      <c r="D511" s="101"/>
    </row>
    <row r="512" spans="2:4">
      <c r="B512" s="100"/>
      <c r="C512" s="102"/>
      <c r="D512" s="101"/>
    </row>
    <row r="513" spans="2:4">
      <c r="B513" s="100"/>
      <c r="C513" s="102"/>
      <c r="D513" s="101"/>
    </row>
    <row r="514" spans="2:4">
      <c r="B514" s="100"/>
      <c r="C514" s="102"/>
      <c r="D514" s="101"/>
    </row>
    <row r="515" spans="2:4">
      <c r="B515" s="100"/>
      <c r="C515" s="102"/>
      <c r="D515" s="101"/>
    </row>
    <row r="516" spans="2:4">
      <c r="B516" s="100"/>
      <c r="C516" s="102"/>
      <c r="D516" s="101"/>
    </row>
    <row r="517" spans="2:4">
      <c r="B517" s="100"/>
      <c r="C517" s="102"/>
      <c r="D517" s="101"/>
    </row>
    <row r="518" spans="2:4">
      <c r="B518" s="100"/>
      <c r="C518" s="102"/>
      <c r="D518" s="101"/>
    </row>
    <row r="519" spans="2:4">
      <c r="B519" s="100"/>
      <c r="C519" s="102"/>
      <c r="D519" s="101"/>
    </row>
    <row r="520" spans="2:4">
      <c r="B520" s="100"/>
      <c r="C520" s="102"/>
      <c r="D520" s="101"/>
    </row>
    <row r="521" spans="2:4">
      <c r="B521" s="100"/>
      <c r="C521" s="102"/>
      <c r="D521" s="101"/>
    </row>
    <row r="522" spans="2:4">
      <c r="B522" s="100"/>
      <c r="C522" s="102"/>
      <c r="D522" s="101"/>
    </row>
    <row r="523" spans="2:4">
      <c r="B523" s="100"/>
      <c r="C523" s="102"/>
      <c r="D523" s="101"/>
    </row>
    <row r="524" spans="2:4">
      <c r="B524" s="100"/>
      <c r="C524" s="102"/>
      <c r="D524" s="101"/>
    </row>
    <row r="525" spans="2:4">
      <c r="B525" s="100"/>
      <c r="C525" s="102"/>
      <c r="D525" s="101"/>
    </row>
    <row r="526" spans="2:4">
      <c r="B526" s="100"/>
      <c r="C526" s="102"/>
      <c r="D526" s="101"/>
    </row>
    <row r="527" spans="2:4">
      <c r="B527" s="100"/>
      <c r="C527" s="102"/>
      <c r="D527" s="101"/>
    </row>
    <row r="528" spans="2:4">
      <c r="B528" s="100"/>
      <c r="C528" s="102"/>
      <c r="D528" s="101"/>
    </row>
    <row r="529" spans="2:4">
      <c r="B529" s="100"/>
      <c r="C529" s="102"/>
      <c r="D529" s="101"/>
    </row>
    <row r="530" spans="2:4">
      <c r="B530" s="100"/>
      <c r="C530" s="102"/>
      <c r="D530" s="101"/>
    </row>
    <row r="531" spans="2:4">
      <c r="B531" s="100"/>
      <c r="C531" s="102"/>
      <c r="D531" s="101"/>
    </row>
    <row r="532" spans="2:4">
      <c r="B532" s="100"/>
      <c r="C532" s="102"/>
      <c r="D532" s="101"/>
    </row>
    <row r="533" spans="2:4">
      <c r="B533" s="100"/>
      <c r="C533" s="102"/>
      <c r="D533" s="101"/>
    </row>
    <row r="534" spans="2:4">
      <c r="B534" s="100"/>
      <c r="C534" s="102"/>
      <c r="D534" s="101"/>
    </row>
    <row r="535" spans="2:4">
      <c r="B535" s="100"/>
      <c r="C535" s="102"/>
      <c r="D535" s="101"/>
    </row>
    <row r="536" spans="2:4">
      <c r="B536" s="100"/>
      <c r="C536" s="102"/>
      <c r="D536" s="101"/>
    </row>
    <row r="537" spans="2:4">
      <c r="B537" s="100"/>
      <c r="C537" s="102"/>
      <c r="D537" s="101"/>
    </row>
    <row r="538" spans="2:4">
      <c r="B538" s="100"/>
      <c r="C538" s="102"/>
      <c r="D538" s="101"/>
    </row>
    <row r="539" spans="2:4">
      <c r="B539" s="100"/>
      <c r="C539" s="102"/>
      <c r="D539" s="101"/>
    </row>
    <row r="540" spans="2:4">
      <c r="B540" s="100"/>
      <c r="C540" s="102"/>
      <c r="D540" s="101"/>
    </row>
    <row r="541" spans="2:4">
      <c r="B541" s="100"/>
      <c r="C541" s="102"/>
      <c r="D541" s="101"/>
    </row>
    <row r="542" spans="2:4">
      <c r="B542" s="100"/>
      <c r="C542" s="102"/>
      <c r="D542" s="101"/>
    </row>
    <row r="543" spans="2:4">
      <c r="B543" s="100"/>
      <c r="C543" s="102"/>
      <c r="D543" s="101"/>
    </row>
    <row r="544" spans="2:4">
      <c r="B544" s="100"/>
      <c r="C544" s="102"/>
      <c r="D544" s="101"/>
    </row>
    <row r="545" spans="2:4">
      <c r="B545" s="100"/>
      <c r="C545" s="102"/>
      <c r="D545" s="101"/>
    </row>
    <row r="546" spans="2:4">
      <c r="B546" s="100"/>
      <c r="C546" s="102"/>
      <c r="D546" s="101"/>
    </row>
    <row r="547" spans="2:4">
      <c r="B547" s="100"/>
      <c r="C547" s="102"/>
      <c r="D547" s="101"/>
    </row>
    <row r="548" spans="2:4">
      <c r="B548" s="100"/>
      <c r="C548" s="102"/>
      <c r="D548" s="101"/>
    </row>
    <row r="549" spans="2:4">
      <c r="B549" s="100"/>
      <c r="C549" s="102"/>
      <c r="D549" s="101"/>
    </row>
    <row r="550" spans="2:4">
      <c r="B550" s="100"/>
      <c r="C550" s="102"/>
      <c r="D550" s="101"/>
    </row>
    <row r="551" spans="2:4">
      <c r="B551" s="100"/>
      <c r="C551" s="102"/>
      <c r="D551" s="101"/>
    </row>
    <row r="552" spans="2:4">
      <c r="B552" s="100"/>
      <c r="C552" s="102"/>
      <c r="D552" s="101"/>
    </row>
    <row r="553" spans="2:4">
      <c r="B553" s="100"/>
      <c r="C553" s="102"/>
      <c r="D553" s="101"/>
    </row>
    <row r="554" spans="2:4">
      <c r="B554" s="100"/>
      <c r="C554" s="102"/>
      <c r="D554" s="101"/>
    </row>
    <row r="555" spans="2:4">
      <c r="B555" s="100"/>
      <c r="C555" s="102"/>
      <c r="D555" s="101"/>
    </row>
    <row r="556" spans="2:4">
      <c r="B556" s="100"/>
      <c r="C556" s="102"/>
      <c r="D556" s="101"/>
    </row>
    <row r="557" spans="2:4">
      <c r="B557" s="100"/>
      <c r="C557" s="102"/>
      <c r="D557" s="101"/>
    </row>
    <row r="558" spans="2:4">
      <c r="B558" s="100"/>
      <c r="C558" s="102"/>
      <c r="D558" s="101"/>
    </row>
    <row r="559" spans="2:4">
      <c r="B559" s="100"/>
      <c r="C559" s="102"/>
      <c r="D559" s="101"/>
    </row>
    <row r="560" spans="2:4">
      <c r="B560" s="100"/>
      <c r="C560" s="102"/>
      <c r="D560" s="101"/>
    </row>
    <row r="561" spans="2:4">
      <c r="B561" s="100"/>
      <c r="C561" s="102"/>
      <c r="D561" s="101"/>
    </row>
    <row r="562" spans="2:4">
      <c r="B562" s="100"/>
      <c r="C562" s="102"/>
      <c r="D562" s="101"/>
    </row>
    <row r="563" spans="2:4">
      <c r="B563" s="100"/>
      <c r="C563" s="102"/>
      <c r="D563" s="101"/>
    </row>
    <row r="564" spans="2:4">
      <c r="B564" s="100"/>
      <c r="C564" s="102"/>
      <c r="D564" s="101"/>
    </row>
    <row r="565" spans="2:4">
      <c r="B565" s="100"/>
      <c r="C565" s="102"/>
      <c r="D565" s="101"/>
    </row>
    <row r="566" spans="2:4">
      <c r="B566" s="100"/>
      <c r="C566" s="102"/>
      <c r="D566" s="101"/>
    </row>
    <row r="567" spans="2:4">
      <c r="B567" s="100"/>
      <c r="C567" s="102"/>
      <c r="D567" s="101"/>
    </row>
    <row r="568" spans="2:4">
      <c r="B568" s="100"/>
      <c r="C568" s="102"/>
      <c r="D568" s="101"/>
    </row>
    <row r="569" spans="2:4">
      <c r="B569" s="100"/>
      <c r="C569" s="102"/>
      <c r="D569" s="101"/>
    </row>
    <row r="570" spans="2:4">
      <c r="B570" s="100"/>
      <c r="C570" s="102"/>
      <c r="D570" s="101"/>
    </row>
    <row r="571" spans="2:4">
      <c r="B571" s="100"/>
      <c r="C571" s="102"/>
      <c r="D571" s="101"/>
    </row>
    <row r="572" spans="2:4">
      <c r="B572" s="100"/>
      <c r="C572" s="102"/>
      <c r="D572" s="101"/>
    </row>
    <row r="573" spans="2:4">
      <c r="B573" s="100"/>
      <c r="C573" s="102"/>
      <c r="D573" s="101"/>
    </row>
    <row r="574" spans="2:4">
      <c r="B574" s="100"/>
      <c r="C574" s="102"/>
      <c r="D574" s="101"/>
    </row>
    <row r="575" spans="2:4">
      <c r="B575" s="100"/>
      <c r="C575" s="102"/>
      <c r="D575" s="101"/>
    </row>
    <row r="576" spans="2:4">
      <c r="B576" s="100"/>
      <c r="C576" s="102"/>
      <c r="D576" s="101"/>
    </row>
    <row r="577" spans="2:4">
      <c r="B577" s="100"/>
      <c r="C577" s="102"/>
      <c r="D577" s="101"/>
    </row>
    <row r="578" spans="2:4">
      <c r="B578" s="100"/>
      <c r="C578" s="102"/>
      <c r="D578" s="101"/>
    </row>
    <row r="579" spans="2:4">
      <c r="B579" s="100"/>
      <c r="C579" s="102"/>
      <c r="D579" s="101"/>
    </row>
    <row r="580" spans="2:4">
      <c r="B580" s="100"/>
      <c r="C580" s="102"/>
      <c r="D580" s="101"/>
    </row>
    <row r="581" spans="2:4">
      <c r="B581" s="100"/>
      <c r="C581" s="102"/>
      <c r="D581" s="101"/>
    </row>
    <row r="582" spans="2:4">
      <c r="B582" s="100"/>
      <c r="C582" s="102"/>
      <c r="D582" s="101"/>
    </row>
    <row r="583" spans="2:4">
      <c r="B583" s="100"/>
      <c r="C583" s="102"/>
      <c r="D583" s="101"/>
    </row>
    <row r="584" spans="2:4">
      <c r="B584" s="100"/>
      <c r="C584" s="102"/>
      <c r="D584" s="101"/>
    </row>
    <row r="585" spans="2:4">
      <c r="B585" s="100"/>
      <c r="C585" s="102"/>
      <c r="D585" s="101"/>
    </row>
    <row r="586" spans="2:4">
      <c r="B586" s="100"/>
      <c r="C586" s="102"/>
      <c r="D586" s="101"/>
    </row>
    <row r="587" spans="2:4">
      <c r="B587" s="100"/>
      <c r="C587" s="102"/>
      <c r="D587" s="101"/>
    </row>
    <row r="588" spans="2:4">
      <c r="B588" s="100"/>
      <c r="C588" s="102"/>
      <c r="D588" s="101"/>
    </row>
    <row r="589" spans="2:4">
      <c r="B589" s="100"/>
      <c r="C589" s="102"/>
      <c r="D589" s="101"/>
    </row>
    <row r="590" spans="2:4">
      <c r="B590" s="100"/>
      <c r="C590" s="102"/>
      <c r="D590" s="101"/>
    </row>
    <row r="591" spans="2:4">
      <c r="B591" s="100"/>
      <c r="C591" s="102"/>
      <c r="D591" s="101"/>
    </row>
    <row r="592" spans="2:4">
      <c r="B592" s="100"/>
      <c r="C592" s="102"/>
      <c r="D592" s="101"/>
    </row>
    <row r="593" spans="2:4">
      <c r="B593" s="100"/>
      <c r="C593" s="102"/>
      <c r="D593" s="101"/>
    </row>
    <row r="594" spans="2:4">
      <c r="B594" s="100"/>
      <c r="C594" s="102"/>
      <c r="D594" s="101"/>
    </row>
    <row r="595" spans="2:4">
      <c r="B595" s="100"/>
      <c r="C595" s="102"/>
      <c r="D595" s="101"/>
    </row>
    <row r="596" spans="2:4">
      <c r="B596" s="100"/>
      <c r="C596" s="102"/>
      <c r="D596" s="101"/>
    </row>
    <row r="597" spans="2:4">
      <c r="B597" s="100"/>
      <c r="C597" s="102"/>
      <c r="D597" s="101"/>
    </row>
    <row r="598" spans="2:4">
      <c r="B598" s="100"/>
      <c r="C598" s="102"/>
      <c r="D598" s="101"/>
    </row>
    <row r="599" spans="2:4">
      <c r="B599" s="100"/>
      <c r="C599" s="102"/>
      <c r="D599" s="101"/>
    </row>
    <row r="600" spans="2:4">
      <c r="B600" s="100"/>
      <c r="C600" s="102"/>
      <c r="D600" s="101"/>
    </row>
    <row r="601" spans="2:4">
      <c r="B601" s="100"/>
      <c r="C601" s="102"/>
      <c r="D601" s="101"/>
    </row>
    <row r="602" spans="2:4">
      <c r="B602" s="100"/>
      <c r="C602" s="102"/>
      <c r="D602" s="101"/>
    </row>
    <row r="603" spans="2:4">
      <c r="B603" s="100"/>
      <c r="C603" s="102"/>
      <c r="D603" s="101"/>
    </row>
    <row r="604" spans="2:4">
      <c r="B604" s="100"/>
      <c r="C604" s="102"/>
      <c r="D604" s="101"/>
    </row>
    <row r="605" spans="2:4">
      <c r="B605" s="100"/>
      <c r="C605" s="102"/>
      <c r="D605" s="101"/>
    </row>
    <row r="606" spans="2:4">
      <c r="B606" s="100"/>
      <c r="C606" s="102"/>
      <c r="D606" s="101"/>
    </row>
    <row r="607" spans="2:4">
      <c r="B607" s="100"/>
      <c r="C607" s="102"/>
      <c r="D607" s="101"/>
    </row>
    <row r="608" spans="2:4">
      <c r="B608" s="100"/>
      <c r="C608" s="102"/>
      <c r="D608" s="101"/>
    </row>
    <row r="609" spans="2:4">
      <c r="B609" s="100"/>
      <c r="C609" s="102"/>
      <c r="D609" s="101"/>
    </row>
    <row r="610" spans="2:4">
      <c r="B610" s="100"/>
      <c r="C610" s="102"/>
      <c r="D610" s="101"/>
    </row>
    <row r="611" spans="2:4">
      <c r="B611" s="100"/>
      <c r="C611" s="102"/>
      <c r="D611" s="101"/>
    </row>
    <row r="612" spans="2:4">
      <c r="B612" s="100"/>
      <c r="C612" s="102"/>
      <c r="D612" s="101"/>
    </row>
    <row r="613" spans="2:4">
      <c r="B613" s="100"/>
      <c r="C613" s="102"/>
      <c r="D613" s="101"/>
    </row>
    <row r="614" spans="2:4">
      <c r="B614" s="100"/>
      <c r="C614" s="102"/>
      <c r="D614" s="101"/>
    </row>
    <row r="615" spans="2:4">
      <c r="B615" s="100"/>
      <c r="C615" s="102"/>
      <c r="D615" s="101"/>
    </row>
    <row r="616" spans="2:4">
      <c r="B616" s="100"/>
      <c r="C616" s="102"/>
      <c r="D616" s="101"/>
    </row>
    <row r="617" spans="2:4">
      <c r="B617" s="100"/>
      <c r="C617" s="102"/>
      <c r="D617" s="101"/>
    </row>
    <row r="618" spans="2:4">
      <c r="B618" s="100"/>
      <c r="C618" s="102"/>
      <c r="D618" s="101"/>
    </row>
    <row r="619" spans="2:4">
      <c r="B619" s="100"/>
      <c r="C619" s="102"/>
      <c r="D619" s="101"/>
    </row>
    <row r="620" spans="2:4">
      <c r="B620" s="100"/>
      <c r="C620" s="102"/>
      <c r="D620" s="101"/>
    </row>
    <row r="621" spans="2:4">
      <c r="B621" s="100"/>
      <c r="C621" s="102"/>
      <c r="D621" s="101"/>
    </row>
    <row r="622" spans="2:4">
      <c r="B622" s="100"/>
      <c r="C622" s="102"/>
      <c r="D622" s="101"/>
    </row>
    <row r="623" spans="2:4">
      <c r="B623" s="100"/>
      <c r="C623" s="102"/>
      <c r="D623" s="101"/>
    </row>
    <row r="624" spans="2:4">
      <c r="B624" s="100"/>
      <c r="C624" s="102"/>
      <c r="D624" s="101"/>
    </row>
    <row r="625" spans="2:4">
      <c r="B625" s="100"/>
      <c r="C625" s="102"/>
      <c r="D625" s="101"/>
    </row>
    <row r="626" spans="2:4">
      <c r="B626" s="100"/>
      <c r="C626" s="102"/>
      <c r="D626" s="101"/>
    </row>
    <row r="627" spans="2:4">
      <c r="B627" s="100"/>
      <c r="C627" s="102"/>
      <c r="D627" s="101"/>
    </row>
    <row r="628" spans="2:4">
      <c r="B628" s="100"/>
      <c r="C628" s="102"/>
      <c r="D628" s="101"/>
    </row>
    <row r="629" spans="2:4">
      <c r="B629" s="100"/>
      <c r="C629" s="102"/>
      <c r="D629" s="101"/>
    </row>
    <row r="630" spans="2:4">
      <c r="B630" s="100"/>
      <c r="C630" s="102"/>
      <c r="D630" s="101"/>
    </row>
    <row r="631" spans="2:4">
      <c r="B631" s="100"/>
      <c r="C631" s="102"/>
      <c r="D631" s="101"/>
    </row>
    <row r="632" spans="2:4">
      <c r="B632" s="100"/>
      <c r="C632" s="102"/>
      <c r="D632" s="101"/>
    </row>
    <row r="633" spans="2:4">
      <c r="B633" s="100"/>
      <c r="C633" s="102"/>
      <c r="D633" s="101"/>
    </row>
    <row r="634" spans="2:4">
      <c r="B634" s="100"/>
      <c r="C634" s="102"/>
      <c r="D634" s="101"/>
    </row>
    <row r="635" spans="2:4">
      <c r="B635" s="100"/>
      <c r="C635" s="102"/>
      <c r="D635" s="101"/>
    </row>
    <row r="636" spans="2:4">
      <c r="B636" s="100"/>
      <c r="C636" s="102"/>
      <c r="D636" s="101"/>
    </row>
    <row r="637" spans="2:4">
      <c r="B637" s="100"/>
      <c r="C637" s="102"/>
      <c r="D637" s="101"/>
    </row>
    <row r="638" spans="2:4">
      <c r="B638" s="100"/>
      <c r="C638" s="102"/>
      <c r="D638" s="101"/>
    </row>
    <row r="639" spans="2:4">
      <c r="B639" s="100"/>
      <c r="C639" s="102"/>
      <c r="D639" s="101"/>
    </row>
    <row r="640" spans="2:4">
      <c r="B640" s="100"/>
      <c r="C640" s="102"/>
      <c r="D640" s="101"/>
    </row>
    <row r="641" spans="2:4">
      <c r="B641" s="100"/>
      <c r="C641" s="102"/>
      <c r="D641" s="101"/>
    </row>
    <row r="642" spans="2:4">
      <c r="B642" s="100"/>
      <c r="C642" s="102"/>
      <c r="D642" s="101"/>
    </row>
    <row r="643" spans="2:4">
      <c r="B643" s="100"/>
      <c r="C643" s="102"/>
      <c r="D643" s="101"/>
    </row>
    <row r="644" spans="2:4">
      <c r="B644" s="100"/>
      <c r="C644" s="102"/>
      <c r="D644" s="101"/>
    </row>
    <row r="645" spans="2:4">
      <c r="B645" s="100"/>
      <c r="C645" s="102"/>
      <c r="D645" s="101"/>
    </row>
    <row r="646" spans="2:4">
      <c r="B646" s="100"/>
      <c r="C646" s="102"/>
      <c r="D646" s="101"/>
    </row>
    <row r="647" spans="2:4">
      <c r="B647" s="100"/>
      <c r="C647" s="102"/>
      <c r="D647" s="101"/>
    </row>
    <row r="648" spans="2:4">
      <c r="B648" s="100"/>
      <c r="C648" s="102"/>
      <c r="D648" s="101"/>
    </row>
    <row r="649" spans="2:4">
      <c r="B649" s="100"/>
      <c r="C649" s="102"/>
      <c r="D649" s="101"/>
    </row>
    <row r="650" spans="2:4">
      <c r="B650" s="100"/>
      <c r="C650" s="102"/>
      <c r="D650" s="101"/>
    </row>
    <row r="651" spans="2:4">
      <c r="B651" s="100"/>
      <c r="C651" s="102"/>
      <c r="D651" s="101"/>
    </row>
    <row r="652" spans="2:4">
      <c r="B652" s="100"/>
      <c r="C652" s="102"/>
      <c r="D652" s="101"/>
    </row>
    <row r="653" spans="2:4">
      <c r="B653" s="100"/>
      <c r="C653" s="102"/>
      <c r="D653" s="101"/>
    </row>
    <row r="654" spans="2:4">
      <c r="B654" s="100"/>
      <c r="C654" s="102"/>
      <c r="D654" s="101"/>
    </row>
    <row r="655" spans="2:4">
      <c r="B655" s="100"/>
      <c r="C655" s="102"/>
      <c r="D655" s="101"/>
    </row>
    <row r="656" spans="2:4">
      <c r="B656" s="100"/>
      <c r="C656" s="102"/>
      <c r="D656" s="101"/>
    </row>
    <row r="657" spans="2:4">
      <c r="B657" s="100"/>
      <c r="C657" s="102"/>
      <c r="D657" s="101"/>
    </row>
    <row r="658" spans="2:4">
      <c r="B658" s="100"/>
      <c r="C658" s="102"/>
      <c r="D658" s="101"/>
    </row>
    <row r="659" spans="2:4">
      <c r="B659" s="100"/>
      <c r="C659" s="102"/>
      <c r="D659" s="101"/>
    </row>
    <row r="660" spans="2:4">
      <c r="B660" s="100"/>
      <c r="C660" s="102"/>
      <c r="D660" s="101"/>
    </row>
    <row r="661" spans="2:4">
      <c r="B661" s="100"/>
      <c r="C661" s="102"/>
      <c r="D661" s="101"/>
    </row>
    <row r="662" spans="2:4">
      <c r="B662" s="100"/>
      <c r="C662" s="102"/>
      <c r="D662" s="101"/>
    </row>
    <row r="663" spans="2:4">
      <c r="B663" s="100"/>
      <c r="C663" s="102"/>
      <c r="D663" s="101"/>
    </row>
    <row r="664" spans="2:4">
      <c r="B664" s="100"/>
      <c r="C664" s="102"/>
      <c r="D664" s="101"/>
    </row>
    <row r="665" spans="2:4">
      <c r="B665" s="100"/>
      <c r="C665" s="102"/>
      <c r="D665" s="101"/>
    </row>
    <row r="666" spans="2:4">
      <c r="B666" s="100"/>
      <c r="C666" s="102"/>
      <c r="D666" s="101"/>
    </row>
    <row r="667" spans="2:4">
      <c r="B667" s="100"/>
      <c r="C667" s="102"/>
      <c r="D667" s="101"/>
    </row>
    <row r="668" spans="2:4">
      <c r="B668" s="100"/>
      <c r="C668" s="102"/>
      <c r="D668" s="101"/>
    </row>
    <row r="669" spans="2:4">
      <c r="B669" s="100"/>
      <c r="C669" s="102"/>
      <c r="D669" s="101"/>
    </row>
    <row r="670" spans="2:4">
      <c r="B670" s="100"/>
      <c r="C670" s="102"/>
      <c r="D670" s="101"/>
    </row>
    <row r="671" spans="2:4">
      <c r="B671" s="100"/>
      <c r="C671" s="102"/>
      <c r="D671" s="101"/>
    </row>
    <row r="672" spans="2:4">
      <c r="B672" s="100"/>
      <c r="C672" s="102"/>
      <c r="D672" s="101"/>
    </row>
    <row r="673" spans="2:4">
      <c r="B673" s="100"/>
      <c r="C673" s="102"/>
      <c r="D673" s="101"/>
    </row>
    <row r="674" spans="2:4">
      <c r="B674" s="100"/>
      <c r="C674" s="102"/>
      <c r="D674" s="101"/>
    </row>
    <row r="675" spans="2:4">
      <c r="B675" s="100"/>
      <c r="C675" s="102"/>
      <c r="D675" s="101"/>
    </row>
    <row r="676" spans="2:4">
      <c r="B676" s="100"/>
      <c r="C676" s="102"/>
      <c r="D676" s="101"/>
    </row>
    <row r="677" spans="2:4">
      <c r="B677" s="100"/>
      <c r="C677" s="102"/>
      <c r="D677" s="101"/>
    </row>
    <row r="678" spans="2:4">
      <c r="B678" s="100"/>
      <c r="C678" s="102"/>
      <c r="D678" s="101"/>
    </row>
    <row r="679" spans="2:4">
      <c r="B679" s="100"/>
      <c r="C679" s="102"/>
      <c r="D679" s="101"/>
    </row>
    <row r="680" spans="2:4">
      <c r="B680" s="100"/>
      <c r="C680" s="102"/>
      <c r="D680" s="101"/>
    </row>
    <row r="681" spans="2:4">
      <c r="B681" s="100"/>
      <c r="C681" s="102"/>
      <c r="D681" s="101"/>
    </row>
    <row r="682" spans="2:4">
      <c r="B682" s="100"/>
      <c r="C682" s="102"/>
      <c r="D682" s="101"/>
    </row>
    <row r="683" spans="2:4">
      <c r="B683" s="100"/>
      <c r="C683" s="102"/>
      <c r="D683" s="101"/>
    </row>
    <row r="684" spans="2:4">
      <c r="B684" s="100"/>
      <c r="C684" s="102"/>
      <c r="D684" s="101"/>
    </row>
    <row r="685" spans="2:4">
      <c r="B685" s="100"/>
      <c r="C685" s="102"/>
      <c r="D685" s="101"/>
    </row>
    <row r="686" spans="2:4">
      <c r="B686" s="100"/>
      <c r="C686" s="102"/>
      <c r="D686" s="101"/>
    </row>
    <row r="687" spans="2:4">
      <c r="B687" s="100"/>
      <c r="C687" s="102"/>
      <c r="D687" s="101"/>
    </row>
    <row r="688" spans="2:4">
      <c r="B688" s="100"/>
      <c r="C688" s="102"/>
      <c r="D688" s="101"/>
    </row>
    <row r="689" spans="2:4">
      <c r="B689" s="100"/>
      <c r="C689" s="102"/>
      <c r="D689" s="101"/>
    </row>
    <row r="690" spans="2:4">
      <c r="B690" s="100"/>
      <c r="C690" s="102"/>
      <c r="D690" s="101"/>
    </row>
    <row r="691" spans="2:4">
      <c r="B691" s="100"/>
      <c r="C691" s="102"/>
      <c r="D691" s="101"/>
    </row>
    <row r="692" spans="2:4">
      <c r="B692" s="100"/>
      <c r="C692" s="102"/>
      <c r="D692" s="101"/>
    </row>
    <row r="693" spans="2:4">
      <c r="B693" s="100"/>
      <c r="C693" s="102"/>
      <c r="D693" s="101"/>
    </row>
    <row r="694" spans="2:4">
      <c r="B694" s="100"/>
      <c r="C694" s="102"/>
      <c r="D694" s="101"/>
    </row>
    <row r="695" spans="2:4">
      <c r="B695" s="100"/>
      <c r="C695" s="102"/>
      <c r="D695" s="101"/>
    </row>
    <row r="696" spans="2:4">
      <c r="B696" s="100"/>
      <c r="C696" s="102"/>
      <c r="D696" s="101"/>
    </row>
    <row r="697" spans="2:4">
      <c r="B697" s="100"/>
      <c r="C697" s="102"/>
      <c r="D697" s="101"/>
    </row>
    <row r="698" spans="2:4">
      <c r="B698" s="100"/>
      <c r="C698" s="102"/>
      <c r="D698" s="101"/>
    </row>
    <row r="699" spans="2:4">
      <c r="B699" s="100"/>
      <c r="C699" s="102"/>
      <c r="D699" s="101"/>
    </row>
    <row r="700" spans="2:4">
      <c r="B700" s="100"/>
      <c r="C700" s="102"/>
      <c r="D700" s="101"/>
    </row>
    <row r="701" spans="2:4">
      <c r="B701" s="100"/>
      <c r="C701" s="102"/>
      <c r="D701" s="101"/>
    </row>
    <row r="702" spans="2:4">
      <c r="B702" s="100"/>
      <c r="C702" s="102"/>
      <c r="D702" s="101"/>
    </row>
    <row r="703" spans="2:4">
      <c r="B703" s="100"/>
      <c r="C703" s="102"/>
      <c r="D703" s="101"/>
    </row>
    <row r="704" spans="2:4">
      <c r="B704" s="100"/>
      <c r="C704" s="102"/>
      <c r="D704" s="101"/>
    </row>
    <row r="705" spans="2:4">
      <c r="B705" s="100"/>
      <c r="C705" s="102"/>
      <c r="D705" s="101"/>
    </row>
    <row r="706" spans="2:4">
      <c r="B706" s="100"/>
      <c r="C706" s="102"/>
      <c r="D706" s="101"/>
    </row>
    <row r="707" spans="2:4">
      <c r="B707" s="100"/>
      <c r="C707" s="102"/>
      <c r="D707" s="101"/>
    </row>
    <row r="708" spans="2:4">
      <c r="B708" s="100"/>
      <c r="C708" s="102"/>
      <c r="D708" s="101"/>
    </row>
    <row r="709" spans="2:4">
      <c r="B709" s="100"/>
      <c r="C709" s="102"/>
      <c r="D709" s="101"/>
    </row>
    <row r="710" spans="2:4">
      <c r="B710" s="100"/>
      <c r="C710" s="102"/>
      <c r="D710" s="101"/>
    </row>
    <row r="711" spans="2:4">
      <c r="B711" s="100"/>
      <c r="C711" s="102"/>
      <c r="D711" s="101"/>
    </row>
    <row r="712" spans="2:4">
      <c r="B712" s="100"/>
      <c r="C712" s="102"/>
      <c r="D712" s="101"/>
    </row>
    <row r="713" spans="2:4">
      <c r="B713" s="100"/>
      <c r="C713" s="102"/>
      <c r="D713" s="101"/>
    </row>
    <row r="714" spans="2:4">
      <c r="B714" s="100"/>
      <c r="C714" s="102"/>
      <c r="D714" s="101"/>
    </row>
    <row r="715" spans="2:4">
      <c r="B715" s="100"/>
      <c r="C715" s="102"/>
      <c r="D715" s="101"/>
    </row>
    <row r="716" spans="2:4">
      <c r="B716" s="100"/>
      <c r="C716" s="102"/>
      <c r="D716" s="101"/>
    </row>
    <row r="717" spans="2:4">
      <c r="B717" s="100"/>
      <c r="C717" s="102"/>
      <c r="D717" s="101"/>
    </row>
    <row r="718" spans="2:4">
      <c r="B718" s="100"/>
      <c r="C718" s="102"/>
      <c r="D718" s="101"/>
    </row>
    <row r="719" spans="2:4">
      <c r="B719" s="100"/>
      <c r="C719" s="102"/>
      <c r="D719" s="101"/>
    </row>
    <row r="720" spans="2:4">
      <c r="B720" s="100"/>
      <c r="C720" s="102"/>
      <c r="D720" s="101"/>
    </row>
    <row r="721" spans="2:4">
      <c r="B721" s="100"/>
      <c r="C721" s="102"/>
      <c r="D721" s="101"/>
    </row>
    <row r="722" spans="2:4">
      <c r="B722" s="100"/>
      <c r="C722" s="102"/>
      <c r="D722" s="101"/>
    </row>
    <row r="723" spans="2:4">
      <c r="B723" s="100"/>
      <c r="C723" s="102"/>
      <c r="D723" s="101"/>
    </row>
    <row r="724" spans="2:4">
      <c r="B724" s="100"/>
      <c r="C724" s="102"/>
      <c r="D724" s="101"/>
    </row>
    <row r="725" spans="2:4">
      <c r="B725" s="100"/>
      <c r="C725" s="102"/>
      <c r="D725" s="101"/>
    </row>
    <row r="726" spans="2:4">
      <c r="B726" s="100"/>
      <c r="C726" s="102"/>
      <c r="D726" s="101"/>
    </row>
    <row r="727" spans="2:4">
      <c r="B727" s="100"/>
      <c r="C727" s="102"/>
      <c r="D727" s="101"/>
    </row>
    <row r="728" spans="2:4">
      <c r="B728" s="100"/>
      <c r="C728" s="102"/>
      <c r="D728" s="101"/>
    </row>
    <row r="729" spans="2:4">
      <c r="B729" s="100"/>
      <c r="C729" s="102"/>
      <c r="D729" s="101"/>
    </row>
    <row r="730" spans="2:4">
      <c r="B730" s="100"/>
      <c r="C730" s="102"/>
      <c r="D730" s="101"/>
    </row>
    <row r="731" spans="2:4">
      <c r="B731" s="100"/>
      <c r="C731" s="102"/>
      <c r="D731" s="101"/>
    </row>
    <row r="732" spans="2:4">
      <c r="B732" s="100"/>
      <c r="C732" s="102"/>
      <c r="D732" s="101"/>
    </row>
    <row r="733" spans="2:4">
      <c r="B733" s="100"/>
      <c r="C733" s="102"/>
      <c r="D733" s="101"/>
    </row>
    <row r="734" spans="2:4">
      <c r="B734" s="100"/>
      <c r="C734" s="102"/>
      <c r="D734" s="101"/>
    </row>
    <row r="735" spans="2:4">
      <c r="B735" s="100"/>
      <c r="C735" s="102"/>
      <c r="D735" s="101"/>
    </row>
    <row r="736" spans="2:4">
      <c r="B736" s="100"/>
      <c r="C736" s="102"/>
      <c r="D736" s="101"/>
    </row>
    <row r="737" spans="2:4">
      <c r="B737" s="100"/>
      <c r="C737" s="102"/>
      <c r="D737" s="101"/>
    </row>
    <row r="738" spans="2:4">
      <c r="B738" s="100"/>
      <c r="C738" s="102"/>
      <c r="D738" s="101"/>
    </row>
    <row r="739" spans="2:4">
      <c r="B739" s="100"/>
      <c r="C739" s="102"/>
      <c r="D739" s="101"/>
    </row>
    <row r="740" spans="2:4">
      <c r="B740" s="100"/>
      <c r="C740" s="102"/>
      <c r="D740" s="101"/>
    </row>
    <row r="741" spans="2:4">
      <c r="B741" s="100"/>
      <c r="C741" s="102"/>
      <c r="D741" s="101"/>
    </row>
    <row r="742" spans="2:4">
      <c r="B742" s="100"/>
      <c r="C742" s="102"/>
      <c r="D742" s="101"/>
    </row>
    <row r="743" spans="2:4">
      <c r="B743" s="100"/>
      <c r="C743" s="102"/>
      <c r="D743" s="101"/>
    </row>
    <row r="744" spans="2:4">
      <c r="B744" s="100"/>
      <c r="C744" s="102"/>
      <c r="D744" s="101"/>
    </row>
    <row r="745" spans="2:4">
      <c r="B745" s="100"/>
      <c r="C745" s="102"/>
      <c r="D745" s="101"/>
    </row>
    <row r="746" spans="2:4">
      <c r="B746" s="100"/>
      <c r="C746" s="102"/>
      <c r="D746" s="101"/>
    </row>
    <row r="747" spans="2:4">
      <c r="B747" s="100"/>
      <c r="C747" s="102"/>
      <c r="D747" s="101"/>
    </row>
    <row r="748" spans="2:4">
      <c r="B748" s="100"/>
      <c r="C748" s="102"/>
      <c r="D748" s="101"/>
    </row>
    <row r="749" spans="2:4">
      <c r="B749" s="100"/>
      <c r="C749" s="102"/>
      <c r="D749" s="101"/>
    </row>
    <row r="750" spans="2:4">
      <c r="B750" s="100"/>
      <c r="C750" s="102"/>
      <c r="D750" s="101"/>
    </row>
    <row r="751" spans="2:4">
      <c r="B751" s="100"/>
      <c r="C751" s="102"/>
      <c r="D751" s="101"/>
    </row>
    <row r="752" spans="2:4">
      <c r="B752" s="100"/>
      <c r="C752" s="102"/>
      <c r="D752" s="101"/>
    </row>
    <row r="753" spans="2:4">
      <c r="B753" s="100"/>
      <c r="C753" s="102"/>
      <c r="D753" s="101"/>
    </row>
    <row r="754" spans="2:4">
      <c r="B754" s="100"/>
      <c r="C754" s="102"/>
      <c r="D754" s="101"/>
    </row>
    <row r="755" spans="2:4">
      <c r="B755" s="100"/>
      <c r="C755" s="102"/>
      <c r="D755" s="101"/>
    </row>
    <row r="756" spans="2:4">
      <c r="B756" s="100"/>
      <c r="C756" s="102"/>
      <c r="D756" s="101"/>
    </row>
    <row r="757" spans="2:4">
      <c r="B757" s="100"/>
      <c r="C757" s="102"/>
      <c r="D757" s="101"/>
    </row>
    <row r="758" spans="2:4">
      <c r="B758" s="100"/>
      <c r="C758" s="102"/>
      <c r="D758" s="101"/>
    </row>
    <row r="759" spans="2:4">
      <c r="B759" s="100"/>
      <c r="C759" s="102"/>
      <c r="D759" s="101"/>
    </row>
    <row r="760" spans="2:4">
      <c r="B760" s="100"/>
      <c r="C760" s="102"/>
      <c r="D760" s="101"/>
    </row>
    <row r="761" spans="2:4">
      <c r="B761" s="100"/>
      <c r="C761" s="102"/>
      <c r="D761" s="101"/>
    </row>
    <row r="762" spans="2:4">
      <c r="B762" s="100"/>
      <c r="C762" s="102"/>
      <c r="D762" s="101"/>
    </row>
    <row r="763" spans="2:4">
      <c r="B763" s="100"/>
      <c r="C763" s="102"/>
      <c r="D763" s="101"/>
    </row>
    <row r="764" spans="2:4">
      <c r="B764" s="100"/>
      <c r="C764" s="102"/>
      <c r="D764" s="101"/>
    </row>
    <row r="765" spans="2:4">
      <c r="B765" s="100"/>
      <c r="C765" s="102"/>
      <c r="D765" s="101"/>
    </row>
    <row r="766" spans="2:4">
      <c r="B766" s="100"/>
      <c r="C766" s="102"/>
      <c r="D766" s="101"/>
    </row>
    <row r="767" spans="2:4">
      <c r="B767" s="100"/>
      <c r="C767" s="102"/>
      <c r="D767" s="101"/>
    </row>
    <row r="768" spans="2:4">
      <c r="B768" s="100"/>
      <c r="C768" s="102"/>
      <c r="D768" s="101"/>
    </row>
    <row r="769" spans="2:4">
      <c r="B769" s="100"/>
      <c r="C769" s="102"/>
      <c r="D769" s="101"/>
    </row>
    <row r="770" spans="2:4">
      <c r="B770" s="100"/>
      <c r="C770" s="102"/>
      <c r="D770" s="101"/>
    </row>
    <row r="771" spans="2:4">
      <c r="B771" s="100"/>
      <c r="C771" s="102"/>
      <c r="D771" s="101"/>
    </row>
    <row r="772" spans="2:4">
      <c r="B772" s="100"/>
      <c r="C772" s="102"/>
      <c r="D772" s="101"/>
    </row>
    <row r="773" spans="2:4">
      <c r="B773" s="100"/>
      <c r="C773" s="102"/>
      <c r="D773" s="101"/>
    </row>
    <row r="774" spans="2:4">
      <c r="B774" s="100"/>
      <c r="C774" s="102"/>
      <c r="D774" s="101"/>
    </row>
    <row r="775" spans="2:4">
      <c r="B775" s="100"/>
      <c r="C775" s="102"/>
      <c r="D775" s="101"/>
    </row>
    <row r="776" spans="2:4">
      <c r="B776" s="100"/>
      <c r="C776" s="102"/>
      <c r="D776" s="101"/>
    </row>
    <row r="777" spans="2:4">
      <c r="B777" s="100"/>
      <c r="C777" s="102"/>
      <c r="D777" s="101"/>
    </row>
    <row r="778" spans="2:4">
      <c r="B778" s="100"/>
      <c r="C778" s="102"/>
      <c r="D778" s="101"/>
    </row>
    <row r="779" spans="2:4">
      <c r="B779" s="100"/>
      <c r="C779" s="102"/>
      <c r="D779" s="101"/>
    </row>
    <row r="780" spans="2:4">
      <c r="B780" s="100"/>
      <c r="C780" s="102"/>
      <c r="D780" s="101"/>
    </row>
    <row r="781" spans="2:4">
      <c r="B781" s="100"/>
      <c r="C781" s="102"/>
      <c r="D781" s="101"/>
    </row>
    <row r="782" spans="2:4">
      <c r="B782" s="100"/>
      <c r="C782" s="102"/>
      <c r="D782" s="101"/>
    </row>
    <row r="783" spans="2:4">
      <c r="B783" s="100"/>
      <c r="C783" s="102"/>
      <c r="D783" s="101"/>
    </row>
    <row r="784" spans="2:4">
      <c r="B784" s="100"/>
      <c r="C784" s="102"/>
      <c r="D784" s="101"/>
    </row>
    <row r="785" spans="2:4">
      <c r="B785" s="100"/>
      <c r="C785" s="102"/>
      <c r="D785" s="101"/>
    </row>
    <row r="786" spans="2:4">
      <c r="B786" s="100"/>
      <c r="C786" s="102"/>
      <c r="D786" s="101"/>
    </row>
    <row r="787" spans="2:4">
      <c r="B787" s="100"/>
      <c r="C787" s="102"/>
      <c r="D787" s="101"/>
    </row>
    <row r="788" spans="2:4">
      <c r="B788" s="100"/>
      <c r="C788" s="102"/>
      <c r="D788" s="101"/>
    </row>
    <row r="789" spans="2:4">
      <c r="B789" s="100"/>
      <c r="C789" s="102"/>
      <c r="D789" s="101"/>
    </row>
    <row r="790" spans="2:4">
      <c r="B790" s="100"/>
      <c r="C790" s="102"/>
      <c r="D790" s="101"/>
    </row>
    <row r="791" spans="2:4">
      <c r="B791" s="100"/>
      <c r="C791" s="102"/>
      <c r="D791" s="101"/>
    </row>
    <row r="792" spans="2:4">
      <c r="B792" s="100"/>
      <c r="C792" s="102"/>
      <c r="D792" s="101"/>
    </row>
    <row r="793" spans="2:4">
      <c r="B793" s="100"/>
      <c r="C793" s="102"/>
      <c r="D793" s="101"/>
    </row>
    <row r="794" spans="2:4">
      <c r="B794" s="100"/>
      <c r="C794" s="102"/>
      <c r="D794" s="101"/>
    </row>
    <row r="795" spans="2:4">
      <c r="B795" s="100"/>
      <c r="C795" s="102"/>
      <c r="D795" s="101"/>
    </row>
    <row r="796" spans="2:4">
      <c r="B796" s="100"/>
      <c r="C796" s="102"/>
      <c r="D796" s="101"/>
    </row>
    <row r="797" spans="2:4">
      <c r="B797" s="100"/>
      <c r="C797" s="102"/>
      <c r="D797" s="101"/>
    </row>
    <row r="798" spans="2:4">
      <c r="B798" s="100"/>
      <c r="C798" s="102"/>
      <c r="D798" s="101"/>
    </row>
    <row r="799" spans="2:4">
      <c r="B799" s="100"/>
      <c r="C799" s="102"/>
      <c r="D799" s="101"/>
    </row>
    <row r="800" spans="2:4">
      <c r="B800" s="100"/>
      <c r="C800" s="102"/>
      <c r="D800" s="101"/>
    </row>
    <row r="801" spans="2:4">
      <c r="B801" s="100"/>
      <c r="C801" s="102"/>
      <c r="D801" s="101"/>
    </row>
    <row r="802" spans="2:4">
      <c r="B802" s="100"/>
      <c r="C802" s="102"/>
      <c r="D802" s="101"/>
    </row>
    <row r="803" spans="2:4">
      <c r="B803" s="100"/>
      <c r="C803" s="102"/>
      <c r="D803" s="101"/>
    </row>
    <row r="804" spans="2:4">
      <c r="B804" s="100"/>
      <c r="C804" s="102"/>
      <c r="D804" s="101"/>
    </row>
    <row r="805" spans="2:4">
      <c r="B805" s="100"/>
      <c r="C805" s="102"/>
      <c r="D805" s="101"/>
    </row>
    <row r="806" spans="2:4">
      <c r="B806" s="100"/>
      <c r="C806" s="102"/>
      <c r="D806" s="101"/>
    </row>
    <row r="807" spans="2:4">
      <c r="B807" s="100"/>
      <c r="C807" s="102"/>
      <c r="D807" s="101"/>
    </row>
    <row r="808" spans="2:4">
      <c r="B808" s="100"/>
      <c r="C808" s="102"/>
      <c r="D808" s="101"/>
    </row>
    <row r="809" spans="2:4">
      <c r="B809" s="100"/>
      <c r="C809" s="102"/>
      <c r="D809" s="101"/>
    </row>
    <row r="810" spans="2:4">
      <c r="B810" s="100"/>
      <c r="C810" s="102"/>
      <c r="D810" s="101"/>
    </row>
    <row r="811" spans="2:4">
      <c r="B811" s="100"/>
      <c r="C811" s="102"/>
      <c r="D811" s="101"/>
    </row>
    <row r="812" spans="2:4">
      <c r="B812" s="100"/>
      <c r="C812" s="102"/>
      <c r="D812" s="101"/>
    </row>
    <row r="813" spans="2:4">
      <c r="B813" s="100"/>
      <c r="C813" s="102"/>
      <c r="D813" s="101"/>
    </row>
    <row r="814" spans="2:4">
      <c r="B814" s="100"/>
      <c r="C814" s="102"/>
      <c r="D814" s="101"/>
    </row>
    <row r="815" spans="2:4">
      <c r="B815" s="100"/>
      <c r="C815" s="102"/>
      <c r="D815" s="101"/>
    </row>
    <row r="816" spans="2:4">
      <c r="B816" s="100"/>
      <c r="C816" s="102"/>
      <c r="D816" s="101"/>
    </row>
    <row r="817" spans="2:4">
      <c r="B817" s="100"/>
      <c r="C817" s="102"/>
      <c r="D817" s="101"/>
    </row>
    <row r="818" spans="2:4">
      <c r="B818" s="100"/>
      <c r="C818" s="102"/>
      <c r="D818" s="101"/>
    </row>
    <row r="819" spans="2:4">
      <c r="B819" s="100"/>
      <c r="C819" s="102"/>
      <c r="D819" s="101"/>
    </row>
    <row r="820" spans="2:4">
      <c r="B820" s="100"/>
      <c r="C820" s="102"/>
      <c r="D820" s="101"/>
    </row>
    <row r="821" spans="2:4">
      <c r="B821" s="100"/>
      <c r="C821" s="102"/>
      <c r="D821" s="101"/>
    </row>
    <row r="822" spans="2:4">
      <c r="B822" s="100"/>
      <c r="C822" s="102"/>
      <c r="D822" s="101"/>
    </row>
    <row r="823" spans="2:4">
      <c r="B823" s="100"/>
      <c r="C823" s="102"/>
      <c r="D823" s="101"/>
    </row>
    <row r="824" spans="2:4">
      <c r="B824" s="100"/>
      <c r="C824" s="102"/>
      <c r="D824" s="101"/>
    </row>
    <row r="825" spans="2:4">
      <c r="B825" s="100"/>
      <c r="C825" s="102"/>
      <c r="D825" s="101"/>
    </row>
    <row r="826" spans="2:4">
      <c r="B826" s="100"/>
      <c r="C826" s="102"/>
      <c r="D826" s="101"/>
    </row>
    <row r="827" spans="2:4">
      <c r="B827" s="100"/>
      <c r="C827" s="102"/>
      <c r="D827" s="101"/>
    </row>
    <row r="828" spans="2:4">
      <c r="B828" s="100"/>
      <c r="C828" s="102"/>
      <c r="D828" s="101"/>
    </row>
    <row r="829" spans="2:4">
      <c r="B829" s="100"/>
      <c r="C829" s="102"/>
      <c r="D829" s="101"/>
    </row>
    <row r="830" spans="2:4">
      <c r="B830" s="100"/>
      <c r="C830" s="102"/>
      <c r="D830" s="101"/>
    </row>
    <row r="831" spans="2:4">
      <c r="B831" s="100"/>
      <c r="C831" s="102"/>
      <c r="D831" s="101"/>
    </row>
    <row r="832" spans="2:4">
      <c r="B832" s="100"/>
      <c r="C832" s="102"/>
      <c r="D832" s="101"/>
    </row>
    <row r="833" spans="2:4">
      <c r="B833" s="100"/>
      <c r="C833" s="102"/>
      <c r="D833" s="101"/>
    </row>
    <row r="834" spans="2:4">
      <c r="B834" s="100"/>
      <c r="C834" s="102"/>
      <c r="D834" s="101"/>
    </row>
    <row r="835" spans="2:4">
      <c r="B835" s="100"/>
      <c r="C835" s="102"/>
      <c r="D835" s="101"/>
    </row>
    <row r="836" spans="2:4">
      <c r="B836" s="100"/>
      <c r="C836" s="102"/>
      <c r="D836" s="101"/>
    </row>
    <row r="837" spans="2:4">
      <c r="B837" s="100"/>
      <c r="C837" s="102"/>
      <c r="D837" s="101"/>
    </row>
    <row r="838" spans="2:4">
      <c r="B838" s="100"/>
      <c r="C838" s="102"/>
      <c r="D838" s="101"/>
    </row>
    <row r="839" spans="2:4">
      <c r="B839" s="100"/>
      <c r="C839" s="102"/>
      <c r="D839" s="101"/>
    </row>
    <row r="840" spans="2:4">
      <c r="B840" s="100"/>
      <c r="C840" s="102"/>
      <c r="D840" s="101"/>
    </row>
    <row r="841" spans="2:4">
      <c r="B841" s="100"/>
      <c r="C841" s="102"/>
      <c r="D841" s="101"/>
    </row>
    <row r="842" spans="2:4">
      <c r="B842" s="100"/>
      <c r="C842" s="102"/>
      <c r="D842" s="101"/>
    </row>
    <row r="843" spans="2:4">
      <c r="B843" s="100"/>
      <c r="C843" s="102"/>
      <c r="D843" s="101"/>
    </row>
    <row r="844" spans="2:4">
      <c r="B844" s="100"/>
      <c r="C844" s="102"/>
      <c r="D844" s="101"/>
    </row>
    <row r="845" spans="2:4">
      <c r="B845" s="100"/>
      <c r="C845" s="102"/>
      <c r="D845" s="101"/>
    </row>
    <row r="846" spans="2:4">
      <c r="B846" s="100"/>
      <c r="C846" s="102"/>
      <c r="D846" s="101"/>
    </row>
    <row r="847" spans="2:4">
      <c r="B847" s="100"/>
      <c r="C847" s="102"/>
      <c r="D847" s="101"/>
    </row>
    <row r="848" spans="2:4">
      <c r="B848" s="100"/>
      <c r="C848" s="102"/>
      <c r="D848" s="101"/>
    </row>
    <row r="849" spans="2:4">
      <c r="B849" s="100"/>
      <c r="C849" s="102"/>
      <c r="D849" s="101"/>
    </row>
    <row r="850" spans="2:4">
      <c r="B850" s="100"/>
      <c r="C850" s="102"/>
      <c r="D850" s="101"/>
    </row>
    <row r="851" spans="2:4">
      <c r="B851" s="100"/>
      <c r="C851" s="102"/>
      <c r="D851" s="101"/>
    </row>
    <row r="852" spans="2:4">
      <c r="B852" s="100"/>
      <c r="C852" s="102"/>
      <c r="D852" s="101"/>
    </row>
    <row r="853" spans="2:4">
      <c r="B853" s="100"/>
      <c r="C853" s="102"/>
      <c r="D853" s="101"/>
    </row>
    <row r="854" spans="2:4">
      <c r="B854" s="100"/>
      <c r="C854" s="102"/>
      <c r="D854" s="101"/>
    </row>
    <row r="855" spans="2:4">
      <c r="B855" s="100"/>
      <c r="C855" s="102"/>
      <c r="D855" s="101"/>
    </row>
    <row r="856" spans="2:4">
      <c r="B856" s="100"/>
      <c r="C856" s="102"/>
      <c r="D856" s="101"/>
    </row>
    <row r="857" spans="2:4">
      <c r="B857" s="100"/>
      <c r="C857" s="102"/>
      <c r="D857" s="101"/>
    </row>
    <row r="858" spans="2:4">
      <c r="B858" s="100"/>
      <c r="C858" s="102"/>
      <c r="D858" s="101"/>
    </row>
    <row r="859" spans="2:4">
      <c r="B859" s="100"/>
      <c r="C859" s="102"/>
      <c r="D859" s="101"/>
    </row>
    <row r="860" spans="2:4">
      <c r="B860" s="100"/>
      <c r="C860" s="102"/>
      <c r="D860" s="101"/>
    </row>
    <row r="861" spans="2:4">
      <c r="B861" s="100"/>
      <c r="C861" s="102"/>
      <c r="D861" s="101"/>
    </row>
    <row r="862" spans="2:4">
      <c r="B862" s="100"/>
      <c r="C862" s="102"/>
      <c r="D862" s="101"/>
    </row>
    <row r="863" spans="2:4">
      <c r="B863" s="100"/>
      <c r="C863" s="102"/>
      <c r="D863" s="101"/>
    </row>
    <row r="864" spans="2:4">
      <c r="B864" s="100"/>
      <c r="C864" s="102"/>
      <c r="D864" s="101"/>
    </row>
    <row r="865" spans="2:4">
      <c r="B865" s="100"/>
      <c r="C865" s="102"/>
      <c r="D865" s="101"/>
    </row>
    <row r="866" spans="2:4">
      <c r="B866" s="100"/>
      <c r="C866" s="102"/>
      <c r="D866" s="101"/>
    </row>
    <row r="867" spans="2:4">
      <c r="B867" s="100"/>
      <c r="C867" s="102"/>
      <c r="D867" s="101"/>
    </row>
    <row r="868" spans="2:4">
      <c r="B868" s="100"/>
      <c r="C868" s="102"/>
      <c r="D868" s="101"/>
    </row>
    <row r="869" spans="2:4">
      <c r="B869" s="100"/>
      <c r="C869" s="102"/>
      <c r="D869" s="101"/>
    </row>
    <row r="870" spans="2:4">
      <c r="B870" s="100"/>
      <c r="C870" s="102"/>
      <c r="D870" s="101"/>
    </row>
    <row r="871" spans="2:4">
      <c r="B871" s="100"/>
      <c r="C871" s="102"/>
      <c r="D871" s="101"/>
    </row>
    <row r="872" spans="2:4">
      <c r="B872" s="100"/>
      <c r="C872" s="102"/>
      <c r="D872" s="101"/>
    </row>
    <row r="873" spans="2:4">
      <c r="B873" s="100"/>
      <c r="C873" s="102"/>
      <c r="D873" s="101"/>
    </row>
    <row r="874" spans="2:4">
      <c r="B874" s="100"/>
      <c r="C874" s="102"/>
      <c r="D874" s="101"/>
    </row>
    <row r="875" spans="2:4">
      <c r="B875" s="100"/>
      <c r="C875" s="102"/>
      <c r="D875" s="101"/>
    </row>
    <row r="876" spans="2:4">
      <c r="B876" s="100"/>
      <c r="C876" s="102"/>
      <c r="D876" s="101"/>
    </row>
    <row r="877" spans="2:4">
      <c r="B877" s="100"/>
      <c r="C877" s="102"/>
      <c r="D877" s="101"/>
    </row>
    <row r="878" spans="2:4">
      <c r="B878" s="100"/>
      <c r="C878" s="102"/>
      <c r="D878" s="101"/>
    </row>
    <row r="879" spans="2:4">
      <c r="B879" s="100"/>
      <c r="C879" s="102"/>
      <c r="D879" s="101"/>
    </row>
    <row r="880" spans="2:4">
      <c r="B880" s="100"/>
      <c r="C880" s="102"/>
      <c r="D880" s="101"/>
    </row>
    <row r="881" spans="2:4">
      <c r="B881" s="100"/>
      <c r="C881" s="102"/>
      <c r="D881" s="101"/>
    </row>
    <row r="882" spans="2:4">
      <c r="B882" s="100"/>
      <c r="C882" s="102"/>
      <c r="D882" s="101"/>
    </row>
    <row r="883" spans="2:4">
      <c r="B883" s="100"/>
      <c r="C883" s="102"/>
      <c r="D883" s="101"/>
    </row>
    <row r="884" spans="2:4">
      <c r="B884" s="100"/>
      <c r="C884" s="102"/>
      <c r="D884" s="101"/>
    </row>
    <row r="885" spans="2:4">
      <c r="B885" s="100"/>
      <c r="C885" s="102"/>
      <c r="D885" s="101"/>
    </row>
    <row r="886" spans="2:4">
      <c r="B886" s="100"/>
      <c r="C886" s="102"/>
      <c r="D886" s="101"/>
    </row>
    <row r="887" spans="2:4">
      <c r="B887" s="100"/>
      <c r="C887" s="102"/>
      <c r="D887" s="101"/>
    </row>
    <row r="888" spans="2:4">
      <c r="B888" s="100"/>
      <c r="C888" s="102"/>
      <c r="D888" s="101"/>
    </row>
    <row r="889" spans="2:4">
      <c r="B889" s="100"/>
      <c r="C889" s="102"/>
      <c r="D889" s="101"/>
    </row>
    <row r="890" spans="2:4">
      <c r="B890" s="100"/>
      <c r="C890" s="102"/>
      <c r="D890" s="101"/>
    </row>
    <row r="891" spans="2:4">
      <c r="B891" s="100"/>
      <c r="C891" s="102"/>
      <c r="D891" s="101"/>
    </row>
    <row r="892" spans="2:4">
      <c r="B892" s="100"/>
      <c r="C892" s="102"/>
      <c r="D892" s="101"/>
    </row>
    <row r="893" spans="2:4">
      <c r="B893" s="100"/>
      <c r="C893" s="102"/>
      <c r="D893" s="101"/>
    </row>
    <row r="894" spans="2:4">
      <c r="B894" s="100"/>
      <c r="C894" s="102"/>
      <c r="D894" s="101"/>
    </row>
    <row r="895" spans="2:4">
      <c r="B895" s="100"/>
      <c r="C895" s="102"/>
      <c r="D895" s="101"/>
    </row>
    <row r="896" spans="2:4">
      <c r="B896" s="100"/>
      <c r="C896" s="102"/>
      <c r="D896" s="101"/>
    </row>
    <row r="897" spans="2:4">
      <c r="B897" s="100"/>
      <c r="C897" s="102"/>
      <c r="D897" s="101"/>
    </row>
    <row r="898" spans="2:4">
      <c r="B898" s="100"/>
      <c r="C898" s="102"/>
      <c r="D898" s="101"/>
    </row>
    <row r="899" spans="2:4">
      <c r="B899" s="100"/>
      <c r="C899" s="102"/>
      <c r="D899" s="101"/>
    </row>
    <row r="900" spans="2:4">
      <c r="B900" s="100"/>
      <c r="C900" s="102"/>
      <c r="D900" s="101"/>
    </row>
    <row r="901" spans="2:4">
      <c r="B901" s="100"/>
      <c r="C901" s="102"/>
      <c r="D901" s="101"/>
    </row>
    <row r="902" spans="2:4">
      <c r="B902" s="100"/>
      <c r="C902" s="102"/>
      <c r="D902" s="101"/>
    </row>
    <row r="903" spans="2:4">
      <c r="B903" s="100"/>
      <c r="C903" s="102"/>
      <c r="D903" s="101"/>
    </row>
    <row r="904" spans="2:4">
      <c r="B904" s="100"/>
      <c r="C904" s="102"/>
      <c r="D904" s="101"/>
    </row>
    <row r="905" spans="2:4">
      <c r="B905" s="100"/>
      <c r="C905" s="102"/>
      <c r="D905" s="101"/>
    </row>
    <row r="906" spans="2:4">
      <c r="B906" s="100"/>
      <c r="C906" s="102"/>
      <c r="D906" s="101"/>
    </row>
    <row r="907" spans="2:4">
      <c r="B907" s="100"/>
      <c r="C907" s="102"/>
      <c r="D907" s="101"/>
    </row>
    <row r="908" spans="2:4">
      <c r="B908" s="100"/>
      <c r="C908" s="102"/>
      <c r="D908" s="101"/>
    </row>
    <row r="909" spans="2:4">
      <c r="B909" s="100"/>
      <c r="C909" s="102"/>
      <c r="D909" s="101"/>
    </row>
    <row r="910" spans="2:4">
      <c r="B910" s="100"/>
      <c r="C910" s="102"/>
      <c r="D910" s="101"/>
    </row>
    <row r="911" spans="2:4">
      <c r="B911" s="100"/>
      <c r="C911" s="102"/>
      <c r="D911" s="101"/>
    </row>
    <row r="912" spans="2:4">
      <c r="B912" s="100"/>
      <c r="C912" s="102"/>
      <c r="D912" s="101"/>
    </row>
    <row r="913" spans="2:4">
      <c r="B913" s="100"/>
      <c r="C913" s="102"/>
      <c r="D913" s="101"/>
    </row>
    <row r="914" spans="2:4">
      <c r="B914" s="100"/>
      <c r="C914" s="102"/>
      <c r="D914" s="101"/>
    </row>
    <row r="915" spans="2:4">
      <c r="B915" s="100"/>
      <c r="C915" s="102"/>
      <c r="D915" s="101"/>
    </row>
    <row r="916" spans="2:4">
      <c r="B916" s="100"/>
      <c r="C916" s="102"/>
      <c r="D916" s="101"/>
    </row>
    <row r="917" spans="2:4">
      <c r="B917" s="100"/>
      <c r="C917" s="102"/>
      <c r="D917" s="101"/>
    </row>
    <row r="918" spans="2:4">
      <c r="B918" s="100"/>
      <c r="C918" s="102"/>
      <c r="D918" s="101"/>
    </row>
    <row r="919" spans="2:4">
      <c r="B919" s="100"/>
      <c r="C919" s="102"/>
      <c r="D919" s="101"/>
    </row>
    <row r="920" spans="2:4">
      <c r="B920" s="100"/>
      <c r="C920" s="102"/>
      <c r="D920" s="101"/>
    </row>
    <row r="921" spans="2:4">
      <c r="B921" s="100"/>
      <c r="C921" s="102"/>
      <c r="D921" s="101"/>
    </row>
    <row r="922" spans="2:4">
      <c r="B922" s="100"/>
      <c r="C922" s="102"/>
      <c r="D922" s="101"/>
    </row>
    <row r="923" spans="2:4">
      <c r="B923" s="100"/>
      <c r="C923" s="102"/>
      <c r="D923" s="101"/>
    </row>
    <row r="924" spans="2:4">
      <c r="B924" s="100"/>
      <c r="C924" s="102"/>
      <c r="D924" s="101"/>
    </row>
    <row r="925" spans="2:4">
      <c r="B925" s="100"/>
      <c r="C925" s="102"/>
      <c r="D925" s="101"/>
    </row>
    <row r="926" spans="2:4">
      <c r="B926" s="100"/>
      <c r="C926" s="102"/>
      <c r="D926" s="101"/>
    </row>
    <row r="927" spans="2:4">
      <c r="B927" s="100"/>
      <c r="C927" s="102"/>
      <c r="D927" s="101"/>
    </row>
    <row r="928" spans="2:4">
      <c r="B928" s="100"/>
      <c r="C928" s="102"/>
      <c r="D928" s="101"/>
    </row>
    <row r="929" spans="2:4">
      <c r="B929" s="100"/>
      <c r="C929" s="102"/>
      <c r="D929" s="101"/>
    </row>
    <row r="930" spans="2:4">
      <c r="B930" s="100"/>
      <c r="C930" s="102"/>
      <c r="D930" s="101"/>
    </row>
    <row r="931" spans="2:4">
      <c r="B931" s="100"/>
      <c r="C931" s="102"/>
      <c r="D931" s="101"/>
    </row>
    <row r="932" spans="2:4">
      <c r="B932" s="100"/>
      <c r="C932" s="102"/>
      <c r="D932" s="101"/>
    </row>
    <row r="933" spans="2:4">
      <c r="B933" s="100"/>
      <c r="C933" s="102"/>
      <c r="D933" s="101"/>
    </row>
    <row r="934" spans="2:4">
      <c r="B934" s="100"/>
      <c r="C934" s="102"/>
      <c r="D934" s="101"/>
    </row>
    <row r="935" spans="2:4">
      <c r="B935" s="100"/>
      <c r="C935" s="102"/>
      <c r="D935" s="101"/>
    </row>
    <row r="936" spans="2:4">
      <c r="B936" s="100"/>
      <c r="C936" s="102"/>
      <c r="D936" s="101"/>
    </row>
    <row r="937" spans="2:4">
      <c r="B937" s="100"/>
      <c r="C937" s="102"/>
      <c r="D937" s="101"/>
    </row>
    <row r="938" spans="2:4">
      <c r="B938" s="100"/>
      <c r="C938" s="102"/>
      <c r="D938" s="101"/>
    </row>
    <row r="939" spans="2:4">
      <c r="B939" s="100"/>
      <c r="C939" s="102"/>
      <c r="D939" s="101"/>
    </row>
    <row r="940" spans="2:4">
      <c r="B940" s="100"/>
      <c r="C940" s="102"/>
      <c r="D940" s="101"/>
    </row>
    <row r="941" spans="2:4">
      <c r="B941" s="100"/>
      <c r="C941" s="102"/>
      <c r="D941" s="101"/>
    </row>
    <row r="942" spans="2:4">
      <c r="B942" s="100"/>
      <c r="C942" s="102"/>
      <c r="D942" s="101"/>
    </row>
    <row r="943" spans="2:4">
      <c r="B943" s="100"/>
      <c r="C943" s="102"/>
      <c r="D943" s="101"/>
    </row>
    <row r="944" spans="2:4">
      <c r="B944" s="100"/>
      <c r="C944" s="102"/>
      <c r="D944" s="101"/>
    </row>
    <row r="945" spans="2:4">
      <c r="B945" s="100"/>
      <c r="C945" s="102"/>
      <c r="D945" s="101"/>
    </row>
    <row r="946" spans="2:4">
      <c r="B946" s="100"/>
      <c r="C946" s="102"/>
      <c r="D946" s="101"/>
    </row>
    <row r="947" spans="2:4">
      <c r="B947" s="100"/>
      <c r="C947" s="102"/>
      <c r="D947" s="101"/>
    </row>
    <row r="948" spans="2:4">
      <c r="B948" s="100"/>
      <c r="C948" s="102"/>
      <c r="D948" s="101"/>
    </row>
    <row r="949" spans="2:4">
      <c r="B949" s="100"/>
      <c r="C949" s="102"/>
      <c r="D949" s="101"/>
    </row>
    <row r="950" spans="2:4">
      <c r="B950" s="100"/>
      <c r="C950" s="102"/>
      <c r="D950" s="101"/>
    </row>
    <row r="951" spans="2:4">
      <c r="B951" s="100"/>
      <c r="C951" s="102"/>
      <c r="D951" s="101"/>
    </row>
    <row r="952" spans="2:4">
      <c r="B952" s="100"/>
      <c r="C952" s="102"/>
      <c r="D952" s="101"/>
    </row>
    <row r="953" spans="2:4">
      <c r="B953" s="100"/>
      <c r="C953" s="102"/>
      <c r="D953" s="101"/>
    </row>
    <row r="954" spans="2:4">
      <c r="B954" s="100"/>
      <c r="C954" s="102"/>
      <c r="D954" s="101"/>
    </row>
    <row r="955" spans="2:4">
      <c r="B955" s="100"/>
      <c r="C955" s="102"/>
      <c r="D955" s="101"/>
    </row>
    <row r="956" spans="2:4">
      <c r="B956" s="100"/>
      <c r="C956" s="102"/>
      <c r="D956" s="101"/>
    </row>
    <row r="957" spans="2:4">
      <c r="B957" s="100"/>
      <c r="C957" s="102"/>
      <c r="D957" s="101"/>
    </row>
    <row r="958" spans="2:4">
      <c r="B958" s="100"/>
      <c r="C958" s="102"/>
      <c r="D958" s="101"/>
    </row>
    <row r="959" spans="2:4">
      <c r="B959" s="100"/>
      <c r="C959" s="102"/>
      <c r="D959" s="101"/>
    </row>
    <row r="960" spans="2:4">
      <c r="B960" s="100"/>
      <c r="C960" s="102"/>
      <c r="D960" s="101"/>
    </row>
    <row r="961" spans="2:4">
      <c r="B961" s="100"/>
      <c r="C961" s="102"/>
      <c r="D961" s="101"/>
    </row>
    <row r="962" spans="2:4">
      <c r="B962" s="100"/>
      <c r="C962" s="102"/>
      <c r="D962" s="101"/>
    </row>
    <row r="963" spans="2:4">
      <c r="B963" s="100"/>
      <c r="C963" s="102"/>
      <c r="D963" s="101"/>
    </row>
    <row r="964" spans="2:4">
      <c r="B964" s="100"/>
      <c r="C964" s="102"/>
      <c r="D964" s="101"/>
    </row>
    <row r="965" spans="2:4">
      <c r="B965" s="100"/>
      <c r="C965" s="102"/>
      <c r="D965" s="101"/>
    </row>
    <row r="966" spans="2:4">
      <c r="B966" s="100"/>
      <c r="C966" s="102"/>
      <c r="D966" s="101"/>
    </row>
    <row r="967" spans="2:4">
      <c r="B967" s="100"/>
      <c r="C967" s="102"/>
      <c r="D967" s="101"/>
    </row>
    <row r="968" spans="2:4">
      <c r="B968" s="100"/>
      <c r="C968" s="102"/>
      <c r="D968" s="101"/>
    </row>
    <row r="969" spans="2:4">
      <c r="B969" s="100"/>
      <c r="C969" s="102"/>
      <c r="D969" s="101"/>
    </row>
    <row r="970" spans="2:4">
      <c r="B970" s="100"/>
      <c r="C970" s="102"/>
      <c r="D970" s="101"/>
    </row>
    <row r="971" spans="2:4">
      <c r="B971" s="100"/>
      <c r="C971" s="102"/>
      <c r="D971" s="101"/>
    </row>
    <row r="972" spans="2:4">
      <c r="B972" s="100"/>
      <c r="C972" s="102"/>
      <c r="D972" s="101"/>
    </row>
    <row r="973" spans="2:4">
      <c r="B973" s="100"/>
      <c r="C973" s="102"/>
      <c r="D973" s="101"/>
    </row>
    <row r="974" spans="2:4">
      <c r="B974" s="100"/>
      <c r="C974" s="102"/>
      <c r="D974" s="101"/>
    </row>
    <row r="975" spans="2:4">
      <c r="B975" s="100"/>
      <c r="C975" s="102"/>
      <c r="D975" s="101"/>
    </row>
    <row r="976" spans="2:4">
      <c r="B976" s="100"/>
      <c r="C976" s="102"/>
      <c r="D976" s="101"/>
    </row>
    <row r="977" spans="2:4">
      <c r="B977" s="100"/>
      <c r="C977" s="102"/>
      <c r="D977" s="101"/>
    </row>
    <row r="978" spans="2:4">
      <c r="B978" s="100"/>
      <c r="C978" s="102"/>
      <c r="D978" s="101"/>
    </row>
    <row r="979" spans="2:4">
      <c r="B979" s="100"/>
      <c r="C979" s="102"/>
      <c r="D979" s="101"/>
    </row>
    <row r="980" spans="2:4">
      <c r="B980" s="100"/>
      <c r="C980" s="102"/>
      <c r="D980" s="101"/>
    </row>
    <row r="981" spans="2:4">
      <c r="B981" s="100"/>
      <c r="C981" s="102"/>
      <c r="D981" s="101"/>
    </row>
    <row r="982" spans="2:4">
      <c r="B982" s="100"/>
      <c r="C982" s="102"/>
      <c r="D982" s="101"/>
    </row>
    <row r="983" spans="2:4">
      <c r="B983" s="100"/>
      <c r="C983" s="102"/>
      <c r="D983" s="101"/>
    </row>
    <row r="984" spans="2:4">
      <c r="B984" s="100"/>
      <c r="C984" s="102"/>
      <c r="D984" s="101"/>
    </row>
    <row r="985" spans="2:4">
      <c r="B985" s="100"/>
      <c r="C985" s="102"/>
      <c r="D985" s="101"/>
    </row>
    <row r="986" spans="2:4">
      <c r="B986" s="100"/>
      <c r="C986" s="102"/>
      <c r="D986" s="101"/>
    </row>
    <row r="987" spans="2:4">
      <c r="B987" s="100"/>
      <c r="C987" s="102"/>
      <c r="D987" s="101"/>
    </row>
    <row r="988" spans="2:4">
      <c r="B988" s="100"/>
      <c r="C988" s="102"/>
      <c r="D988" s="101"/>
    </row>
    <row r="989" spans="2:4">
      <c r="B989" s="100"/>
      <c r="C989" s="102"/>
      <c r="D989" s="101"/>
    </row>
    <row r="990" spans="2:4">
      <c r="B990" s="100"/>
      <c r="C990" s="102"/>
      <c r="D990" s="101"/>
    </row>
    <row r="991" spans="2:4">
      <c r="B991" s="100"/>
      <c r="C991" s="102"/>
      <c r="D991" s="101"/>
    </row>
    <row r="992" spans="2:4">
      <c r="B992" s="100"/>
      <c r="C992" s="102"/>
      <c r="D992" s="101"/>
    </row>
    <row r="993" spans="2:4">
      <c r="B993" s="100"/>
      <c r="C993" s="102"/>
      <c r="D993" s="101"/>
    </row>
    <row r="994" spans="2:4">
      <c r="B994" s="100"/>
      <c r="C994" s="102"/>
      <c r="D994" s="101"/>
    </row>
    <row r="995" spans="2:4">
      <c r="B995" s="100"/>
      <c r="C995" s="102"/>
      <c r="D995" s="101"/>
    </row>
    <row r="996" spans="2:4">
      <c r="B996" s="100"/>
      <c r="C996" s="102"/>
      <c r="D996" s="101"/>
    </row>
    <row r="997" spans="2:4">
      <c r="B997" s="100"/>
      <c r="C997" s="102"/>
      <c r="D997" s="101"/>
    </row>
    <row r="998" spans="2:4">
      <c r="B998" s="100"/>
      <c r="C998" s="102"/>
      <c r="D998" s="101"/>
    </row>
    <row r="999" spans="2:4">
      <c r="B999" s="100"/>
      <c r="C999" s="102"/>
      <c r="D999" s="101"/>
    </row>
    <row r="1000" spans="2:4">
      <c r="B1000" s="100"/>
      <c r="C1000" s="102"/>
      <c r="D1000" s="101"/>
    </row>
    <row r="1001" spans="2:4">
      <c r="B1001" s="100"/>
      <c r="C1001" s="102"/>
      <c r="D1001" s="101"/>
    </row>
    <row r="1002" spans="2:4">
      <c r="B1002" s="100"/>
      <c r="C1002" s="102"/>
      <c r="D1002" s="101"/>
    </row>
    <row r="1003" spans="2:4">
      <c r="B1003" s="100"/>
      <c r="C1003" s="102"/>
      <c r="D1003" s="101"/>
    </row>
    <row r="1004" spans="2:4">
      <c r="B1004" s="100"/>
      <c r="C1004" s="102"/>
      <c r="D1004" s="101"/>
    </row>
    <row r="1005" spans="2:4">
      <c r="B1005" s="100"/>
      <c r="C1005" s="102"/>
      <c r="D1005" s="101"/>
    </row>
    <row r="1006" spans="2:4">
      <c r="B1006" s="100"/>
      <c r="C1006" s="102"/>
      <c r="D1006" s="101"/>
    </row>
    <row r="1007" spans="2:4">
      <c r="B1007" s="100"/>
      <c r="C1007" s="102"/>
      <c r="D1007" s="101"/>
    </row>
    <row r="1008" spans="2:4">
      <c r="B1008" s="100"/>
      <c r="C1008" s="102"/>
      <c r="D1008" s="101"/>
    </row>
    <row r="1009" spans="2:4">
      <c r="B1009" s="100"/>
      <c r="C1009" s="102"/>
      <c r="D1009" s="101"/>
    </row>
    <row r="1010" spans="2:4">
      <c r="B1010" s="100"/>
      <c r="C1010" s="102"/>
      <c r="D1010" s="101"/>
    </row>
    <row r="1011" spans="2:4">
      <c r="B1011" s="100"/>
      <c r="C1011" s="102"/>
      <c r="D1011" s="101"/>
    </row>
    <row r="1012" spans="2:4">
      <c r="B1012" s="100"/>
      <c r="C1012" s="102"/>
      <c r="D1012" s="101"/>
    </row>
    <row r="1013" spans="2:4">
      <c r="B1013" s="100"/>
      <c r="C1013" s="102"/>
      <c r="D1013" s="101"/>
    </row>
    <row r="1014" spans="2:4">
      <c r="B1014" s="100"/>
      <c r="C1014" s="102"/>
      <c r="D1014" s="101"/>
    </row>
    <row r="1015" spans="2:4">
      <c r="B1015" s="100"/>
      <c r="C1015" s="102"/>
      <c r="D1015" s="101"/>
    </row>
    <row r="1016" spans="2:4">
      <c r="B1016" s="100"/>
      <c r="C1016" s="102"/>
      <c r="D1016" s="101"/>
    </row>
    <row r="1017" spans="2:4">
      <c r="B1017" s="100"/>
      <c r="C1017" s="102"/>
      <c r="D1017" s="101"/>
    </row>
    <row r="1018" spans="2:4">
      <c r="B1018" s="100"/>
      <c r="C1018" s="102"/>
      <c r="D1018" s="101"/>
    </row>
    <row r="1019" spans="2:4">
      <c r="B1019" s="100"/>
      <c r="C1019" s="102"/>
      <c r="D1019" s="101"/>
    </row>
    <row r="1020" spans="2:4">
      <c r="B1020" s="100"/>
      <c r="C1020" s="102"/>
      <c r="D1020" s="101"/>
    </row>
    <row r="1021" spans="2:4">
      <c r="B1021" s="100"/>
      <c r="C1021" s="102"/>
      <c r="D1021" s="101"/>
    </row>
    <row r="1022" spans="2:4">
      <c r="B1022" s="100"/>
      <c r="C1022" s="102"/>
      <c r="D1022" s="101"/>
    </row>
    <row r="1023" spans="2:4">
      <c r="B1023" s="100"/>
      <c r="C1023" s="102"/>
      <c r="D1023" s="101"/>
    </row>
    <row r="1024" spans="2:4">
      <c r="B1024" s="100"/>
      <c r="C1024" s="102"/>
      <c r="D1024" s="101"/>
    </row>
    <row r="1025" spans="2:4">
      <c r="B1025" s="100"/>
      <c r="C1025" s="102"/>
      <c r="D1025" s="101"/>
    </row>
    <row r="1026" spans="2:4">
      <c r="B1026" s="100"/>
      <c r="C1026" s="102"/>
      <c r="D1026" s="101"/>
    </row>
    <row r="1027" spans="2:4">
      <c r="B1027" s="100"/>
      <c r="C1027" s="102"/>
      <c r="D1027" s="101"/>
    </row>
    <row r="1028" spans="2:4">
      <c r="B1028" s="100"/>
      <c r="C1028" s="102"/>
      <c r="D1028" s="101"/>
    </row>
    <row r="1029" spans="2:4">
      <c r="B1029" s="100"/>
      <c r="C1029" s="102"/>
      <c r="D1029" s="101"/>
    </row>
    <row r="1030" spans="2:4">
      <c r="B1030" s="100"/>
      <c r="C1030" s="102"/>
      <c r="D1030" s="101"/>
    </row>
    <row r="1031" spans="2:4">
      <c r="B1031" s="100"/>
      <c r="C1031" s="102"/>
      <c r="D1031" s="101"/>
    </row>
    <row r="1032" spans="2:4">
      <c r="B1032" s="100"/>
      <c r="C1032" s="102"/>
      <c r="D1032" s="101"/>
    </row>
    <row r="1033" spans="2:4">
      <c r="B1033" s="100"/>
      <c r="C1033" s="102"/>
      <c r="D1033" s="101"/>
    </row>
    <row r="1034" spans="2:4">
      <c r="B1034" s="100"/>
      <c r="C1034" s="102"/>
      <c r="D1034" s="101"/>
    </row>
    <row r="1035" spans="2:4">
      <c r="B1035" s="100"/>
      <c r="C1035" s="102"/>
      <c r="D1035" s="101"/>
    </row>
    <row r="1036" spans="2:4">
      <c r="B1036" s="100"/>
      <c r="C1036" s="102"/>
      <c r="D1036" s="101"/>
    </row>
    <row r="1037" spans="2:4">
      <c r="B1037" s="100"/>
      <c r="C1037" s="102"/>
      <c r="D1037" s="101"/>
    </row>
    <row r="1038" spans="2:4">
      <c r="B1038" s="100"/>
      <c r="C1038" s="102"/>
      <c r="D1038" s="101"/>
    </row>
    <row r="1039" spans="2:4">
      <c r="B1039" s="100"/>
      <c r="C1039" s="102"/>
      <c r="D1039" s="101"/>
    </row>
    <row r="1040" spans="2:4">
      <c r="B1040" s="100"/>
      <c r="C1040" s="102"/>
      <c r="D1040" s="101"/>
    </row>
    <row r="1041" spans="2:4">
      <c r="B1041" s="100"/>
      <c r="C1041" s="102"/>
      <c r="D1041" s="101"/>
    </row>
    <row r="1042" spans="2:4">
      <c r="B1042" s="100"/>
      <c r="C1042" s="102"/>
      <c r="D1042" s="101"/>
    </row>
    <row r="1043" spans="2:4">
      <c r="B1043" s="100"/>
      <c r="C1043" s="102"/>
      <c r="D1043" s="101"/>
    </row>
    <row r="1044" spans="2:4">
      <c r="B1044" s="100"/>
      <c r="C1044" s="102"/>
      <c r="D1044" s="101"/>
    </row>
    <row r="1045" spans="2:4">
      <c r="B1045" s="100"/>
      <c r="C1045" s="102"/>
      <c r="D1045" s="101"/>
    </row>
    <row r="1046" spans="2:4">
      <c r="B1046" s="100"/>
      <c r="C1046" s="102"/>
      <c r="D1046" s="101"/>
    </row>
    <row r="1047" spans="2:4">
      <c r="B1047" s="100"/>
      <c r="C1047" s="102"/>
      <c r="D1047" s="101"/>
    </row>
    <row r="1048" spans="2:4">
      <c r="B1048" s="100"/>
      <c r="C1048" s="102"/>
      <c r="D1048" s="101"/>
    </row>
    <row r="1049" spans="2:4">
      <c r="B1049" s="100"/>
      <c r="C1049" s="102"/>
      <c r="D1049" s="101"/>
    </row>
    <row r="1050" spans="2:4">
      <c r="B1050" s="100"/>
      <c r="C1050" s="102"/>
      <c r="D1050" s="101"/>
    </row>
    <row r="1051" spans="2:4">
      <c r="B1051" s="100"/>
      <c r="C1051" s="102"/>
      <c r="D1051" s="101"/>
    </row>
    <row r="1052" spans="2:4">
      <c r="B1052" s="100"/>
      <c r="C1052" s="102"/>
      <c r="D1052" s="101"/>
    </row>
    <row r="1053" spans="2:4">
      <c r="B1053" s="100"/>
      <c r="C1053" s="102"/>
      <c r="D1053" s="101"/>
    </row>
    <row r="1054" spans="2:4">
      <c r="B1054" s="100"/>
      <c r="C1054" s="102"/>
      <c r="D1054" s="101"/>
    </row>
    <row r="1055" spans="2:4">
      <c r="B1055" s="100"/>
      <c r="C1055" s="102"/>
      <c r="D1055" s="101"/>
    </row>
    <row r="1056" spans="2:4">
      <c r="B1056" s="100"/>
      <c r="C1056" s="102"/>
      <c r="D1056" s="101"/>
    </row>
    <row r="1057" spans="2:4">
      <c r="B1057" s="100"/>
      <c r="C1057" s="102"/>
      <c r="D1057" s="101"/>
    </row>
    <row r="1058" spans="2:4">
      <c r="B1058" s="100"/>
      <c r="C1058" s="102"/>
      <c r="D1058" s="101"/>
    </row>
    <row r="1059" spans="2:4">
      <c r="B1059" s="100"/>
      <c r="C1059" s="102"/>
      <c r="D1059" s="101"/>
    </row>
    <row r="1060" spans="2:4">
      <c r="B1060" s="100"/>
      <c r="C1060" s="102"/>
      <c r="D1060" s="101"/>
    </row>
    <row r="1061" spans="2:4">
      <c r="B1061" s="100"/>
      <c r="C1061" s="102"/>
      <c r="D1061" s="101"/>
    </row>
    <row r="1062" spans="2:4">
      <c r="B1062" s="100"/>
      <c r="C1062" s="102"/>
      <c r="D1062" s="101"/>
    </row>
    <row r="1063" spans="2:4">
      <c r="B1063" s="100"/>
      <c r="C1063" s="102"/>
      <c r="D1063" s="101"/>
    </row>
    <row r="1064" spans="2:4">
      <c r="B1064" s="100"/>
      <c r="C1064" s="102"/>
      <c r="D1064" s="101"/>
    </row>
    <row r="1065" spans="2:4">
      <c r="B1065" s="100"/>
      <c r="C1065" s="102"/>
      <c r="D1065" s="101"/>
    </row>
    <row r="1066" spans="2:4">
      <c r="B1066" s="100"/>
      <c r="C1066" s="102"/>
      <c r="D1066" s="101"/>
    </row>
    <row r="1067" spans="2:4">
      <c r="B1067" s="100"/>
      <c r="C1067" s="102"/>
      <c r="D1067" s="101"/>
    </row>
    <row r="1068" spans="2:4">
      <c r="B1068" s="100"/>
      <c r="C1068" s="102"/>
      <c r="D1068" s="101"/>
    </row>
    <row r="1069" spans="2:4">
      <c r="B1069" s="100"/>
      <c r="C1069" s="102"/>
      <c r="D1069" s="101"/>
    </row>
    <row r="1070" spans="2:4">
      <c r="B1070" s="100"/>
      <c r="C1070" s="102"/>
      <c r="D1070" s="101"/>
    </row>
    <row r="1071" spans="2:4">
      <c r="B1071" s="100"/>
      <c r="C1071" s="102"/>
      <c r="D1071" s="101"/>
    </row>
    <row r="1072" spans="2:4">
      <c r="B1072" s="100"/>
      <c r="C1072" s="102"/>
      <c r="D1072" s="101"/>
    </row>
    <row r="1073" spans="2:4">
      <c r="B1073" s="100"/>
      <c r="C1073" s="102"/>
      <c r="D1073" s="101"/>
    </row>
    <row r="1074" spans="2:4">
      <c r="B1074" s="100"/>
      <c r="C1074" s="102"/>
      <c r="D1074" s="101"/>
    </row>
    <row r="1075" spans="2:4">
      <c r="B1075" s="100"/>
      <c r="C1075" s="102"/>
      <c r="D1075" s="101"/>
    </row>
    <row r="1076" spans="2:4">
      <c r="B1076" s="100"/>
      <c r="C1076" s="102"/>
      <c r="D1076" s="101"/>
    </row>
    <row r="1077" spans="2:4">
      <c r="B1077" s="100"/>
      <c r="C1077" s="102"/>
      <c r="D1077" s="101"/>
    </row>
    <row r="1078" spans="2:4">
      <c r="B1078" s="100"/>
      <c r="C1078" s="102"/>
      <c r="D1078" s="101"/>
    </row>
    <row r="1079" spans="2:4">
      <c r="B1079" s="100"/>
      <c r="C1079" s="102"/>
      <c r="D1079" s="101"/>
    </row>
    <row r="1080" spans="2:4">
      <c r="B1080" s="100"/>
      <c r="C1080" s="102"/>
      <c r="D1080" s="101"/>
    </row>
    <row r="1081" spans="2:4">
      <c r="B1081" s="100"/>
      <c r="C1081" s="102"/>
      <c r="D1081" s="101"/>
    </row>
    <row r="1082" spans="2:4">
      <c r="B1082" s="100"/>
      <c r="C1082" s="102"/>
      <c r="D1082" s="101"/>
    </row>
    <row r="1083" spans="2:4">
      <c r="B1083" s="100"/>
      <c r="C1083" s="102"/>
      <c r="D1083" s="101"/>
    </row>
    <row r="1084" spans="2:4">
      <c r="B1084" s="100"/>
      <c r="C1084" s="102"/>
      <c r="D1084" s="101"/>
    </row>
    <row r="1085" spans="2:4">
      <c r="B1085" s="100"/>
      <c r="C1085" s="102"/>
      <c r="D1085" s="101"/>
    </row>
    <row r="1086" spans="2:4">
      <c r="B1086" s="100"/>
      <c r="C1086" s="102"/>
      <c r="D1086" s="101"/>
    </row>
    <row r="1087" spans="2:4">
      <c r="B1087" s="100"/>
      <c r="C1087" s="102"/>
      <c r="D1087" s="101"/>
    </row>
    <row r="1088" spans="2:4">
      <c r="B1088" s="100"/>
      <c r="C1088" s="102"/>
      <c r="D1088" s="101"/>
    </row>
    <row r="1089" spans="2:4">
      <c r="B1089" s="100"/>
      <c r="C1089" s="102"/>
      <c r="D1089" s="101"/>
    </row>
    <row r="1090" spans="2:4">
      <c r="B1090" s="100"/>
      <c r="C1090" s="102"/>
      <c r="D1090" s="101"/>
    </row>
    <row r="1091" spans="2:4">
      <c r="B1091" s="100"/>
      <c r="C1091" s="102"/>
      <c r="D1091" s="101"/>
    </row>
    <row r="1092" spans="2:4">
      <c r="B1092" s="100"/>
      <c r="C1092" s="102"/>
      <c r="D1092" s="101"/>
    </row>
    <row r="1093" spans="2:4">
      <c r="B1093" s="100"/>
      <c r="C1093" s="102"/>
      <c r="D1093" s="101"/>
    </row>
    <row r="1094" spans="2:4">
      <c r="B1094" s="100"/>
      <c r="C1094" s="102"/>
      <c r="D1094" s="101"/>
    </row>
    <row r="1095" spans="2:4">
      <c r="B1095" s="100"/>
      <c r="C1095" s="102"/>
      <c r="D1095" s="101"/>
    </row>
    <row r="1096" spans="2:4">
      <c r="B1096" s="100"/>
      <c r="C1096" s="102"/>
      <c r="D1096" s="101"/>
    </row>
    <row r="1097" spans="2:4">
      <c r="B1097" s="100"/>
      <c r="C1097" s="102"/>
      <c r="D1097" s="101"/>
    </row>
    <row r="1098" spans="2:4">
      <c r="B1098" s="100"/>
      <c r="C1098" s="102"/>
      <c r="D1098" s="101"/>
    </row>
    <row r="1099" spans="2:4">
      <c r="B1099" s="100"/>
      <c r="C1099" s="102"/>
      <c r="D1099" s="101"/>
    </row>
    <row r="1100" spans="2:4">
      <c r="B1100" s="100"/>
      <c r="C1100" s="102"/>
      <c r="D1100" s="101"/>
    </row>
    <row r="1101" spans="2:4">
      <c r="B1101" s="100"/>
      <c r="C1101" s="102"/>
      <c r="D1101" s="101"/>
    </row>
    <row r="1102" spans="2:4">
      <c r="B1102" s="100"/>
      <c r="C1102" s="102"/>
      <c r="D1102" s="101"/>
    </row>
    <row r="1103" spans="2:4">
      <c r="B1103" s="100"/>
      <c r="C1103" s="102"/>
      <c r="D1103" s="101"/>
    </row>
    <row r="1104" spans="2:4">
      <c r="B1104" s="100"/>
      <c r="C1104" s="102"/>
      <c r="D1104" s="101"/>
    </row>
    <row r="1105" spans="2:4">
      <c r="B1105" s="100"/>
      <c r="C1105" s="102"/>
      <c r="D1105" s="101"/>
    </row>
    <row r="1106" spans="2:4">
      <c r="B1106" s="100"/>
      <c r="C1106" s="102"/>
      <c r="D1106" s="101"/>
    </row>
    <row r="1107" spans="2:4">
      <c r="B1107" s="100"/>
      <c r="C1107" s="102"/>
      <c r="D1107" s="101"/>
    </row>
    <row r="1108" spans="2:4">
      <c r="B1108" s="100"/>
      <c r="C1108" s="102"/>
      <c r="D1108" s="101"/>
    </row>
    <row r="1109" spans="2:4">
      <c r="B1109" s="100"/>
      <c r="C1109" s="102"/>
      <c r="D1109" s="101"/>
    </row>
    <row r="1110" spans="2:4">
      <c r="B1110" s="100"/>
      <c r="C1110" s="102"/>
      <c r="D1110" s="101"/>
    </row>
    <row r="1111" spans="2:4">
      <c r="B1111" s="100"/>
      <c r="C1111" s="102"/>
      <c r="D1111" s="101"/>
    </row>
    <row r="1112" spans="2:4">
      <c r="B1112" s="100"/>
      <c r="C1112" s="102"/>
      <c r="D1112" s="101"/>
    </row>
    <row r="1113" spans="2:4">
      <c r="B1113" s="100"/>
      <c r="C1113" s="102"/>
      <c r="D1113" s="101"/>
    </row>
    <row r="1114" spans="2:4">
      <c r="B1114" s="100"/>
      <c r="C1114" s="102"/>
      <c r="D1114" s="101"/>
    </row>
    <row r="1115" spans="2:4">
      <c r="B1115" s="100"/>
      <c r="C1115" s="102"/>
      <c r="D1115" s="101"/>
    </row>
    <row r="1116" spans="2:4">
      <c r="B1116" s="100"/>
      <c r="C1116" s="102"/>
      <c r="D1116" s="101"/>
    </row>
    <row r="1117" spans="2:4">
      <c r="B1117" s="100"/>
      <c r="C1117" s="102"/>
      <c r="D1117" s="101"/>
    </row>
    <row r="1118" spans="2:4">
      <c r="B1118" s="100"/>
      <c r="C1118" s="102"/>
      <c r="D1118" s="101"/>
    </row>
    <row r="1119" spans="2:4">
      <c r="B1119" s="100"/>
      <c r="C1119" s="102"/>
      <c r="D1119" s="101"/>
    </row>
    <row r="1120" spans="2:4">
      <c r="B1120" s="100"/>
      <c r="C1120" s="102"/>
      <c r="D1120" s="101"/>
    </row>
    <row r="1121" spans="2:4">
      <c r="B1121" s="100"/>
      <c r="C1121" s="102"/>
      <c r="D1121" s="101"/>
    </row>
    <row r="1122" spans="2:4">
      <c r="B1122" s="100"/>
      <c r="C1122" s="102"/>
      <c r="D1122" s="101"/>
    </row>
    <row r="1123" spans="2:4">
      <c r="B1123" s="100"/>
      <c r="C1123" s="102"/>
      <c r="D1123" s="101"/>
    </row>
    <row r="1124" spans="2:4">
      <c r="B1124" s="100"/>
      <c r="C1124" s="102"/>
      <c r="D1124" s="101"/>
    </row>
    <row r="1125" spans="2:4">
      <c r="B1125" s="100"/>
      <c r="C1125" s="102"/>
      <c r="D1125" s="101"/>
    </row>
    <row r="1126" spans="2:4">
      <c r="B1126" s="100"/>
      <c r="C1126" s="102"/>
      <c r="D1126" s="101"/>
    </row>
    <row r="1127" spans="2:4">
      <c r="B1127" s="100"/>
      <c r="C1127" s="102"/>
      <c r="D1127" s="101"/>
    </row>
    <row r="1128" spans="2:4">
      <c r="B1128" s="100"/>
      <c r="C1128" s="102"/>
      <c r="D1128" s="101"/>
    </row>
    <row r="1129" spans="2:4">
      <c r="B1129" s="100"/>
      <c r="C1129" s="102"/>
      <c r="D1129" s="101"/>
    </row>
    <row r="1130" spans="2:4">
      <c r="B1130" s="100"/>
      <c r="C1130" s="102"/>
      <c r="D1130" s="101"/>
    </row>
    <row r="1131" spans="2:4">
      <c r="B1131" s="100"/>
      <c r="C1131" s="102"/>
      <c r="D1131" s="101"/>
    </row>
    <row r="1132" spans="2:4">
      <c r="B1132" s="100"/>
      <c r="C1132" s="102"/>
      <c r="D1132" s="101"/>
    </row>
    <row r="1133" spans="2:4">
      <c r="B1133" s="100"/>
      <c r="C1133" s="102"/>
      <c r="D1133" s="101"/>
    </row>
    <row r="1134" spans="2:4">
      <c r="B1134" s="100"/>
      <c r="C1134" s="102"/>
      <c r="D1134" s="101"/>
    </row>
    <row r="1135" spans="2:4">
      <c r="B1135" s="100"/>
      <c r="C1135" s="102"/>
      <c r="D1135" s="101"/>
    </row>
    <row r="1136" spans="2:4">
      <c r="B1136" s="100"/>
      <c r="C1136" s="102"/>
      <c r="D1136" s="101"/>
    </row>
    <row r="1137" spans="2:4">
      <c r="B1137" s="100"/>
      <c r="C1137" s="102"/>
      <c r="D1137" s="101"/>
    </row>
    <row r="1138" spans="2:4">
      <c r="B1138" s="100"/>
      <c r="C1138" s="102"/>
      <c r="D1138" s="101"/>
    </row>
    <row r="1139" spans="2:4">
      <c r="B1139" s="100"/>
      <c r="C1139" s="102"/>
      <c r="D1139" s="101"/>
    </row>
    <row r="1140" spans="2:4">
      <c r="B1140" s="100"/>
      <c r="C1140" s="102"/>
      <c r="D1140" s="101"/>
    </row>
    <row r="1141" spans="2:4">
      <c r="B1141" s="100"/>
      <c r="C1141" s="102"/>
      <c r="D1141" s="101"/>
    </row>
    <row r="1142" spans="2:4">
      <c r="B1142" s="100"/>
      <c r="C1142" s="102"/>
      <c r="D1142" s="101"/>
    </row>
    <row r="1143" spans="2:4">
      <c r="B1143" s="100"/>
      <c r="C1143" s="102"/>
      <c r="D1143" s="101"/>
    </row>
    <row r="1144" spans="2:4">
      <c r="B1144" s="100"/>
      <c r="C1144" s="102"/>
      <c r="D1144" s="101"/>
    </row>
    <row r="1145" spans="2:4">
      <c r="B1145" s="100"/>
      <c r="C1145" s="102"/>
      <c r="D1145" s="101"/>
    </row>
    <row r="1146" spans="2:4">
      <c r="B1146" s="100"/>
      <c r="C1146" s="102"/>
      <c r="D1146" s="101"/>
    </row>
    <row r="1147" spans="2:4">
      <c r="B1147" s="100"/>
      <c r="C1147" s="102"/>
      <c r="D1147" s="101"/>
    </row>
    <row r="1148" spans="2:4">
      <c r="B1148" s="100"/>
      <c r="C1148" s="102"/>
      <c r="D1148" s="101"/>
    </row>
    <row r="1149" spans="2:4">
      <c r="B1149" s="100"/>
      <c r="C1149" s="102"/>
      <c r="D1149" s="101"/>
    </row>
    <row r="1150" spans="2:4">
      <c r="B1150" s="100"/>
      <c r="C1150" s="102"/>
      <c r="D1150" s="101"/>
    </row>
    <row r="1151" spans="2:4">
      <c r="B1151" s="100"/>
      <c r="C1151" s="102"/>
      <c r="D1151" s="101"/>
    </row>
    <row r="1152" spans="2:4">
      <c r="B1152" s="100"/>
      <c r="C1152" s="102"/>
      <c r="D1152" s="101"/>
    </row>
    <row r="1153" spans="2:4">
      <c r="B1153" s="100"/>
      <c r="C1153" s="102"/>
      <c r="D1153" s="101"/>
    </row>
    <row r="1154" spans="2:4">
      <c r="B1154" s="100"/>
      <c r="C1154" s="102"/>
      <c r="D1154" s="101"/>
    </row>
    <row r="1155" spans="2:4">
      <c r="B1155" s="100"/>
      <c r="C1155" s="102"/>
      <c r="D1155" s="101"/>
    </row>
    <row r="1156" spans="2:4">
      <c r="B1156" s="100"/>
      <c r="C1156" s="102"/>
      <c r="D1156" s="101"/>
    </row>
    <row r="1157" spans="2:4">
      <c r="B1157" s="100"/>
      <c r="C1157" s="102"/>
      <c r="D1157" s="101"/>
    </row>
    <row r="1158" spans="2:4">
      <c r="B1158" s="100"/>
      <c r="C1158" s="102"/>
      <c r="D1158" s="101"/>
    </row>
    <row r="1159" spans="2:4">
      <c r="B1159" s="100"/>
      <c r="C1159" s="102"/>
      <c r="D1159" s="101"/>
    </row>
    <row r="1160" spans="2:4">
      <c r="B1160" s="100"/>
      <c r="C1160" s="102"/>
      <c r="D1160" s="101"/>
    </row>
    <row r="1161" spans="2:4">
      <c r="B1161" s="100"/>
      <c r="C1161" s="102"/>
      <c r="D1161" s="101"/>
    </row>
    <row r="1162" spans="2:4">
      <c r="B1162" s="100"/>
      <c r="C1162" s="102"/>
      <c r="D1162" s="101"/>
    </row>
    <row r="1163" spans="2:4">
      <c r="B1163" s="100"/>
      <c r="C1163" s="102"/>
      <c r="D1163" s="101"/>
    </row>
    <row r="1164" spans="2:4">
      <c r="B1164" s="100"/>
      <c r="C1164" s="102"/>
      <c r="D1164" s="101"/>
    </row>
    <row r="1165" spans="2:4">
      <c r="B1165" s="100"/>
      <c r="C1165" s="102"/>
      <c r="D1165" s="101"/>
    </row>
    <row r="1166" spans="2:4">
      <c r="B1166" s="100"/>
      <c r="C1166" s="102"/>
      <c r="D1166" s="101"/>
    </row>
    <row r="1167" spans="2:4">
      <c r="B1167" s="100"/>
      <c r="C1167" s="102"/>
      <c r="D1167" s="101"/>
    </row>
    <row r="1168" spans="2:4">
      <c r="B1168" s="100"/>
      <c r="C1168" s="102"/>
      <c r="D1168" s="101"/>
    </row>
    <row r="1169" spans="2:4">
      <c r="B1169" s="100"/>
      <c r="C1169" s="102"/>
      <c r="D1169" s="101"/>
    </row>
    <row r="1170" spans="2:4">
      <c r="B1170" s="100"/>
      <c r="C1170" s="102"/>
      <c r="D1170" s="101"/>
    </row>
    <row r="1171" spans="2:4">
      <c r="B1171" s="100"/>
      <c r="C1171" s="102"/>
      <c r="D1171" s="101"/>
    </row>
    <row r="1172" spans="2:4">
      <c r="B1172" s="100"/>
      <c r="C1172" s="102"/>
      <c r="D1172" s="101"/>
    </row>
    <row r="1173" spans="2:4">
      <c r="B1173" s="100"/>
      <c r="C1173" s="102"/>
      <c r="D1173" s="101"/>
    </row>
    <row r="1174" spans="2:4">
      <c r="B1174" s="100"/>
      <c r="C1174" s="102"/>
      <c r="D1174" s="101"/>
    </row>
    <row r="1175" spans="2:4">
      <c r="B1175" s="100"/>
      <c r="C1175" s="102"/>
      <c r="D1175" s="101"/>
    </row>
    <row r="1176" spans="2:4">
      <c r="B1176" s="100"/>
      <c r="C1176" s="102"/>
      <c r="D1176" s="101"/>
    </row>
    <row r="1177" spans="2:4">
      <c r="B1177" s="100"/>
      <c r="C1177" s="102"/>
      <c r="D1177" s="101"/>
    </row>
    <row r="1178" spans="2:4">
      <c r="B1178" s="100"/>
      <c r="C1178" s="102"/>
      <c r="D1178" s="101"/>
    </row>
    <row r="1179" spans="2:4">
      <c r="B1179" s="100"/>
      <c r="C1179" s="102"/>
      <c r="D1179" s="101"/>
    </row>
    <row r="1180" spans="2:4">
      <c r="B1180" s="100"/>
      <c r="C1180" s="102"/>
      <c r="D1180" s="101"/>
    </row>
    <row r="1181" spans="2:4">
      <c r="B1181" s="100"/>
      <c r="C1181" s="102"/>
      <c r="D1181" s="101"/>
    </row>
    <row r="1182" spans="2:4">
      <c r="B1182" s="100"/>
      <c r="C1182" s="102"/>
      <c r="D1182" s="101"/>
    </row>
    <row r="1183" spans="2:4">
      <c r="B1183" s="100"/>
      <c r="C1183" s="102"/>
      <c r="D1183" s="101"/>
    </row>
    <row r="1184" spans="2:4">
      <c r="B1184" s="100"/>
      <c r="C1184" s="102"/>
      <c r="D1184" s="101"/>
    </row>
    <row r="1185" spans="2:4">
      <c r="B1185" s="100"/>
      <c r="C1185" s="102"/>
      <c r="D1185" s="101"/>
    </row>
    <row r="1186" spans="2:4">
      <c r="B1186" s="100"/>
      <c r="C1186" s="102"/>
      <c r="D1186" s="101"/>
    </row>
    <row r="1187" spans="2:4">
      <c r="B1187" s="100"/>
      <c r="C1187" s="102"/>
      <c r="D1187" s="101"/>
    </row>
    <row r="1188" spans="2:4">
      <c r="B1188" s="100"/>
      <c r="C1188" s="102"/>
      <c r="D1188" s="101"/>
    </row>
    <row r="1189" spans="2:4">
      <c r="B1189" s="100"/>
      <c r="C1189" s="102"/>
      <c r="D1189" s="101"/>
    </row>
    <row r="1190" spans="2:4">
      <c r="B1190" s="100"/>
      <c r="C1190" s="102"/>
      <c r="D1190" s="101"/>
    </row>
    <row r="1191" spans="2:4">
      <c r="B1191" s="100"/>
      <c r="C1191" s="102"/>
      <c r="D1191" s="101"/>
    </row>
    <row r="1192" spans="2:4">
      <c r="B1192" s="100"/>
      <c r="C1192" s="102"/>
      <c r="D1192" s="101"/>
    </row>
    <row r="1193" spans="2:4">
      <c r="B1193" s="100"/>
      <c r="C1193" s="102"/>
      <c r="D1193" s="101"/>
    </row>
    <row r="1194" spans="2:4">
      <c r="B1194" s="100"/>
      <c r="C1194" s="102"/>
      <c r="D1194" s="101"/>
    </row>
    <row r="1195" spans="2:4">
      <c r="B1195" s="100"/>
      <c r="C1195" s="102"/>
      <c r="D1195" s="101"/>
    </row>
    <row r="1196" spans="2:4">
      <c r="B1196" s="100"/>
      <c r="C1196" s="102"/>
      <c r="D1196" s="101"/>
    </row>
    <row r="1197" spans="2:4">
      <c r="B1197" s="100"/>
      <c r="C1197" s="102"/>
      <c r="D1197" s="101"/>
    </row>
    <row r="1198" spans="2:4">
      <c r="B1198" s="100"/>
      <c r="C1198" s="102"/>
      <c r="D1198" s="101"/>
    </row>
    <row r="1199" spans="2:4">
      <c r="B1199" s="100"/>
      <c r="C1199" s="102"/>
      <c r="D1199" s="101"/>
    </row>
    <row r="1200" spans="2:4">
      <c r="B1200" s="100"/>
      <c r="C1200" s="102"/>
      <c r="D1200" s="101"/>
    </row>
    <row r="1201" spans="2:4">
      <c r="B1201" s="100"/>
      <c r="C1201" s="102"/>
      <c r="D1201" s="101"/>
    </row>
    <row r="1202" spans="2:4">
      <c r="B1202" s="100"/>
      <c r="C1202" s="102"/>
      <c r="D1202" s="101"/>
    </row>
    <row r="1203" spans="2:4">
      <c r="B1203" s="100"/>
      <c r="C1203" s="102"/>
      <c r="D1203" s="101"/>
    </row>
    <row r="1204" spans="2:4">
      <c r="B1204" s="100"/>
      <c r="C1204" s="102"/>
      <c r="D1204" s="101"/>
    </row>
    <row r="1205" spans="2:4">
      <c r="B1205" s="100"/>
      <c r="C1205" s="102"/>
      <c r="D1205" s="101"/>
    </row>
    <row r="1206" spans="2:4">
      <c r="B1206" s="100"/>
      <c r="C1206" s="102"/>
      <c r="D1206" s="101"/>
    </row>
    <row r="1207" spans="2:4">
      <c r="B1207" s="100"/>
      <c r="C1207" s="102"/>
      <c r="D1207" s="101"/>
    </row>
    <row r="1208" spans="2:4">
      <c r="B1208" s="100"/>
      <c r="C1208" s="102"/>
      <c r="D1208" s="101"/>
    </row>
    <row r="1209" spans="2:4">
      <c r="B1209" s="100"/>
      <c r="C1209" s="102"/>
      <c r="D1209" s="101"/>
    </row>
    <row r="1210" spans="2:4">
      <c r="B1210" s="100"/>
      <c r="C1210" s="102"/>
      <c r="D1210" s="101"/>
    </row>
    <row r="1211" spans="2:4">
      <c r="B1211" s="100"/>
      <c r="C1211" s="102"/>
      <c r="D1211" s="101"/>
    </row>
    <row r="1212" spans="2:4">
      <c r="B1212" s="100"/>
      <c r="C1212" s="102"/>
      <c r="D1212" s="101"/>
    </row>
    <row r="1213" spans="2:4">
      <c r="B1213" s="100"/>
      <c r="C1213" s="102"/>
      <c r="D1213" s="101"/>
    </row>
    <row r="1214" spans="2:4">
      <c r="B1214" s="100"/>
      <c r="C1214" s="102"/>
      <c r="D1214" s="101"/>
    </row>
    <row r="1215" spans="2:4">
      <c r="B1215" s="100"/>
      <c r="C1215" s="102"/>
      <c r="D1215" s="101"/>
    </row>
    <row r="1216" spans="2:4">
      <c r="B1216" s="100"/>
      <c r="C1216" s="102"/>
      <c r="D1216" s="101"/>
    </row>
    <row r="1217" spans="2:4">
      <c r="B1217" s="100"/>
      <c r="C1217" s="102"/>
      <c r="D1217" s="101"/>
    </row>
    <row r="1218" spans="2:4">
      <c r="B1218" s="100"/>
      <c r="C1218" s="102"/>
      <c r="D1218" s="101"/>
    </row>
    <row r="1219" spans="2:4">
      <c r="B1219" s="100"/>
      <c r="C1219" s="102"/>
      <c r="D1219" s="101"/>
    </row>
    <row r="1220" spans="2:4">
      <c r="B1220" s="100"/>
      <c r="C1220" s="102"/>
      <c r="D1220" s="101"/>
    </row>
    <row r="1221" spans="2:4">
      <c r="B1221" s="100"/>
      <c r="C1221" s="102"/>
      <c r="D1221" s="101"/>
    </row>
    <row r="1222" spans="2:4">
      <c r="B1222" s="100"/>
      <c r="C1222" s="102"/>
      <c r="D1222" s="101"/>
    </row>
    <row r="1223" spans="2:4">
      <c r="B1223" s="100"/>
      <c r="C1223" s="102"/>
      <c r="D1223" s="101"/>
    </row>
    <row r="1224" spans="2:4">
      <c r="B1224" s="100"/>
      <c r="C1224" s="102"/>
      <c r="D1224" s="101"/>
    </row>
    <row r="1225" spans="2:4">
      <c r="B1225" s="100"/>
      <c r="C1225" s="102"/>
      <c r="D1225" s="101"/>
    </row>
    <row r="1226" spans="2:4">
      <c r="B1226" s="100"/>
      <c r="C1226" s="102"/>
      <c r="D1226" s="101"/>
    </row>
    <row r="1227" spans="2:4">
      <c r="B1227" s="100"/>
      <c r="C1227" s="102"/>
      <c r="D1227" s="101"/>
    </row>
    <row r="1228" spans="2:4">
      <c r="B1228" s="100"/>
      <c r="C1228" s="102"/>
      <c r="D1228" s="101"/>
    </row>
    <row r="1229" spans="2:4">
      <c r="B1229" s="100"/>
      <c r="C1229" s="102"/>
      <c r="D1229" s="101"/>
    </row>
    <row r="1230" spans="2:4">
      <c r="B1230" s="100"/>
      <c r="C1230" s="102"/>
      <c r="D1230" s="101"/>
    </row>
    <row r="1231" spans="2:4">
      <c r="B1231" s="100"/>
      <c r="C1231" s="102"/>
      <c r="D1231" s="101"/>
    </row>
    <row r="1232" spans="2:4">
      <c r="B1232" s="100"/>
      <c r="C1232" s="102"/>
      <c r="D1232" s="101"/>
    </row>
    <row r="1233" spans="2:4">
      <c r="B1233" s="100"/>
      <c r="C1233" s="102"/>
      <c r="D1233" s="101"/>
    </row>
    <row r="1234" spans="2:4">
      <c r="B1234" s="100"/>
      <c r="C1234" s="102"/>
      <c r="D1234" s="101"/>
    </row>
    <row r="1235" spans="2:4">
      <c r="B1235" s="100"/>
      <c r="C1235" s="102"/>
      <c r="D1235" s="101"/>
    </row>
    <row r="1236" spans="2:4">
      <c r="B1236" s="100"/>
      <c r="C1236" s="102"/>
      <c r="D1236" s="101"/>
    </row>
    <row r="1237" spans="2:4">
      <c r="B1237" s="100"/>
      <c r="C1237" s="102"/>
      <c r="D1237" s="101"/>
    </row>
    <row r="1238" spans="2:4">
      <c r="B1238" s="100"/>
      <c r="C1238" s="102"/>
      <c r="D1238" s="101"/>
    </row>
    <row r="1239" spans="2:4">
      <c r="B1239" s="100"/>
      <c r="C1239" s="102"/>
      <c r="D1239" s="101"/>
    </row>
    <row r="1240" spans="2:4">
      <c r="B1240" s="100"/>
      <c r="C1240" s="102"/>
      <c r="D1240" s="101"/>
    </row>
    <row r="1241" spans="2:4">
      <c r="B1241" s="100"/>
      <c r="C1241" s="102"/>
      <c r="D1241" s="101"/>
    </row>
    <row r="1242" spans="2:4">
      <c r="B1242" s="100"/>
      <c r="C1242" s="102"/>
      <c r="D1242" s="101"/>
    </row>
    <row r="1243" spans="2:4">
      <c r="B1243" s="100"/>
      <c r="C1243" s="102"/>
      <c r="D1243" s="101"/>
    </row>
    <row r="1244" spans="2:4">
      <c r="B1244" s="100"/>
      <c r="C1244" s="102"/>
      <c r="D1244" s="101"/>
    </row>
    <row r="1245" spans="2:4">
      <c r="B1245" s="100"/>
      <c r="C1245" s="102"/>
      <c r="D1245" s="101"/>
    </row>
    <row r="1246" spans="2:4">
      <c r="B1246" s="100"/>
      <c r="C1246" s="102"/>
      <c r="D1246" s="101"/>
    </row>
    <row r="1247" spans="2:4">
      <c r="B1247" s="100"/>
      <c r="C1247" s="102"/>
      <c r="D1247" s="101"/>
    </row>
    <row r="1248" spans="2:4">
      <c r="B1248" s="100"/>
      <c r="C1248" s="102"/>
      <c r="D1248" s="101"/>
    </row>
    <row r="1249" spans="2:4">
      <c r="B1249" s="100"/>
      <c r="C1249" s="102"/>
      <c r="D1249" s="101"/>
    </row>
    <row r="1250" spans="2:4">
      <c r="B1250" s="100"/>
      <c r="C1250" s="102"/>
      <c r="D1250" s="101"/>
    </row>
    <row r="1251" spans="2:4">
      <c r="B1251" s="100"/>
      <c r="C1251" s="102"/>
      <c r="D1251" s="101"/>
    </row>
    <row r="1252" spans="2:4">
      <c r="B1252" s="100"/>
      <c r="C1252" s="102"/>
      <c r="D1252" s="101"/>
    </row>
    <row r="1253" spans="2:4">
      <c r="B1253" s="100"/>
      <c r="C1253" s="102"/>
      <c r="D1253" s="101"/>
    </row>
    <row r="1254" spans="2:4">
      <c r="B1254" s="100"/>
      <c r="C1254" s="102"/>
      <c r="D1254" s="101"/>
    </row>
    <row r="1255" spans="2:4">
      <c r="B1255" s="100"/>
      <c r="C1255" s="102"/>
      <c r="D1255" s="101"/>
    </row>
    <row r="1256" spans="2:4">
      <c r="B1256" s="100"/>
      <c r="C1256" s="102"/>
      <c r="D1256" s="101"/>
    </row>
    <row r="1257" spans="2:4">
      <c r="B1257" s="100"/>
      <c r="C1257" s="102"/>
      <c r="D1257" s="101"/>
    </row>
    <row r="1258" spans="2:4">
      <c r="B1258" s="100"/>
      <c r="C1258" s="102"/>
      <c r="D1258" s="101"/>
    </row>
    <row r="1259" spans="2:4">
      <c r="B1259" s="100"/>
      <c r="C1259" s="102"/>
      <c r="D1259" s="101"/>
    </row>
    <row r="1260" spans="2:4">
      <c r="B1260" s="100"/>
      <c r="C1260" s="102"/>
      <c r="D1260" s="101"/>
    </row>
    <row r="1261" spans="2:4">
      <c r="B1261" s="100"/>
      <c r="C1261" s="102"/>
      <c r="D1261" s="101"/>
    </row>
    <row r="1262" spans="2:4">
      <c r="B1262" s="100"/>
      <c r="C1262" s="102"/>
      <c r="D1262" s="101"/>
    </row>
    <row r="1263" spans="2:4">
      <c r="B1263" s="100"/>
      <c r="C1263" s="102"/>
      <c r="D1263" s="101"/>
    </row>
    <row r="1264" spans="2:4">
      <c r="B1264" s="100"/>
      <c r="C1264" s="102"/>
      <c r="D1264" s="101"/>
    </row>
    <row r="1265" spans="2:4">
      <c r="B1265" s="100"/>
      <c r="C1265" s="102"/>
      <c r="D1265" s="101"/>
    </row>
    <row r="1266" spans="2:4">
      <c r="B1266" s="100"/>
      <c r="C1266" s="102"/>
      <c r="D1266" s="101"/>
    </row>
    <row r="1267" spans="2:4">
      <c r="B1267" s="100"/>
      <c r="C1267" s="102"/>
      <c r="D1267" s="101"/>
    </row>
    <row r="1268" spans="2:4">
      <c r="B1268" s="100"/>
      <c r="C1268" s="102"/>
      <c r="D1268" s="101"/>
    </row>
    <row r="1269" spans="2:4">
      <c r="B1269" s="100"/>
      <c r="C1269" s="102"/>
      <c r="D1269" s="101"/>
    </row>
    <row r="1270" spans="2:4">
      <c r="B1270" s="100"/>
      <c r="C1270" s="102"/>
      <c r="D1270" s="101"/>
    </row>
    <row r="1271" spans="2:4">
      <c r="B1271" s="100"/>
      <c r="C1271" s="102"/>
      <c r="D1271" s="101"/>
    </row>
    <row r="1272" spans="2:4">
      <c r="B1272" s="100"/>
      <c r="C1272" s="102"/>
      <c r="D1272" s="101"/>
    </row>
    <row r="1273" spans="2:4">
      <c r="B1273" s="100"/>
      <c r="C1273" s="102"/>
      <c r="D1273" s="101"/>
    </row>
    <row r="1274" spans="2:4">
      <c r="B1274" s="100"/>
      <c r="C1274" s="102"/>
      <c r="D1274" s="101"/>
    </row>
    <row r="1275" spans="2:4">
      <c r="B1275" s="100"/>
      <c r="C1275" s="102"/>
      <c r="D1275" s="101"/>
    </row>
    <row r="1276" spans="2:4">
      <c r="B1276" s="100"/>
      <c r="C1276" s="102"/>
      <c r="D1276" s="101"/>
    </row>
    <row r="1277" spans="2:4">
      <c r="B1277" s="100"/>
      <c r="C1277" s="102"/>
      <c r="D1277" s="101"/>
    </row>
    <row r="1278" spans="2:4">
      <c r="B1278" s="100"/>
      <c r="C1278" s="102"/>
      <c r="D1278" s="101"/>
    </row>
    <row r="1279" spans="2:4">
      <c r="B1279" s="100"/>
      <c r="C1279" s="102"/>
      <c r="D1279" s="101"/>
    </row>
    <row r="1280" spans="2:4">
      <c r="B1280" s="100"/>
      <c r="C1280" s="102"/>
      <c r="D1280" s="101"/>
    </row>
    <row r="1281" spans="2:4">
      <c r="B1281" s="100"/>
      <c r="C1281" s="102"/>
      <c r="D1281" s="101"/>
    </row>
    <row r="1282" spans="2:4">
      <c r="B1282" s="100"/>
      <c r="C1282" s="102"/>
      <c r="D1282" s="101"/>
    </row>
    <row r="1283" spans="2:4">
      <c r="B1283" s="100"/>
      <c r="C1283" s="102"/>
      <c r="D1283" s="101"/>
    </row>
    <row r="1284" spans="2:4">
      <c r="B1284" s="100"/>
      <c r="C1284" s="102"/>
      <c r="D1284" s="101"/>
    </row>
    <row r="1285" spans="2:4">
      <c r="B1285" s="100"/>
      <c r="C1285" s="102"/>
      <c r="D1285" s="101"/>
    </row>
    <row r="1286" spans="2:4">
      <c r="B1286" s="100"/>
      <c r="C1286" s="102"/>
      <c r="D1286" s="101"/>
    </row>
    <row r="1287" spans="2:4">
      <c r="B1287" s="100"/>
      <c r="C1287" s="102"/>
      <c r="D1287" s="101"/>
    </row>
    <row r="1288" spans="2:4">
      <c r="B1288" s="100"/>
      <c r="C1288" s="102"/>
      <c r="D1288" s="101"/>
    </row>
    <row r="1289" spans="2:4">
      <c r="B1289" s="100"/>
      <c r="C1289" s="102"/>
      <c r="D1289" s="101"/>
    </row>
    <row r="1290" spans="2:4">
      <c r="B1290" s="100"/>
      <c r="C1290" s="102"/>
      <c r="D1290" s="101"/>
    </row>
    <row r="1291" spans="2:4">
      <c r="B1291" s="100"/>
      <c r="C1291" s="102"/>
      <c r="D1291" s="101"/>
    </row>
    <row r="1292" spans="2:4">
      <c r="B1292" s="100"/>
      <c r="C1292" s="102"/>
      <c r="D1292" s="101"/>
    </row>
    <row r="1293" spans="2:4">
      <c r="B1293" s="100"/>
      <c r="C1293" s="102"/>
      <c r="D1293" s="101"/>
    </row>
    <row r="1294" spans="2:4">
      <c r="B1294" s="100"/>
      <c r="C1294" s="102"/>
      <c r="D1294" s="101"/>
    </row>
    <row r="1295" spans="2:4">
      <c r="B1295" s="100"/>
      <c r="C1295" s="102"/>
      <c r="D1295" s="101"/>
    </row>
    <row r="1296" spans="2:4">
      <c r="B1296" s="100"/>
      <c r="C1296" s="102"/>
      <c r="D1296" s="101"/>
    </row>
    <row r="1297" spans="2:4">
      <c r="B1297" s="100"/>
      <c r="C1297" s="102"/>
      <c r="D1297" s="101"/>
    </row>
    <row r="1298" spans="2:4">
      <c r="B1298" s="100"/>
      <c r="C1298" s="102"/>
      <c r="D1298" s="101"/>
    </row>
    <row r="1299" spans="2:4">
      <c r="B1299" s="100"/>
      <c r="C1299" s="102"/>
      <c r="D1299" s="101"/>
    </row>
    <row r="1300" spans="2:4">
      <c r="B1300" s="100"/>
      <c r="C1300" s="102"/>
      <c r="D1300" s="101"/>
    </row>
    <row r="1301" spans="2:4">
      <c r="B1301" s="100"/>
      <c r="C1301" s="102"/>
      <c r="D1301" s="101"/>
    </row>
    <row r="1302" spans="2:4">
      <c r="B1302" s="100"/>
      <c r="C1302" s="102"/>
      <c r="D1302" s="101"/>
    </row>
    <row r="1303" spans="2:4">
      <c r="B1303" s="100"/>
      <c r="C1303" s="102"/>
      <c r="D1303" s="101"/>
    </row>
    <row r="1304" spans="2:4">
      <c r="B1304" s="100"/>
      <c r="C1304" s="102"/>
      <c r="D1304" s="101"/>
    </row>
    <row r="1305" spans="2:4">
      <c r="B1305" s="100"/>
      <c r="C1305" s="102"/>
      <c r="D1305" s="101"/>
    </row>
    <row r="1306" spans="2:4">
      <c r="B1306" s="100"/>
      <c r="C1306" s="102"/>
      <c r="D1306" s="101"/>
    </row>
    <row r="1307" spans="2:4">
      <c r="B1307" s="100"/>
      <c r="C1307" s="102"/>
      <c r="D1307" s="101"/>
    </row>
    <row r="1308" spans="2:4">
      <c r="B1308" s="100"/>
      <c r="C1308" s="102"/>
      <c r="D1308" s="101"/>
    </row>
    <row r="1309" spans="2:4">
      <c r="B1309" s="100"/>
      <c r="C1309" s="102"/>
      <c r="D1309" s="101"/>
    </row>
    <row r="1310" spans="2:4">
      <c r="B1310" s="100"/>
      <c r="C1310" s="102"/>
      <c r="D1310" s="101"/>
    </row>
    <row r="1311" spans="2:4">
      <c r="B1311" s="100"/>
      <c r="C1311" s="102"/>
      <c r="D1311" s="101"/>
    </row>
    <row r="1312" spans="2:4">
      <c r="B1312" s="100"/>
      <c r="C1312" s="102"/>
      <c r="D1312" s="101"/>
    </row>
    <row r="1313" spans="2:4">
      <c r="B1313" s="100"/>
      <c r="C1313" s="102"/>
      <c r="D1313" s="101"/>
    </row>
    <row r="1314" spans="2:4">
      <c r="B1314" s="100"/>
      <c r="C1314" s="102"/>
      <c r="D1314" s="101"/>
    </row>
    <row r="1315" spans="2:4">
      <c r="B1315" s="100"/>
      <c r="C1315" s="102"/>
      <c r="D1315" s="101"/>
    </row>
    <row r="1316" spans="2:4">
      <c r="B1316" s="100"/>
      <c r="C1316" s="102"/>
      <c r="D1316" s="101"/>
    </row>
    <row r="1317" spans="2:4">
      <c r="B1317" s="100"/>
      <c r="C1317" s="102"/>
      <c r="D1317" s="101"/>
    </row>
    <row r="1318" spans="2:4">
      <c r="B1318" s="100"/>
      <c r="C1318" s="102"/>
      <c r="D1318" s="101"/>
    </row>
    <row r="1319" spans="2:4">
      <c r="B1319" s="100"/>
      <c r="C1319" s="102"/>
      <c r="D1319" s="101"/>
    </row>
    <row r="1320" spans="2:4">
      <c r="B1320" s="100"/>
      <c r="C1320" s="102"/>
      <c r="D1320" s="101"/>
    </row>
    <row r="1321" spans="2:4">
      <c r="B1321" s="100"/>
      <c r="C1321" s="102"/>
      <c r="D1321" s="101"/>
    </row>
    <row r="1322" spans="2:4">
      <c r="B1322" s="100"/>
      <c r="C1322" s="102"/>
      <c r="D1322" s="101"/>
    </row>
    <row r="1323" spans="2:4">
      <c r="B1323" s="100"/>
      <c r="C1323" s="102"/>
      <c r="D1323" s="101"/>
    </row>
    <row r="1324" spans="2:4">
      <c r="B1324" s="100"/>
      <c r="C1324" s="102"/>
      <c r="D1324" s="101"/>
    </row>
    <row r="1325" spans="2:4">
      <c r="B1325" s="100"/>
      <c r="C1325" s="102"/>
      <c r="D1325" s="101"/>
    </row>
    <row r="1326" spans="2:4">
      <c r="B1326" s="100"/>
      <c r="C1326" s="102"/>
      <c r="D1326" s="101"/>
    </row>
    <row r="1327" spans="2:4">
      <c r="B1327" s="100"/>
      <c r="C1327" s="102"/>
      <c r="D1327" s="101"/>
    </row>
    <row r="1328" spans="2:4">
      <c r="B1328" s="100"/>
      <c r="C1328" s="102"/>
      <c r="D1328" s="101"/>
    </row>
    <row r="1329" spans="2:4">
      <c r="B1329" s="100"/>
      <c r="C1329" s="102"/>
      <c r="D1329" s="101"/>
    </row>
    <row r="1330" spans="2:4">
      <c r="B1330" s="100"/>
      <c r="C1330" s="102"/>
      <c r="D1330" s="101"/>
    </row>
    <row r="1331" spans="2:4">
      <c r="B1331" s="100"/>
      <c r="C1331" s="102"/>
      <c r="D1331" s="101"/>
    </row>
    <row r="1332" spans="2:4">
      <c r="B1332" s="100"/>
      <c r="C1332" s="102"/>
      <c r="D1332" s="101"/>
    </row>
    <row r="1333" spans="2:4">
      <c r="B1333" s="100"/>
      <c r="C1333" s="102"/>
      <c r="D1333" s="101"/>
    </row>
    <row r="1334" spans="2:4">
      <c r="B1334" s="100"/>
      <c r="C1334" s="102"/>
      <c r="D1334" s="101"/>
    </row>
    <row r="1335" spans="2:4">
      <c r="B1335" s="100"/>
      <c r="C1335" s="102"/>
      <c r="D1335" s="101"/>
    </row>
    <row r="1336" spans="2:4">
      <c r="B1336" s="100"/>
      <c r="C1336" s="102"/>
      <c r="D1336" s="101"/>
    </row>
    <row r="1337" spans="2:4">
      <c r="B1337" s="100"/>
      <c r="C1337" s="102"/>
      <c r="D1337" s="101"/>
    </row>
    <row r="1338" spans="2:4">
      <c r="B1338" s="100"/>
      <c r="C1338" s="102"/>
      <c r="D1338" s="101"/>
    </row>
    <row r="1339" spans="2:4">
      <c r="B1339" s="100"/>
      <c r="C1339" s="102"/>
      <c r="D1339" s="101"/>
    </row>
    <row r="1340" spans="2:4">
      <c r="B1340" s="100"/>
      <c r="C1340" s="102"/>
      <c r="D1340" s="101"/>
    </row>
    <row r="1341" spans="2:4">
      <c r="B1341" s="100"/>
      <c r="C1341" s="102"/>
      <c r="D1341" s="101"/>
    </row>
    <row r="1342" spans="2:4">
      <c r="B1342" s="100"/>
      <c r="C1342" s="102"/>
      <c r="D1342" s="101"/>
    </row>
    <row r="1343" spans="2:4">
      <c r="B1343" s="100"/>
      <c r="C1343" s="102"/>
      <c r="D1343" s="101"/>
    </row>
    <row r="1344" spans="2:4">
      <c r="B1344" s="100"/>
      <c r="C1344" s="102"/>
      <c r="D1344" s="101"/>
    </row>
    <row r="1345" spans="2:4">
      <c r="B1345" s="100"/>
      <c r="C1345" s="102"/>
      <c r="D1345" s="101"/>
    </row>
    <row r="1346" spans="2:4">
      <c r="B1346" s="100"/>
      <c r="C1346" s="102"/>
      <c r="D1346" s="101"/>
    </row>
    <row r="1347" spans="2:4">
      <c r="B1347" s="100"/>
      <c r="C1347" s="102"/>
      <c r="D1347" s="101"/>
    </row>
    <row r="1348" spans="2:4">
      <c r="B1348" s="100"/>
      <c r="C1348" s="102"/>
      <c r="D1348" s="101"/>
    </row>
    <row r="1349" spans="2:4">
      <c r="B1349" s="100"/>
      <c r="C1349" s="102"/>
      <c r="D1349" s="101"/>
    </row>
    <row r="1350" spans="2:4">
      <c r="B1350" s="100"/>
      <c r="C1350" s="102"/>
      <c r="D1350" s="101"/>
    </row>
    <row r="1351" spans="2:4">
      <c r="B1351" s="100"/>
      <c r="C1351" s="102"/>
      <c r="D1351" s="101"/>
    </row>
    <row r="1352" spans="2:4">
      <c r="B1352" s="100"/>
      <c r="C1352" s="102"/>
      <c r="D1352" s="101"/>
    </row>
    <row r="1353" spans="2:4">
      <c r="B1353" s="100"/>
      <c r="C1353" s="102"/>
      <c r="D1353" s="101"/>
    </row>
    <row r="1354" spans="2:4">
      <c r="B1354" s="100"/>
      <c r="C1354" s="102"/>
      <c r="D1354" s="101"/>
    </row>
    <row r="1355" spans="2:4">
      <c r="B1355" s="100"/>
      <c r="C1355" s="102"/>
      <c r="D1355" s="101"/>
    </row>
    <row r="1356" spans="2:4">
      <c r="B1356" s="100"/>
      <c r="C1356" s="102"/>
      <c r="D1356" s="101"/>
    </row>
    <row r="1357" spans="2:4">
      <c r="B1357" s="100"/>
      <c r="C1357" s="102"/>
      <c r="D1357" s="101"/>
    </row>
    <row r="1358" spans="2:4">
      <c r="B1358" s="100"/>
      <c r="C1358" s="102"/>
      <c r="D1358" s="101"/>
    </row>
    <row r="1359" spans="2:4">
      <c r="B1359" s="100"/>
      <c r="C1359" s="102"/>
      <c r="D1359" s="101"/>
    </row>
    <row r="1360" spans="2:4">
      <c r="B1360" s="100"/>
      <c r="C1360" s="102"/>
      <c r="D1360" s="101"/>
    </row>
    <row r="1361" spans="2:4">
      <c r="B1361" s="100"/>
      <c r="C1361" s="102"/>
      <c r="D1361" s="101"/>
    </row>
    <row r="1362" spans="2:4">
      <c r="B1362" s="100"/>
      <c r="C1362" s="102"/>
      <c r="D1362" s="101"/>
    </row>
    <row r="1363" spans="2:4">
      <c r="B1363" s="100"/>
      <c r="C1363" s="102"/>
      <c r="D1363" s="101"/>
    </row>
    <row r="1364" spans="2:4">
      <c r="B1364" s="100"/>
      <c r="C1364" s="102"/>
      <c r="D1364" s="101"/>
    </row>
    <row r="1365" spans="2:4">
      <c r="B1365" s="100"/>
      <c r="C1365" s="102"/>
      <c r="D1365" s="101"/>
    </row>
    <row r="1366" spans="2:4">
      <c r="B1366" s="100"/>
      <c r="C1366" s="102"/>
      <c r="D1366" s="101"/>
    </row>
    <row r="1367" spans="2:4">
      <c r="B1367" s="100"/>
      <c r="C1367" s="102"/>
      <c r="D1367" s="101"/>
    </row>
    <row r="1368" spans="2:4">
      <c r="B1368" s="100"/>
      <c r="C1368" s="102"/>
      <c r="D1368" s="101"/>
    </row>
    <row r="1369" spans="2:4">
      <c r="B1369" s="100"/>
      <c r="C1369" s="102"/>
      <c r="D1369" s="101"/>
    </row>
    <row r="1370" spans="2:4">
      <c r="B1370" s="100"/>
      <c r="C1370" s="102"/>
      <c r="D1370" s="101"/>
    </row>
    <row r="1371" spans="2:4">
      <c r="B1371" s="100"/>
      <c r="C1371" s="102"/>
      <c r="D1371" s="101"/>
    </row>
    <row r="1372" spans="2:4">
      <c r="B1372" s="100"/>
      <c r="C1372" s="102"/>
      <c r="D1372" s="101"/>
    </row>
    <row r="1373" spans="2:4">
      <c r="B1373" s="100"/>
      <c r="C1373" s="102"/>
      <c r="D1373" s="101"/>
    </row>
    <row r="1374" spans="2:4">
      <c r="B1374" s="100"/>
      <c r="C1374" s="102"/>
      <c r="D1374" s="101"/>
    </row>
    <row r="1375" spans="2:4">
      <c r="B1375" s="100"/>
      <c r="C1375" s="102"/>
      <c r="D1375" s="101"/>
    </row>
    <row r="1376" spans="2:4">
      <c r="B1376" s="100"/>
      <c r="C1376" s="102"/>
      <c r="D1376" s="101"/>
    </row>
    <row r="1377" spans="2:4">
      <c r="B1377" s="100"/>
      <c r="C1377" s="102"/>
      <c r="D1377" s="101"/>
    </row>
    <row r="1378" spans="2:4">
      <c r="B1378" s="100"/>
      <c r="C1378" s="102"/>
      <c r="D1378" s="101"/>
    </row>
    <row r="1379" spans="2:4">
      <c r="B1379" s="100"/>
      <c r="C1379" s="102"/>
      <c r="D1379" s="101"/>
    </row>
    <row r="1380" spans="2:4">
      <c r="B1380" s="100"/>
      <c r="C1380" s="102"/>
      <c r="D1380" s="101"/>
    </row>
    <row r="1381" spans="2:4">
      <c r="B1381" s="100"/>
      <c r="C1381" s="102"/>
      <c r="D1381" s="101"/>
    </row>
    <row r="1382" spans="2:4">
      <c r="B1382" s="100"/>
      <c r="C1382" s="102"/>
      <c r="D1382" s="101"/>
    </row>
    <row r="1383" spans="2:4">
      <c r="B1383" s="100"/>
      <c r="C1383" s="102"/>
      <c r="D1383" s="101"/>
    </row>
    <row r="1384" spans="2:4">
      <c r="B1384" s="100"/>
      <c r="C1384" s="102"/>
      <c r="D1384" s="101"/>
    </row>
    <row r="1385" spans="2:4">
      <c r="B1385" s="100"/>
      <c r="C1385" s="102"/>
      <c r="D1385" s="101"/>
    </row>
    <row r="1386" spans="2:4">
      <c r="B1386" s="100"/>
      <c r="C1386" s="102"/>
      <c r="D1386" s="101"/>
    </row>
    <row r="1387" spans="2:4">
      <c r="B1387" s="100"/>
      <c r="C1387" s="102"/>
      <c r="D1387" s="101"/>
    </row>
    <row r="1388" spans="2:4">
      <c r="B1388" s="100"/>
      <c r="C1388" s="102"/>
      <c r="D1388" s="101"/>
    </row>
    <row r="1389" spans="2:4">
      <c r="B1389" s="100"/>
      <c r="C1389" s="102"/>
      <c r="D1389" s="101"/>
    </row>
    <row r="1390" spans="2:4">
      <c r="B1390" s="100"/>
      <c r="C1390" s="102"/>
      <c r="D1390" s="101"/>
    </row>
    <row r="1391" spans="2:4">
      <c r="B1391" s="100"/>
      <c r="C1391" s="102"/>
      <c r="D1391" s="101"/>
    </row>
    <row r="1392" spans="2:4">
      <c r="B1392" s="100"/>
      <c r="C1392" s="102"/>
      <c r="D1392" s="101"/>
    </row>
    <row r="1393" spans="2:4">
      <c r="B1393" s="100"/>
      <c r="C1393" s="102"/>
      <c r="D1393" s="101"/>
    </row>
    <row r="1394" spans="2:4">
      <c r="B1394" s="100"/>
      <c r="C1394" s="102"/>
      <c r="D1394" s="101"/>
    </row>
    <row r="1395" spans="2:4">
      <c r="B1395" s="100"/>
      <c r="C1395" s="102"/>
      <c r="D1395" s="101"/>
    </row>
    <row r="1396" spans="2:4">
      <c r="B1396" s="100"/>
      <c r="C1396" s="102"/>
      <c r="D1396" s="101"/>
    </row>
    <row r="1397" spans="2:4">
      <c r="B1397" s="100"/>
      <c r="C1397" s="102"/>
      <c r="D1397" s="101"/>
    </row>
    <row r="1398" spans="2:4">
      <c r="B1398" s="100"/>
      <c r="C1398" s="102"/>
      <c r="D1398" s="101"/>
    </row>
    <row r="1399" spans="2:4">
      <c r="B1399" s="100"/>
      <c r="C1399" s="102"/>
      <c r="D1399" s="101"/>
    </row>
    <row r="1400" spans="2:4">
      <c r="B1400" s="100"/>
      <c r="C1400" s="102"/>
      <c r="D1400" s="101"/>
    </row>
    <row r="1401" spans="2:4">
      <c r="B1401" s="100"/>
      <c r="C1401" s="102"/>
      <c r="D1401" s="101"/>
    </row>
    <row r="1402" spans="2:4">
      <c r="B1402" s="100"/>
      <c r="C1402" s="102"/>
      <c r="D1402" s="101"/>
    </row>
    <row r="1403" spans="2:4">
      <c r="B1403" s="100"/>
      <c r="C1403" s="102"/>
      <c r="D1403" s="101"/>
    </row>
    <row r="1404" spans="2:4">
      <c r="B1404" s="100"/>
      <c r="C1404" s="102"/>
      <c r="D1404" s="101"/>
    </row>
    <row r="1405" spans="2:4">
      <c r="B1405" s="100"/>
      <c r="C1405" s="102"/>
      <c r="D1405" s="101"/>
    </row>
    <row r="1406" spans="2:4">
      <c r="B1406" s="100"/>
      <c r="C1406" s="102"/>
      <c r="D1406" s="101"/>
    </row>
    <row r="1407" spans="2:4">
      <c r="B1407" s="100"/>
      <c r="C1407" s="102"/>
      <c r="D1407" s="101"/>
    </row>
    <row r="1408" spans="2:4">
      <c r="B1408" s="100"/>
      <c r="C1408" s="102"/>
      <c r="D1408" s="101"/>
    </row>
    <row r="1409" spans="2:4">
      <c r="B1409" s="100"/>
      <c r="C1409" s="102"/>
      <c r="D1409" s="101"/>
    </row>
    <row r="1410" spans="2:4">
      <c r="B1410" s="100"/>
      <c r="C1410" s="102"/>
      <c r="D1410" s="101"/>
    </row>
    <row r="1411" spans="2:4">
      <c r="B1411" s="100"/>
      <c r="C1411" s="102"/>
      <c r="D1411" s="101"/>
    </row>
    <row r="1412" spans="2:4">
      <c r="B1412" s="100"/>
      <c r="C1412" s="102"/>
      <c r="D1412" s="101"/>
    </row>
    <row r="1413" spans="2:4">
      <c r="B1413" s="100"/>
      <c r="C1413" s="102"/>
      <c r="D1413" s="101"/>
    </row>
    <row r="1414" spans="2:4">
      <c r="B1414" s="100"/>
      <c r="C1414" s="102"/>
      <c r="D1414" s="101"/>
    </row>
    <row r="1415" spans="2:4">
      <c r="B1415" s="100"/>
      <c r="C1415" s="102"/>
      <c r="D1415" s="101"/>
    </row>
    <row r="1416" spans="2:4">
      <c r="B1416" s="100"/>
      <c r="C1416" s="102"/>
      <c r="D1416" s="101"/>
    </row>
    <row r="1417" spans="2:4">
      <c r="B1417" s="100"/>
      <c r="C1417" s="102"/>
      <c r="D1417" s="101"/>
    </row>
    <row r="1418" spans="2:4">
      <c r="B1418" s="100"/>
      <c r="C1418" s="102"/>
      <c r="D1418" s="101"/>
    </row>
    <row r="1419" spans="2:4">
      <c r="B1419" s="100"/>
      <c r="C1419" s="102"/>
      <c r="D1419" s="101"/>
    </row>
    <row r="1420" spans="2:4">
      <c r="B1420" s="100"/>
      <c r="C1420" s="102"/>
      <c r="D1420" s="101"/>
    </row>
    <row r="1421" spans="2:4">
      <c r="B1421" s="100"/>
      <c r="C1421" s="102"/>
      <c r="D1421" s="101"/>
    </row>
    <row r="1422" spans="2:4">
      <c r="B1422" s="100"/>
      <c r="C1422" s="102"/>
      <c r="D1422" s="101"/>
    </row>
    <row r="1423" spans="2:4">
      <c r="B1423" s="100"/>
      <c r="C1423" s="102"/>
      <c r="D1423" s="101"/>
    </row>
    <row r="1424" spans="2:4">
      <c r="B1424" s="100"/>
      <c r="C1424" s="102"/>
      <c r="D1424" s="101"/>
    </row>
    <row r="1425" spans="2:4">
      <c r="B1425" s="100"/>
      <c r="C1425" s="102"/>
      <c r="D1425" s="101"/>
    </row>
    <row r="1426" spans="2:4">
      <c r="B1426" s="100"/>
      <c r="C1426" s="102"/>
      <c r="D1426" s="101"/>
    </row>
    <row r="1427" spans="2:4">
      <c r="B1427" s="100"/>
      <c r="C1427" s="102"/>
      <c r="D1427" s="101"/>
    </row>
    <row r="1428" spans="2:4">
      <c r="B1428" s="100"/>
      <c r="C1428" s="102"/>
      <c r="D1428" s="101"/>
    </row>
    <row r="1429" spans="2:4">
      <c r="B1429" s="100"/>
      <c r="C1429" s="102"/>
      <c r="D1429" s="101"/>
    </row>
    <row r="1430" spans="2:4">
      <c r="B1430" s="100"/>
      <c r="C1430" s="102"/>
      <c r="D1430" s="101"/>
    </row>
    <row r="1431" spans="2:4">
      <c r="B1431" s="100"/>
      <c r="C1431" s="102"/>
      <c r="D1431" s="101"/>
    </row>
    <row r="1432" spans="2:4">
      <c r="B1432" s="100"/>
      <c r="C1432" s="102"/>
      <c r="D1432" s="101"/>
    </row>
    <row r="1433" spans="2:4">
      <c r="B1433" s="100"/>
      <c r="C1433" s="102"/>
      <c r="D1433" s="101"/>
    </row>
    <row r="1434" spans="2:4">
      <c r="B1434" s="100"/>
      <c r="C1434" s="102"/>
      <c r="D1434" s="101"/>
    </row>
    <row r="1435" spans="2:4">
      <c r="B1435" s="100"/>
      <c r="C1435" s="102"/>
      <c r="D1435" s="101"/>
    </row>
    <row r="1436" spans="2:4">
      <c r="B1436" s="100"/>
      <c r="C1436" s="102"/>
      <c r="D1436" s="101"/>
    </row>
    <row r="1437" spans="2:4">
      <c r="B1437" s="100"/>
      <c r="C1437" s="102"/>
      <c r="D1437" s="101"/>
    </row>
    <row r="1438" spans="2:4">
      <c r="B1438" s="100"/>
      <c r="C1438" s="102"/>
      <c r="D1438" s="101"/>
    </row>
    <row r="1439" spans="2:4">
      <c r="B1439" s="100"/>
      <c r="C1439" s="102"/>
      <c r="D1439" s="101"/>
    </row>
    <row r="1440" spans="2:4">
      <c r="B1440" s="100"/>
      <c r="C1440" s="102"/>
      <c r="D1440" s="101"/>
    </row>
    <row r="1441" spans="2:4">
      <c r="B1441" s="100"/>
      <c r="C1441" s="102"/>
      <c r="D1441" s="101"/>
    </row>
    <row r="1442" spans="2:4">
      <c r="B1442" s="100"/>
      <c r="C1442" s="102"/>
      <c r="D1442" s="101"/>
    </row>
    <row r="1443" spans="2:4">
      <c r="B1443" s="100"/>
      <c r="C1443" s="102"/>
      <c r="D1443" s="101"/>
    </row>
    <row r="1444" spans="2:4">
      <c r="B1444" s="100"/>
      <c r="C1444" s="102"/>
      <c r="D1444" s="101"/>
    </row>
    <row r="1445" spans="2:4">
      <c r="B1445" s="100"/>
      <c r="C1445" s="102"/>
      <c r="D1445" s="101"/>
    </row>
    <row r="1446" spans="2:4">
      <c r="B1446" s="100"/>
      <c r="C1446" s="102"/>
      <c r="D1446" s="101"/>
    </row>
    <row r="1447" spans="2:4">
      <c r="B1447" s="100"/>
      <c r="C1447" s="102"/>
      <c r="D1447" s="101"/>
    </row>
    <row r="1448" spans="2:4">
      <c r="B1448" s="100"/>
      <c r="C1448" s="102"/>
      <c r="D1448" s="101"/>
    </row>
    <row r="1449" spans="2:4">
      <c r="B1449" s="100"/>
      <c r="C1449" s="102"/>
      <c r="D1449" s="101"/>
    </row>
    <row r="1450" spans="2:4">
      <c r="B1450" s="100"/>
      <c r="C1450" s="102"/>
      <c r="D1450" s="101"/>
    </row>
    <row r="1451" spans="2:4">
      <c r="B1451" s="100"/>
      <c r="C1451" s="102"/>
      <c r="D1451" s="101"/>
    </row>
    <row r="1452" spans="2:4">
      <c r="B1452" s="100"/>
      <c r="C1452" s="102"/>
      <c r="D1452" s="101"/>
    </row>
    <row r="1453" spans="2:4">
      <c r="B1453" s="100"/>
      <c r="C1453" s="102"/>
      <c r="D1453" s="101"/>
    </row>
    <row r="1454" spans="2:4">
      <c r="B1454" s="100"/>
      <c r="C1454" s="102"/>
      <c r="D1454" s="101"/>
    </row>
    <row r="1455" spans="2:4">
      <c r="B1455" s="100"/>
      <c r="C1455" s="102"/>
      <c r="D1455" s="101"/>
    </row>
    <row r="1456" spans="2:4">
      <c r="B1456" s="100"/>
      <c r="C1456" s="102"/>
      <c r="D1456" s="101"/>
    </row>
    <row r="1457" spans="2:4">
      <c r="B1457" s="100"/>
      <c r="C1457" s="102"/>
      <c r="D1457" s="101"/>
    </row>
    <row r="1458" spans="2:4">
      <c r="B1458" s="100"/>
      <c r="C1458" s="102"/>
      <c r="D1458" s="101"/>
    </row>
    <row r="1459" spans="2:4">
      <c r="B1459" s="100"/>
      <c r="C1459" s="102"/>
      <c r="D1459" s="101"/>
    </row>
    <row r="1460" spans="2:4">
      <c r="B1460" s="100"/>
      <c r="C1460" s="102"/>
      <c r="D1460" s="101"/>
    </row>
    <row r="1461" spans="2:4">
      <c r="B1461" s="100"/>
      <c r="C1461" s="102"/>
      <c r="D1461" s="101"/>
    </row>
    <row r="1462" spans="2:4">
      <c r="B1462" s="100"/>
      <c r="C1462" s="102"/>
      <c r="D1462" s="101"/>
    </row>
    <row r="1463" spans="2:4">
      <c r="B1463" s="100"/>
      <c r="C1463" s="102"/>
      <c r="D1463" s="101"/>
    </row>
    <row r="1464" spans="2:4">
      <c r="B1464" s="100"/>
      <c r="C1464" s="102"/>
      <c r="D1464" s="101"/>
    </row>
    <row r="1465" spans="2:4">
      <c r="B1465" s="100"/>
      <c r="C1465" s="102"/>
      <c r="D1465" s="101"/>
    </row>
    <row r="1466" spans="2:4">
      <c r="B1466" s="100"/>
      <c r="C1466" s="102"/>
      <c r="D1466" s="101"/>
    </row>
    <row r="1467" spans="2:4">
      <c r="B1467" s="100"/>
      <c r="C1467" s="102"/>
      <c r="D1467" s="101"/>
    </row>
    <row r="1468" spans="2:4">
      <c r="B1468" s="100"/>
      <c r="C1468" s="102"/>
      <c r="D1468" s="101"/>
    </row>
    <row r="1469" spans="2:4">
      <c r="B1469" s="100"/>
      <c r="C1469" s="102"/>
      <c r="D1469" s="101"/>
    </row>
    <row r="1470" spans="2:4">
      <c r="B1470" s="100"/>
      <c r="C1470" s="102"/>
      <c r="D1470" s="101"/>
    </row>
    <row r="1471" spans="2:4">
      <c r="B1471" s="100"/>
      <c r="C1471" s="102"/>
      <c r="D1471" s="101"/>
    </row>
    <row r="1472" spans="2:4">
      <c r="B1472" s="100"/>
      <c r="C1472" s="102"/>
      <c r="D1472" s="101"/>
    </row>
    <row r="1473" spans="2:4">
      <c r="B1473" s="100"/>
      <c r="C1473" s="102"/>
      <c r="D1473" s="101"/>
    </row>
    <row r="1474" spans="2:4">
      <c r="B1474" s="100"/>
      <c r="C1474" s="102"/>
      <c r="D1474" s="101"/>
    </row>
    <row r="1475" spans="2:4">
      <c r="B1475" s="100"/>
      <c r="C1475" s="102"/>
      <c r="D1475" s="101"/>
    </row>
    <row r="1476" spans="2:4">
      <c r="B1476" s="100"/>
      <c r="C1476" s="102"/>
      <c r="D1476" s="101"/>
    </row>
    <row r="1477" spans="2:4">
      <c r="B1477" s="100"/>
      <c r="C1477" s="102"/>
      <c r="D1477" s="101"/>
    </row>
    <row r="1478" spans="2:4">
      <c r="B1478" s="100"/>
      <c r="C1478" s="102"/>
      <c r="D1478" s="101"/>
    </row>
    <row r="1479" spans="2:4">
      <c r="B1479" s="100"/>
      <c r="C1479" s="102"/>
      <c r="D1479" s="101"/>
    </row>
    <row r="1480" spans="2:4">
      <c r="B1480" s="100"/>
      <c r="C1480" s="102"/>
      <c r="D1480" s="101"/>
    </row>
    <row r="1481" spans="2:4">
      <c r="B1481" s="100"/>
      <c r="C1481" s="102"/>
      <c r="D1481" s="101"/>
    </row>
    <row r="1482" spans="2:4">
      <c r="B1482" s="100"/>
      <c r="C1482" s="102"/>
      <c r="D1482" s="101"/>
    </row>
    <row r="1483" spans="2:4">
      <c r="B1483" s="100"/>
      <c r="C1483" s="102"/>
      <c r="D1483" s="101"/>
    </row>
    <row r="1484" spans="2:4">
      <c r="B1484" s="100"/>
      <c r="C1484" s="102"/>
      <c r="D1484" s="101"/>
    </row>
    <row r="1485" spans="2:4">
      <c r="B1485" s="100"/>
      <c r="C1485" s="102"/>
      <c r="D1485" s="101"/>
    </row>
    <row r="1486" spans="2:4">
      <c r="B1486" s="100"/>
      <c r="C1486" s="102"/>
      <c r="D1486" s="101"/>
    </row>
    <row r="1487" spans="2:4">
      <c r="B1487" s="100"/>
      <c r="C1487" s="102"/>
      <c r="D1487" s="101"/>
    </row>
    <row r="1488" spans="2:4">
      <c r="B1488" s="100"/>
      <c r="C1488" s="102"/>
      <c r="D1488" s="101"/>
    </row>
    <row r="1489" spans="2:4">
      <c r="B1489" s="100"/>
      <c r="C1489" s="102"/>
      <c r="D1489" s="101"/>
    </row>
    <row r="1490" spans="2:4">
      <c r="B1490" s="100"/>
      <c r="C1490" s="102"/>
      <c r="D1490" s="101"/>
    </row>
    <row r="1491" spans="2:4">
      <c r="B1491" s="100"/>
      <c r="C1491" s="102"/>
      <c r="D1491" s="101"/>
    </row>
    <row r="1492" spans="2:4">
      <c r="B1492" s="100"/>
      <c r="C1492" s="102"/>
      <c r="D1492" s="101"/>
    </row>
    <row r="1493" spans="2:4">
      <c r="B1493" s="100"/>
      <c r="C1493" s="102"/>
      <c r="D1493" s="101"/>
    </row>
    <row r="1494" spans="2:4">
      <c r="B1494" s="100"/>
      <c r="C1494" s="102"/>
      <c r="D1494" s="101"/>
    </row>
    <row r="1495" spans="2:4">
      <c r="B1495" s="100"/>
      <c r="C1495" s="102"/>
      <c r="D1495" s="101"/>
    </row>
    <row r="1496" spans="2:4">
      <c r="B1496" s="100"/>
      <c r="C1496" s="102"/>
      <c r="D1496" s="101"/>
    </row>
    <row r="1497" spans="2:4">
      <c r="B1497" s="100"/>
      <c r="C1497" s="102"/>
      <c r="D1497" s="101"/>
    </row>
    <row r="1498" spans="2:4">
      <c r="B1498" s="100"/>
      <c r="C1498" s="102"/>
      <c r="D1498" s="101"/>
    </row>
    <row r="1499" spans="2:4">
      <c r="B1499" s="100"/>
      <c r="C1499" s="102"/>
      <c r="D1499" s="101"/>
    </row>
    <row r="1500" spans="2:4">
      <c r="B1500" s="100"/>
      <c r="C1500" s="102"/>
      <c r="D1500" s="101"/>
    </row>
    <row r="1501" spans="2:4">
      <c r="B1501" s="100"/>
      <c r="C1501" s="102"/>
      <c r="D1501" s="101"/>
    </row>
    <row r="1502" spans="2:4">
      <c r="B1502" s="100"/>
      <c r="C1502" s="102"/>
      <c r="D1502" s="101"/>
    </row>
    <row r="1503" spans="2:4">
      <c r="B1503" s="100"/>
      <c r="C1503" s="102"/>
      <c r="D1503" s="101"/>
    </row>
    <row r="1504" spans="2:4">
      <c r="B1504" s="100"/>
      <c r="C1504" s="102"/>
      <c r="D1504" s="101"/>
    </row>
    <row r="1505" spans="2:4">
      <c r="B1505" s="100"/>
      <c r="C1505" s="102"/>
      <c r="D1505" s="101"/>
    </row>
    <row r="1506" spans="2:4">
      <c r="B1506" s="100"/>
      <c r="C1506" s="102"/>
      <c r="D1506" s="101"/>
    </row>
    <row r="1507" spans="2:4">
      <c r="B1507" s="100"/>
      <c r="C1507" s="102"/>
      <c r="D1507" s="101"/>
    </row>
    <row r="1508" spans="2:4">
      <c r="B1508" s="100"/>
      <c r="C1508" s="102"/>
      <c r="D1508" s="101"/>
    </row>
    <row r="1509" spans="2:4">
      <c r="B1509" s="100"/>
      <c r="C1509" s="102"/>
      <c r="D1509" s="101"/>
    </row>
    <row r="1510" spans="2:4">
      <c r="B1510" s="100"/>
      <c r="C1510" s="102"/>
      <c r="D1510" s="101"/>
    </row>
    <row r="1511" spans="2:4">
      <c r="B1511" s="100"/>
      <c r="C1511" s="102"/>
      <c r="D1511" s="101"/>
    </row>
    <row r="1512" spans="2:4">
      <c r="B1512" s="100"/>
      <c r="C1512" s="102"/>
      <c r="D1512" s="101"/>
    </row>
    <row r="1513" spans="2:4">
      <c r="B1513" s="100"/>
      <c r="C1513" s="102"/>
      <c r="D1513" s="101"/>
    </row>
    <row r="1514" spans="2:4">
      <c r="B1514" s="100"/>
      <c r="C1514" s="102"/>
      <c r="D1514" s="101"/>
    </row>
    <row r="1515" spans="2:4">
      <c r="B1515" s="100"/>
      <c r="C1515" s="102"/>
      <c r="D1515" s="101"/>
    </row>
    <row r="1516" spans="2:4">
      <c r="B1516" s="100"/>
      <c r="C1516" s="102"/>
      <c r="D1516" s="101"/>
    </row>
    <row r="1517" spans="2:4">
      <c r="B1517" s="100"/>
      <c r="C1517" s="102"/>
      <c r="D1517" s="101"/>
    </row>
    <row r="1518" spans="2:4">
      <c r="B1518" s="100"/>
      <c r="C1518" s="102"/>
      <c r="D1518" s="101"/>
    </row>
    <row r="1519" spans="2:4">
      <c r="B1519" s="100"/>
      <c r="C1519" s="102"/>
      <c r="D1519" s="101"/>
    </row>
    <row r="1520" spans="2:4">
      <c r="B1520" s="100"/>
      <c r="C1520" s="102"/>
      <c r="D1520" s="101"/>
    </row>
    <row r="1521" spans="2:4">
      <c r="B1521" s="100"/>
      <c r="C1521" s="102"/>
      <c r="D1521" s="101"/>
    </row>
    <row r="1522" spans="2:4">
      <c r="B1522" s="100"/>
      <c r="C1522" s="102"/>
      <c r="D1522" s="101"/>
    </row>
    <row r="1523" spans="2:4">
      <c r="B1523" s="100"/>
      <c r="C1523" s="102"/>
      <c r="D1523" s="101"/>
    </row>
    <row r="1524" spans="2:4">
      <c r="B1524" s="100"/>
      <c r="C1524" s="102"/>
      <c r="D1524" s="101"/>
    </row>
    <row r="1525" spans="2:4">
      <c r="B1525" s="100"/>
      <c r="C1525" s="102"/>
      <c r="D1525" s="101"/>
    </row>
    <row r="1526" spans="2:4">
      <c r="B1526" s="100"/>
      <c r="C1526" s="102"/>
      <c r="D1526" s="101"/>
    </row>
    <row r="1527" spans="2:4">
      <c r="B1527" s="100"/>
      <c r="C1527" s="102"/>
      <c r="D1527" s="101"/>
    </row>
    <row r="1528" spans="2:4">
      <c r="B1528" s="100"/>
      <c r="C1528" s="102"/>
      <c r="D1528" s="101"/>
    </row>
    <row r="1529" spans="2:4">
      <c r="B1529" s="100"/>
      <c r="C1529" s="102"/>
      <c r="D1529" s="101"/>
    </row>
    <row r="1530" spans="2:4">
      <c r="B1530" s="100"/>
      <c r="C1530" s="102"/>
      <c r="D1530" s="101"/>
    </row>
    <row r="1531" spans="2:4">
      <c r="B1531" s="100"/>
      <c r="C1531" s="102"/>
      <c r="D1531" s="101"/>
    </row>
    <row r="1532" spans="2:4">
      <c r="B1532" s="100"/>
      <c r="C1532" s="102"/>
      <c r="D1532" s="101"/>
    </row>
    <row r="1533" spans="2:4">
      <c r="B1533" s="100"/>
      <c r="C1533" s="102"/>
      <c r="D1533" s="101"/>
    </row>
    <row r="1534" spans="2:4">
      <c r="B1534" s="100"/>
      <c r="C1534" s="102"/>
      <c r="D1534" s="101"/>
    </row>
    <row r="1535" spans="2:4">
      <c r="B1535" s="100"/>
      <c r="C1535" s="102"/>
      <c r="D1535" s="101"/>
    </row>
    <row r="1536" spans="2:4">
      <c r="B1536" s="100"/>
      <c r="C1536" s="102"/>
      <c r="D1536" s="101"/>
    </row>
    <row r="1537" spans="2:4">
      <c r="B1537" s="100"/>
      <c r="C1537" s="102"/>
      <c r="D1537" s="101"/>
    </row>
    <row r="1538" spans="2:4">
      <c r="B1538" s="100"/>
      <c r="C1538" s="102"/>
      <c r="D1538" s="101"/>
    </row>
    <row r="1539" spans="2:4">
      <c r="B1539" s="100"/>
      <c r="C1539" s="102"/>
      <c r="D1539" s="101"/>
    </row>
    <row r="1540" spans="2:4">
      <c r="B1540" s="100"/>
      <c r="C1540" s="102"/>
      <c r="D1540" s="101"/>
    </row>
    <row r="1541" spans="2:4">
      <c r="B1541" s="100"/>
      <c r="C1541" s="102"/>
      <c r="D1541" s="101"/>
    </row>
    <row r="1542" spans="2:4">
      <c r="B1542" s="100"/>
      <c r="C1542" s="102"/>
      <c r="D1542" s="101"/>
    </row>
    <row r="1543" spans="2:4">
      <c r="B1543" s="100"/>
      <c r="C1543" s="102"/>
      <c r="D1543" s="101"/>
    </row>
    <row r="1544" spans="2:4">
      <c r="B1544" s="100"/>
      <c r="C1544" s="102"/>
      <c r="D1544" s="101"/>
    </row>
    <row r="1545" spans="2:4">
      <c r="B1545" s="100"/>
      <c r="C1545" s="102"/>
      <c r="D1545" s="101"/>
    </row>
    <row r="1546" spans="2:4">
      <c r="B1546" s="100"/>
      <c r="C1546" s="102"/>
      <c r="D1546" s="101"/>
    </row>
    <row r="1547" spans="2:4">
      <c r="B1547" s="100"/>
      <c r="C1547" s="102"/>
      <c r="D1547" s="101"/>
    </row>
    <row r="1548" spans="2:4">
      <c r="B1548" s="100"/>
      <c r="C1548" s="102"/>
      <c r="D1548" s="101"/>
    </row>
    <row r="1549" spans="2:4">
      <c r="B1549" s="100"/>
      <c r="C1549" s="102"/>
      <c r="D1549" s="101"/>
    </row>
    <row r="1550" spans="2:4">
      <c r="B1550" s="100"/>
      <c r="C1550" s="102"/>
      <c r="D1550" s="101"/>
    </row>
    <row r="1551" spans="2:4">
      <c r="B1551" s="100"/>
      <c r="C1551" s="102"/>
      <c r="D1551" s="101"/>
    </row>
    <row r="1552" spans="2:4">
      <c r="B1552" s="100"/>
      <c r="C1552" s="102"/>
      <c r="D1552" s="101"/>
    </row>
    <row r="1553" spans="2:4">
      <c r="B1553" s="100"/>
      <c r="C1553" s="102"/>
      <c r="D1553" s="101"/>
    </row>
    <row r="1554" spans="2:4">
      <c r="B1554" s="100"/>
      <c r="C1554" s="102"/>
      <c r="D1554" s="101"/>
    </row>
    <row r="1555" spans="2:4">
      <c r="B1555" s="100"/>
      <c r="C1555" s="102"/>
      <c r="D1555" s="101"/>
    </row>
    <row r="1556" spans="2:4">
      <c r="B1556" s="100"/>
      <c r="C1556" s="102"/>
      <c r="D1556" s="101"/>
    </row>
    <row r="1557" spans="2:4">
      <c r="B1557" s="100"/>
      <c r="C1557" s="102"/>
      <c r="D1557" s="101"/>
    </row>
    <row r="1558" spans="2:4">
      <c r="B1558" s="100"/>
      <c r="C1558" s="102"/>
      <c r="D1558" s="101"/>
    </row>
    <row r="1559" spans="2:4">
      <c r="B1559" s="100"/>
      <c r="C1559" s="102"/>
      <c r="D1559" s="101"/>
    </row>
    <row r="1560" spans="2:4">
      <c r="B1560" s="100"/>
      <c r="C1560" s="102"/>
      <c r="D1560" s="101"/>
    </row>
    <row r="1561" spans="2:4">
      <c r="B1561" s="100"/>
      <c r="C1561" s="102"/>
      <c r="D1561" s="101"/>
    </row>
    <row r="1562" spans="2:4">
      <c r="B1562" s="100"/>
      <c r="C1562" s="102"/>
      <c r="D1562" s="101"/>
    </row>
    <row r="1563" spans="2:4">
      <c r="B1563" s="100"/>
      <c r="C1563" s="102"/>
      <c r="D1563" s="101"/>
    </row>
    <row r="1564" spans="2:4">
      <c r="B1564" s="100"/>
      <c r="C1564" s="102"/>
      <c r="D1564" s="101"/>
    </row>
    <row r="1565" spans="2:4">
      <c r="B1565" s="100"/>
      <c r="C1565" s="102"/>
      <c r="D1565" s="101"/>
    </row>
    <row r="1566" spans="2:4">
      <c r="B1566" s="100"/>
      <c r="C1566" s="102"/>
      <c r="D1566" s="101"/>
    </row>
    <row r="1567" spans="2:4">
      <c r="B1567" s="100"/>
      <c r="C1567" s="102"/>
      <c r="D1567" s="101"/>
    </row>
    <row r="1568" spans="2:4">
      <c r="B1568" s="100"/>
      <c r="C1568" s="102"/>
      <c r="D1568" s="101"/>
    </row>
    <row r="1569" spans="2:4">
      <c r="B1569" s="100"/>
      <c r="C1569" s="102"/>
      <c r="D1569" s="101"/>
    </row>
    <row r="1570" spans="2:4">
      <c r="B1570" s="100"/>
      <c r="C1570" s="102"/>
      <c r="D1570" s="101"/>
    </row>
    <row r="1571" spans="2:4">
      <c r="B1571" s="100"/>
      <c r="C1571" s="102"/>
      <c r="D1571" s="101"/>
    </row>
    <row r="1572" spans="2:4">
      <c r="B1572" s="100"/>
      <c r="C1572" s="102"/>
      <c r="D1572" s="101"/>
    </row>
    <row r="1573" spans="2:4">
      <c r="B1573" s="100"/>
      <c r="C1573" s="102"/>
      <c r="D1573" s="101"/>
    </row>
    <row r="1574" spans="2:4">
      <c r="B1574" s="100"/>
      <c r="C1574" s="102"/>
      <c r="D1574" s="101"/>
    </row>
    <row r="1575" spans="2:4">
      <c r="B1575" s="100"/>
      <c r="C1575" s="102"/>
      <c r="D1575" s="101"/>
    </row>
    <row r="1576" spans="2:4">
      <c r="B1576" s="100"/>
      <c r="C1576" s="102"/>
      <c r="D1576" s="101"/>
    </row>
    <row r="1577" spans="2:4">
      <c r="B1577" s="100"/>
      <c r="C1577" s="102"/>
      <c r="D1577" s="101"/>
    </row>
    <row r="1578" spans="2:4">
      <c r="B1578" s="100"/>
      <c r="C1578" s="102"/>
      <c r="D1578" s="101"/>
    </row>
    <row r="1579" spans="2:4">
      <c r="B1579" s="100"/>
      <c r="C1579" s="102"/>
      <c r="D1579" s="101"/>
    </row>
    <row r="1580" spans="2:4">
      <c r="B1580" s="100"/>
      <c r="C1580" s="102"/>
      <c r="D1580" s="101"/>
    </row>
    <row r="1581" spans="2:4">
      <c r="B1581" s="100"/>
      <c r="C1581" s="102"/>
      <c r="D1581" s="101"/>
    </row>
    <row r="1582" spans="2:4">
      <c r="B1582" s="100"/>
      <c r="C1582" s="102"/>
      <c r="D1582" s="101"/>
    </row>
    <row r="1583" spans="2:4">
      <c r="B1583" s="100"/>
      <c r="C1583" s="102"/>
      <c r="D1583" s="101"/>
    </row>
    <row r="1584" spans="2:4">
      <c r="B1584" s="100"/>
      <c r="C1584" s="102"/>
      <c r="D1584" s="101"/>
    </row>
    <row r="1585" spans="2:4">
      <c r="B1585" s="100"/>
      <c r="C1585" s="102"/>
      <c r="D1585" s="101"/>
    </row>
    <row r="1586" spans="2:4">
      <c r="B1586" s="100"/>
      <c r="C1586" s="102"/>
      <c r="D1586" s="101"/>
    </row>
    <row r="1587" spans="2:4">
      <c r="B1587" s="100"/>
      <c r="C1587" s="102"/>
      <c r="D1587" s="101"/>
    </row>
    <row r="1588" spans="2:4">
      <c r="B1588" s="100"/>
      <c r="C1588" s="102"/>
      <c r="D1588" s="101"/>
    </row>
    <row r="1589" spans="2:4">
      <c r="B1589" s="100"/>
      <c r="C1589" s="102"/>
      <c r="D1589" s="101"/>
    </row>
    <row r="1590" spans="2:4">
      <c r="B1590" s="100"/>
      <c r="C1590" s="102"/>
      <c r="D1590" s="101"/>
    </row>
    <row r="1591" spans="2:4">
      <c r="B1591" s="100"/>
      <c r="C1591" s="102"/>
      <c r="D1591" s="101"/>
    </row>
    <row r="1592" spans="2:4">
      <c r="B1592" s="100"/>
      <c r="C1592" s="102"/>
      <c r="D1592" s="101"/>
    </row>
    <row r="1593" spans="2:4">
      <c r="B1593" s="100"/>
      <c r="C1593" s="102"/>
      <c r="D1593" s="101"/>
    </row>
    <row r="1594" spans="2:4">
      <c r="B1594" s="100"/>
      <c r="C1594" s="102"/>
      <c r="D1594" s="101"/>
    </row>
    <row r="1595" spans="2:4">
      <c r="B1595" s="100"/>
      <c r="C1595" s="102"/>
      <c r="D1595" s="101"/>
    </row>
    <row r="1596" spans="2:4">
      <c r="B1596" s="100"/>
      <c r="C1596" s="102"/>
      <c r="D1596" s="101"/>
    </row>
    <row r="1597" spans="2:4">
      <c r="B1597" s="100"/>
      <c r="C1597" s="102"/>
      <c r="D1597" s="101"/>
    </row>
    <row r="1598" spans="2:4">
      <c r="B1598" s="100"/>
      <c r="C1598" s="102"/>
      <c r="D1598" s="101"/>
    </row>
    <row r="1599" spans="2:4">
      <c r="B1599" s="100"/>
      <c r="C1599" s="102"/>
      <c r="D1599" s="101"/>
    </row>
    <row r="1600" spans="2:4">
      <c r="B1600" s="100"/>
      <c r="C1600" s="102"/>
      <c r="D1600" s="101"/>
    </row>
    <row r="1601" spans="2:4">
      <c r="B1601" s="100"/>
      <c r="C1601" s="102"/>
      <c r="D1601" s="101"/>
    </row>
    <row r="1602" spans="2:4">
      <c r="B1602" s="100"/>
      <c r="C1602" s="102"/>
      <c r="D1602" s="101"/>
    </row>
    <row r="1603" spans="2:4">
      <c r="B1603" s="100"/>
      <c r="C1603" s="102"/>
      <c r="D1603" s="101"/>
    </row>
    <row r="1604" spans="2:4">
      <c r="B1604" s="100"/>
      <c r="C1604" s="102"/>
      <c r="D1604" s="101"/>
    </row>
    <row r="1605" spans="2:4">
      <c r="B1605" s="100"/>
      <c r="C1605" s="102"/>
      <c r="D1605" s="101"/>
    </row>
    <row r="1606" spans="2:4">
      <c r="B1606" s="100"/>
      <c r="C1606" s="102"/>
      <c r="D1606" s="101"/>
    </row>
    <row r="1607" spans="2:4">
      <c r="B1607" s="100"/>
      <c r="C1607" s="102"/>
      <c r="D1607" s="101"/>
    </row>
    <row r="1608" spans="2:4">
      <c r="B1608" s="100"/>
      <c r="C1608" s="102"/>
      <c r="D1608" s="101"/>
    </row>
    <row r="1609" spans="2:4">
      <c r="B1609" s="100"/>
      <c r="C1609" s="102"/>
      <c r="D1609" s="101"/>
    </row>
    <row r="1610" spans="2:4">
      <c r="B1610" s="100"/>
      <c r="C1610" s="102"/>
      <c r="D1610" s="101"/>
    </row>
    <row r="1611" spans="2:4">
      <c r="B1611" s="100"/>
      <c r="C1611" s="102"/>
      <c r="D1611" s="101"/>
    </row>
    <row r="1612" spans="2:4">
      <c r="B1612" s="100"/>
      <c r="C1612" s="102"/>
      <c r="D1612" s="101"/>
    </row>
    <row r="1613" spans="2:4">
      <c r="B1613" s="100"/>
      <c r="C1613" s="102"/>
      <c r="D1613" s="101"/>
    </row>
    <row r="1614" spans="2:4">
      <c r="B1614" s="100"/>
      <c r="C1614" s="102"/>
      <c r="D1614" s="101"/>
    </row>
    <row r="1615" spans="2:4">
      <c r="B1615" s="100"/>
      <c r="C1615" s="102"/>
      <c r="D1615" s="101"/>
    </row>
    <row r="1616" spans="2:4">
      <c r="B1616" s="100"/>
      <c r="C1616" s="102"/>
      <c r="D1616" s="101"/>
    </row>
    <row r="1617" spans="2:4">
      <c r="B1617" s="100"/>
      <c r="C1617" s="102"/>
      <c r="D1617" s="101"/>
    </row>
    <row r="1618" spans="2:4">
      <c r="B1618" s="100"/>
      <c r="C1618" s="102"/>
      <c r="D1618" s="101"/>
    </row>
    <row r="1619" spans="2:4">
      <c r="B1619" s="100"/>
      <c r="C1619" s="102"/>
      <c r="D1619" s="101"/>
    </row>
    <row r="1620" spans="2:4">
      <c r="B1620" s="100"/>
      <c r="C1620" s="102"/>
      <c r="D1620" s="101"/>
    </row>
    <row r="1621" spans="2:4">
      <c r="B1621" s="100"/>
      <c r="C1621" s="102"/>
      <c r="D1621" s="101"/>
    </row>
    <row r="1622" spans="2:4">
      <c r="B1622" s="100"/>
      <c r="C1622" s="102"/>
      <c r="D1622" s="101"/>
    </row>
    <row r="1623" spans="2:4">
      <c r="B1623" s="100"/>
      <c r="C1623" s="102"/>
      <c r="D1623" s="101"/>
    </row>
    <row r="1624" spans="2:4">
      <c r="B1624" s="100"/>
      <c r="C1624" s="102"/>
      <c r="D1624" s="101"/>
    </row>
    <row r="1625" spans="2:4">
      <c r="B1625" s="100"/>
      <c r="C1625" s="102"/>
      <c r="D1625" s="101"/>
    </row>
    <row r="1626" spans="2:4">
      <c r="B1626" s="100"/>
      <c r="C1626" s="102"/>
      <c r="D1626" s="101"/>
    </row>
    <row r="1627" spans="2:4">
      <c r="B1627" s="100"/>
      <c r="C1627" s="102"/>
      <c r="D1627" s="101"/>
    </row>
    <row r="1628" spans="2:4">
      <c r="B1628" s="100"/>
      <c r="C1628" s="102"/>
      <c r="D1628" s="101"/>
    </row>
    <row r="1629" spans="2:4">
      <c r="B1629" s="100"/>
      <c r="C1629" s="102"/>
      <c r="D1629" s="101"/>
    </row>
    <row r="1630" spans="2:4">
      <c r="B1630" s="100"/>
      <c r="C1630" s="102"/>
      <c r="D1630" s="101"/>
    </row>
    <row r="1631" spans="2:4">
      <c r="B1631" s="100"/>
      <c r="C1631" s="102"/>
      <c r="D1631" s="101"/>
    </row>
    <row r="1632" spans="2:4">
      <c r="B1632" s="100"/>
      <c r="C1632" s="102"/>
      <c r="D1632" s="101"/>
    </row>
    <row r="1633" spans="2:4">
      <c r="B1633" s="100"/>
      <c r="C1633" s="102"/>
      <c r="D1633" s="101"/>
    </row>
    <row r="1634" spans="2:4">
      <c r="B1634" s="100"/>
      <c r="C1634" s="102"/>
      <c r="D1634" s="101"/>
    </row>
    <row r="1635" spans="2:4">
      <c r="B1635" s="100"/>
      <c r="C1635" s="102"/>
      <c r="D1635" s="101"/>
    </row>
    <row r="1636" spans="2:4">
      <c r="B1636" s="100"/>
      <c r="C1636" s="102"/>
      <c r="D1636" s="101"/>
    </row>
    <row r="1637" spans="2:4">
      <c r="B1637" s="100"/>
      <c r="C1637" s="102"/>
      <c r="D1637" s="101"/>
    </row>
    <row r="1638" spans="2:4">
      <c r="B1638" s="100"/>
      <c r="C1638" s="102"/>
      <c r="D1638" s="101"/>
    </row>
    <row r="1639" spans="2:4">
      <c r="B1639" s="100"/>
      <c r="C1639" s="102"/>
      <c r="D1639" s="101"/>
    </row>
    <row r="1640" spans="2:4">
      <c r="B1640" s="100"/>
      <c r="C1640" s="102"/>
      <c r="D1640" s="101"/>
    </row>
    <row r="1641" spans="2:4">
      <c r="B1641" s="100"/>
      <c r="C1641" s="102"/>
      <c r="D1641" s="101"/>
    </row>
    <row r="1642" spans="2:4">
      <c r="B1642" s="100"/>
      <c r="C1642" s="102"/>
      <c r="D1642" s="101"/>
    </row>
    <row r="1643" spans="2:4">
      <c r="B1643" s="100"/>
      <c r="C1643" s="102"/>
      <c r="D1643" s="101"/>
    </row>
    <row r="1644" spans="2:4">
      <c r="B1644" s="100"/>
      <c r="C1644" s="102"/>
      <c r="D1644" s="101"/>
    </row>
    <row r="1645" spans="2:4">
      <c r="B1645" s="100"/>
      <c r="C1645" s="102"/>
      <c r="D1645" s="101"/>
    </row>
    <row r="1646" spans="2:4">
      <c r="B1646" s="100"/>
      <c r="C1646" s="102"/>
      <c r="D1646" s="101"/>
    </row>
    <row r="1647" spans="2:4">
      <c r="B1647" s="100"/>
      <c r="C1647" s="102"/>
      <c r="D1647" s="101"/>
    </row>
    <row r="1648" spans="2:4">
      <c r="B1648" s="100"/>
      <c r="C1648" s="102"/>
      <c r="D1648" s="101"/>
    </row>
    <row r="1649" spans="2:4">
      <c r="B1649" s="100"/>
      <c r="C1649" s="102"/>
      <c r="D1649" s="101"/>
    </row>
    <row r="1650" spans="2:4">
      <c r="B1650" s="100"/>
      <c r="C1650" s="102"/>
      <c r="D1650" s="101"/>
    </row>
    <row r="1651" spans="2:4">
      <c r="B1651" s="100"/>
      <c r="C1651" s="102"/>
      <c r="D1651" s="101"/>
    </row>
    <row r="1652" spans="2:4">
      <c r="B1652" s="100"/>
      <c r="C1652" s="102"/>
      <c r="D1652" s="101"/>
    </row>
    <row r="1653" spans="2:4">
      <c r="B1653" s="100"/>
      <c r="C1653" s="102"/>
      <c r="D1653" s="101"/>
    </row>
    <row r="1654" spans="2:4">
      <c r="B1654" s="100"/>
      <c r="C1654" s="102"/>
      <c r="D1654" s="101"/>
    </row>
    <row r="1655" spans="2:4">
      <c r="B1655" s="100"/>
      <c r="C1655" s="102"/>
      <c r="D1655" s="101"/>
    </row>
    <row r="1656" spans="2:4">
      <c r="B1656" s="100"/>
      <c r="C1656" s="102"/>
      <c r="D1656" s="101"/>
    </row>
    <row r="1657" spans="2:4">
      <c r="B1657" s="100"/>
      <c r="C1657" s="102"/>
      <c r="D1657" s="101"/>
    </row>
    <row r="1658" spans="2:4">
      <c r="B1658" s="100"/>
      <c r="C1658" s="102"/>
      <c r="D1658" s="101"/>
    </row>
    <row r="1659" spans="2:4">
      <c r="B1659" s="100"/>
      <c r="C1659" s="102"/>
      <c r="D1659" s="101"/>
    </row>
    <row r="1660" spans="2:4">
      <c r="B1660" s="100"/>
      <c r="C1660" s="102"/>
      <c r="D1660" s="101"/>
    </row>
    <row r="1661" spans="2:4">
      <c r="B1661" s="100"/>
      <c r="C1661" s="102"/>
      <c r="D1661" s="101"/>
    </row>
    <row r="1662" spans="2:4">
      <c r="B1662" s="100"/>
      <c r="C1662" s="102"/>
      <c r="D1662" s="101"/>
    </row>
    <row r="1663" spans="2:4">
      <c r="B1663" s="100"/>
      <c r="C1663" s="102"/>
      <c r="D1663" s="101"/>
    </row>
    <row r="1664" spans="2:4">
      <c r="B1664" s="100"/>
      <c r="C1664" s="102"/>
      <c r="D1664" s="101"/>
    </row>
    <row r="1665" spans="2:4">
      <c r="B1665" s="100"/>
      <c r="C1665" s="102"/>
      <c r="D1665" s="101"/>
    </row>
    <row r="1666" spans="2:4">
      <c r="B1666" s="100"/>
      <c r="C1666" s="102"/>
      <c r="D1666" s="101"/>
    </row>
    <row r="1667" spans="2:4">
      <c r="B1667" s="100"/>
      <c r="C1667" s="102"/>
      <c r="D1667" s="101"/>
    </row>
    <row r="1668" spans="2:4">
      <c r="B1668" s="100"/>
      <c r="C1668" s="102"/>
      <c r="D1668" s="101"/>
    </row>
    <row r="1669" spans="2:4">
      <c r="B1669" s="100"/>
      <c r="C1669" s="102"/>
      <c r="D1669" s="101"/>
    </row>
    <row r="1670" spans="2:4">
      <c r="B1670" s="100"/>
      <c r="C1670" s="102"/>
      <c r="D1670" s="101"/>
    </row>
    <row r="1671" spans="2:4">
      <c r="B1671" s="100"/>
      <c r="C1671" s="102"/>
      <c r="D1671" s="101"/>
    </row>
    <row r="1672" spans="2:4">
      <c r="B1672" s="100"/>
      <c r="C1672" s="102"/>
      <c r="D1672" s="101"/>
    </row>
    <row r="1673" spans="2:4">
      <c r="B1673" s="100"/>
      <c r="C1673" s="102"/>
      <c r="D1673" s="101"/>
    </row>
    <row r="1674" spans="2:4">
      <c r="B1674" s="100"/>
      <c r="C1674" s="102"/>
      <c r="D1674" s="101"/>
    </row>
    <row r="1675" spans="2:4">
      <c r="B1675" s="100"/>
      <c r="C1675" s="102"/>
      <c r="D1675" s="101"/>
    </row>
    <row r="1676" spans="2:4">
      <c r="B1676" s="100"/>
      <c r="C1676" s="102"/>
      <c r="D1676" s="101"/>
    </row>
    <row r="1677" spans="2:4">
      <c r="B1677" s="100"/>
      <c r="C1677" s="102"/>
      <c r="D1677" s="101"/>
    </row>
    <row r="1678" spans="2:4">
      <c r="B1678" s="100"/>
      <c r="C1678" s="102"/>
      <c r="D1678" s="101"/>
    </row>
    <row r="1679" spans="2:4">
      <c r="B1679" s="100"/>
      <c r="C1679" s="102"/>
      <c r="D1679" s="101"/>
    </row>
    <row r="1680" spans="2:4">
      <c r="B1680" s="100"/>
      <c r="C1680" s="102"/>
      <c r="D1680" s="101"/>
    </row>
    <row r="1681" spans="2:4">
      <c r="B1681" s="100"/>
      <c r="C1681" s="102"/>
      <c r="D1681" s="101"/>
    </row>
    <row r="1682" spans="2:4">
      <c r="B1682" s="100"/>
      <c r="C1682" s="102"/>
      <c r="D1682" s="101"/>
    </row>
    <row r="1683" spans="2:4">
      <c r="B1683" s="100"/>
      <c r="C1683" s="102"/>
      <c r="D1683" s="101"/>
    </row>
    <row r="1684" spans="2:4">
      <c r="B1684" s="100"/>
      <c r="C1684" s="102"/>
      <c r="D1684" s="101"/>
    </row>
    <row r="1685" spans="2:4">
      <c r="B1685" s="100"/>
      <c r="C1685" s="102"/>
      <c r="D1685" s="101"/>
    </row>
    <row r="1686" spans="2:4">
      <c r="B1686" s="100"/>
      <c r="C1686" s="102"/>
      <c r="D1686" s="101"/>
    </row>
    <row r="1687" spans="2:4">
      <c r="B1687" s="100"/>
      <c r="C1687" s="102"/>
      <c r="D1687" s="101"/>
    </row>
    <row r="1688" spans="2:4">
      <c r="B1688" s="100"/>
      <c r="C1688" s="102"/>
      <c r="D1688" s="101"/>
    </row>
    <row r="1689" spans="2:4">
      <c r="B1689" s="100"/>
      <c r="C1689" s="102"/>
      <c r="D1689" s="101"/>
    </row>
    <row r="1690" spans="2:4">
      <c r="B1690" s="100"/>
      <c r="C1690" s="102"/>
      <c r="D1690" s="101"/>
    </row>
    <row r="1691" spans="2:4">
      <c r="B1691" s="100"/>
      <c r="C1691" s="102"/>
      <c r="D1691" s="101"/>
    </row>
    <row r="1692" spans="2:4">
      <c r="B1692" s="100"/>
      <c r="C1692" s="102"/>
      <c r="D1692" s="101"/>
    </row>
    <row r="1693" spans="2:4">
      <c r="B1693" s="100"/>
      <c r="C1693" s="102"/>
      <c r="D1693" s="101"/>
    </row>
    <row r="1694" spans="2:4">
      <c r="B1694" s="100"/>
      <c r="C1694" s="102"/>
      <c r="D1694" s="101"/>
    </row>
    <row r="1695" spans="2:4">
      <c r="B1695" s="100"/>
      <c r="C1695" s="102"/>
      <c r="D1695" s="101"/>
    </row>
    <row r="1696" spans="2:4">
      <c r="B1696" s="100"/>
      <c r="C1696" s="102"/>
      <c r="D1696" s="101"/>
    </row>
    <row r="1697" spans="2:4">
      <c r="B1697" s="100"/>
      <c r="C1697" s="102"/>
      <c r="D1697" s="101"/>
    </row>
    <row r="1698" spans="2:4">
      <c r="B1698" s="100"/>
      <c r="C1698" s="102"/>
      <c r="D1698" s="101"/>
    </row>
    <row r="1699" spans="2:4">
      <c r="B1699" s="100"/>
      <c r="C1699" s="102"/>
      <c r="D1699" s="101"/>
    </row>
    <row r="1700" spans="2:4">
      <c r="B1700" s="100"/>
      <c r="C1700" s="102"/>
      <c r="D1700" s="101"/>
    </row>
    <row r="1701" spans="2:4">
      <c r="B1701" s="100"/>
      <c r="C1701" s="102"/>
      <c r="D1701" s="101"/>
    </row>
    <row r="1702" spans="2:4">
      <c r="B1702" s="100"/>
      <c r="C1702" s="102"/>
      <c r="D1702" s="101"/>
    </row>
    <row r="1703" spans="2:4">
      <c r="B1703" s="100"/>
      <c r="C1703" s="102"/>
      <c r="D1703" s="101"/>
    </row>
    <row r="1704" spans="2:4">
      <c r="B1704" s="100"/>
      <c r="C1704" s="102"/>
      <c r="D1704" s="101"/>
    </row>
    <row r="1705" spans="2:4">
      <c r="B1705" s="100"/>
      <c r="C1705" s="102"/>
      <c r="D1705" s="101"/>
    </row>
    <row r="1706" spans="2:4">
      <c r="B1706" s="100"/>
      <c r="C1706" s="102"/>
      <c r="D1706" s="101"/>
    </row>
    <row r="1707" spans="2:4">
      <c r="B1707" s="100"/>
      <c r="C1707" s="102"/>
      <c r="D1707" s="101"/>
    </row>
    <row r="1708" spans="2:4">
      <c r="B1708" s="100"/>
      <c r="C1708" s="102"/>
      <c r="D1708" s="101"/>
    </row>
    <row r="1709" spans="2:4">
      <c r="B1709" s="100"/>
      <c r="C1709" s="102"/>
      <c r="D1709" s="101"/>
    </row>
    <row r="1710" spans="2:4">
      <c r="B1710" s="100"/>
      <c r="C1710" s="102"/>
      <c r="D1710" s="101"/>
    </row>
    <row r="1711" spans="2:4">
      <c r="B1711" s="100"/>
      <c r="C1711" s="102"/>
      <c r="D1711" s="101"/>
    </row>
    <row r="1712" spans="2:4">
      <c r="B1712" s="100"/>
      <c r="C1712" s="102"/>
      <c r="D1712" s="101"/>
    </row>
    <row r="1713" spans="2:4">
      <c r="B1713" s="100"/>
      <c r="C1713" s="102"/>
      <c r="D1713" s="101"/>
    </row>
    <row r="1714" spans="2:4">
      <c r="B1714" s="100"/>
      <c r="C1714" s="102"/>
      <c r="D1714" s="101"/>
    </row>
    <row r="1715" spans="2:4">
      <c r="B1715" s="100"/>
      <c r="C1715" s="102"/>
      <c r="D1715" s="101"/>
    </row>
    <row r="1716" spans="2:4">
      <c r="B1716" s="100"/>
      <c r="C1716" s="102"/>
      <c r="D1716" s="101"/>
    </row>
    <row r="1717" spans="2:4">
      <c r="B1717" s="100"/>
      <c r="C1717" s="102"/>
      <c r="D1717" s="101"/>
    </row>
    <row r="1718" spans="2:4">
      <c r="B1718" s="100"/>
      <c r="C1718" s="102"/>
      <c r="D1718" s="101"/>
    </row>
    <row r="1719" spans="2:4">
      <c r="B1719" s="100"/>
      <c r="C1719" s="102"/>
      <c r="D1719" s="101"/>
    </row>
    <row r="1720" spans="2:4">
      <c r="B1720" s="100"/>
      <c r="C1720" s="102"/>
      <c r="D1720" s="101"/>
    </row>
    <row r="1721" spans="2:4">
      <c r="B1721" s="100"/>
      <c r="C1721" s="102"/>
      <c r="D1721" s="101"/>
    </row>
    <row r="1722" spans="2:4">
      <c r="B1722" s="100"/>
      <c r="C1722" s="102"/>
      <c r="D1722" s="101"/>
    </row>
    <row r="1723" spans="2:4">
      <c r="B1723" s="100"/>
      <c r="C1723" s="102"/>
      <c r="D1723" s="101"/>
    </row>
    <row r="1724" spans="2:4">
      <c r="B1724" s="100"/>
      <c r="C1724" s="102"/>
      <c r="D1724" s="101"/>
    </row>
    <row r="1725" spans="2:4">
      <c r="B1725" s="100"/>
      <c r="C1725" s="102"/>
      <c r="D1725" s="101"/>
    </row>
    <row r="1726" spans="2:4">
      <c r="B1726" s="100"/>
      <c r="C1726" s="102"/>
      <c r="D1726" s="101"/>
    </row>
    <row r="1727" spans="2:4">
      <c r="B1727" s="100"/>
      <c r="C1727" s="102"/>
      <c r="D1727" s="101"/>
    </row>
    <row r="1728" spans="2:4">
      <c r="B1728" s="100"/>
      <c r="C1728" s="102"/>
      <c r="D1728" s="101"/>
    </row>
    <row r="1729" spans="2:4">
      <c r="B1729" s="100"/>
      <c r="C1729" s="102"/>
      <c r="D1729" s="101"/>
    </row>
    <row r="1730" spans="2:4">
      <c r="B1730" s="100"/>
      <c r="C1730" s="102"/>
      <c r="D1730" s="101"/>
    </row>
    <row r="1731" spans="2:4">
      <c r="B1731" s="100"/>
      <c r="C1731" s="102"/>
      <c r="D1731" s="101"/>
    </row>
    <row r="1732" spans="2:4">
      <c r="B1732" s="100"/>
      <c r="C1732" s="102"/>
      <c r="D1732" s="101"/>
    </row>
    <row r="1733" spans="2:4">
      <c r="B1733" s="100"/>
      <c r="C1733" s="102"/>
      <c r="D1733" s="101"/>
    </row>
    <row r="1734" spans="2:4">
      <c r="B1734" s="100"/>
      <c r="C1734" s="102"/>
      <c r="D1734" s="101"/>
    </row>
    <row r="1735" spans="2:4">
      <c r="B1735" s="100"/>
      <c r="C1735" s="102"/>
      <c r="D1735" s="101"/>
    </row>
    <row r="1736" spans="2:4">
      <c r="B1736" s="100"/>
      <c r="C1736" s="102"/>
      <c r="D1736" s="101"/>
    </row>
    <row r="1737" spans="2:4">
      <c r="B1737" s="100"/>
      <c r="C1737" s="102"/>
      <c r="D1737" s="101"/>
    </row>
    <row r="1738" spans="2:4">
      <c r="B1738" s="100"/>
      <c r="C1738" s="102"/>
      <c r="D1738" s="101"/>
    </row>
    <row r="1739" spans="2:4">
      <c r="B1739" s="100"/>
      <c r="C1739" s="102"/>
      <c r="D1739" s="101"/>
    </row>
    <row r="1740" spans="2:4">
      <c r="B1740" s="100"/>
      <c r="C1740" s="102"/>
      <c r="D1740" s="101"/>
    </row>
    <row r="1741" spans="2:4">
      <c r="B1741" s="100"/>
      <c r="C1741" s="102"/>
      <c r="D1741" s="101"/>
    </row>
    <row r="1742" spans="2:4">
      <c r="B1742" s="100"/>
      <c r="C1742" s="102"/>
      <c r="D1742" s="101"/>
    </row>
    <row r="1743" spans="2:4">
      <c r="B1743" s="100"/>
      <c r="C1743" s="102"/>
      <c r="D1743" s="101"/>
    </row>
    <row r="1744" spans="2:4">
      <c r="B1744" s="100"/>
      <c r="C1744" s="102"/>
      <c r="D1744" s="101"/>
    </row>
    <row r="1745" spans="2:4">
      <c r="B1745" s="100"/>
      <c r="C1745" s="102"/>
      <c r="D1745" s="101"/>
    </row>
    <row r="1746" spans="2:4">
      <c r="B1746" s="100"/>
      <c r="C1746" s="102"/>
      <c r="D1746" s="101"/>
    </row>
    <row r="1747" spans="2:4">
      <c r="B1747" s="100"/>
      <c r="C1747" s="102"/>
      <c r="D1747" s="101"/>
    </row>
    <row r="1748" spans="2:4">
      <c r="B1748" s="100"/>
      <c r="C1748" s="102"/>
      <c r="D1748" s="101"/>
    </row>
    <row r="1749" spans="2:4">
      <c r="B1749" s="100"/>
      <c r="C1749" s="102"/>
      <c r="D1749" s="101"/>
    </row>
    <row r="1750" spans="2:4">
      <c r="B1750" s="100"/>
      <c r="C1750" s="102"/>
      <c r="D1750" s="101"/>
    </row>
    <row r="1751" spans="2:4">
      <c r="B1751" s="100"/>
      <c r="C1751" s="102"/>
      <c r="D1751" s="101"/>
    </row>
    <row r="1752" spans="2:4">
      <c r="B1752" s="100"/>
      <c r="C1752" s="102"/>
      <c r="D1752" s="101"/>
    </row>
    <row r="1753" spans="2:4">
      <c r="B1753" s="100"/>
      <c r="C1753" s="102"/>
      <c r="D1753" s="101"/>
    </row>
    <row r="1754" spans="2:4">
      <c r="B1754" s="100"/>
      <c r="C1754" s="102"/>
      <c r="D1754" s="101"/>
    </row>
    <row r="1755" spans="2:4">
      <c r="B1755" s="100"/>
      <c r="C1755" s="102"/>
      <c r="D1755" s="101"/>
    </row>
    <row r="1756" spans="2:4">
      <c r="B1756" s="100"/>
      <c r="C1756" s="102"/>
      <c r="D1756" s="101"/>
    </row>
    <row r="1757" spans="2:4">
      <c r="B1757" s="100"/>
      <c r="C1757" s="102"/>
      <c r="D1757" s="101"/>
    </row>
    <row r="1758" spans="2:4">
      <c r="B1758" s="100"/>
      <c r="C1758" s="102"/>
      <c r="D1758" s="101"/>
    </row>
    <row r="1759" spans="2:4">
      <c r="B1759" s="100"/>
      <c r="C1759" s="102"/>
      <c r="D1759" s="101"/>
    </row>
    <row r="1760" spans="2:4">
      <c r="B1760" s="100"/>
      <c r="C1760" s="102"/>
      <c r="D1760" s="101"/>
    </row>
    <row r="1761" spans="2:4">
      <c r="B1761" s="100"/>
      <c r="C1761" s="102"/>
      <c r="D1761" s="101"/>
    </row>
    <row r="1762" spans="2:4">
      <c r="B1762" s="100"/>
      <c r="C1762" s="102"/>
      <c r="D1762" s="101"/>
    </row>
    <row r="1763" spans="2:4">
      <c r="B1763" s="100"/>
      <c r="C1763" s="102"/>
      <c r="D1763" s="101"/>
    </row>
    <row r="1764" spans="2:4">
      <c r="B1764" s="100"/>
      <c r="C1764" s="102"/>
      <c r="D1764" s="101"/>
    </row>
    <row r="1765" spans="2:4">
      <c r="B1765" s="100"/>
      <c r="C1765" s="102"/>
      <c r="D1765" s="101"/>
    </row>
    <row r="1766" spans="2:4">
      <c r="B1766" s="100"/>
      <c r="C1766" s="102"/>
      <c r="D1766" s="101"/>
    </row>
    <row r="1767" spans="2:4">
      <c r="B1767" s="100"/>
      <c r="C1767" s="102"/>
      <c r="D1767" s="101"/>
    </row>
    <row r="1768" spans="2:4">
      <c r="B1768" s="100"/>
      <c r="C1768" s="102"/>
      <c r="D1768" s="101"/>
    </row>
    <row r="1769" spans="2:4">
      <c r="B1769" s="100"/>
      <c r="C1769" s="102"/>
      <c r="D1769" s="101"/>
    </row>
    <row r="1770" spans="2:4">
      <c r="B1770" s="100"/>
      <c r="C1770" s="102"/>
      <c r="D1770" s="101"/>
    </row>
    <row r="1771" spans="2:4">
      <c r="B1771" s="100"/>
      <c r="C1771" s="102"/>
      <c r="D1771" s="101"/>
    </row>
    <row r="1772" spans="2:4">
      <c r="B1772" s="100"/>
      <c r="C1772" s="102"/>
      <c r="D1772" s="101"/>
    </row>
    <row r="1773" spans="2:4">
      <c r="B1773" s="100"/>
      <c r="C1773" s="102"/>
      <c r="D1773" s="101"/>
    </row>
    <row r="1774" spans="2:4">
      <c r="B1774" s="100"/>
      <c r="C1774" s="102"/>
      <c r="D1774" s="101"/>
    </row>
    <row r="1775" spans="2:4">
      <c r="B1775" s="100"/>
      <c r="C1775" s="102"/>
      <c r="D1775" s="101"/>
    </row>
    <row r="1776" spans="2:4">
      <c r="B1776" s="100"/>
      <c r="C1776" s="102"/>
      <c r="D1776" s="101"/>
    </row>
    <row r="1777" spans="2:4">
      <c r="B1777" s="100"/>
      <c r="C1777" s="102"/>
      <c r="D1777" s="101"/>
    </row>
    <row r="1778" spans="2:4">
      <c r="B1778" s="100"/>
      <c r="C1778" s="102"/>
      <c r="D1778" s="101"/>
    </row>
    <row r="1779" spans="2:4">
      <c r="B1779" s="100"/>
      <c r="C1779" s="102"/>
      <c r="D1779" s="101"/>
    </row>
    <row r="1780" spans="2:4">
      <c r="B1780" s="100"/>
      <c r="C1780" s="102"/>
      <c r="D1780" s="101"/>
    </row>
    <row r="1781" spans="2:4">
      <c r="B1781" s="100"/>
      <c r="C1781" s="102"/>
      <c r="D1781" s="101"/>
    </row>
    <row r="1782" spans="2:4">
      <c r="B1782" s="100"/>
      <c r="C1782" s="102"/>
      <c r="D1782" s="101"/>
    </row>
    <row r="1783" spans="2:4">
      <c r="B1783" s="100"/>
      <c r="C1783" s="102"/>
      <c r="D1783" s="101"/>
    </row>
    <row r="1784" spans="2:4">
      <c r="B1784" s="100"/>
      <c r="C1784" s="102"/>
      <c r="D1784" s="101"/>
    </row>
    <row r="1785" spans="2:4">
      <c r="B1785" s="100"/>
      <c r="C1785" s="102"/>
      <c r="D1785" s="101"/>
    </row>
    <row r="1786" spans="2:4">
      <c r="B1786" s="100"/>
      <c r="C1786" s="102"/>
      <c r="D1786" s="101"/>
    </row>
    <row r="1787" spans="2:4">
      <c r="B1787" s="100"/>
      <c r="C1787" s="102"/>
      <c r="D1787" s="101"/>
    </row>
    <row r="1788" spans="2:4">
      <c r="B1788" s="100"/>
      <c r="C1788" s="102"/>
      <c r="D1788" s="101"/>
    </row>
    <row r="1789" spans="2:4">
      <c r="B1789" s="100"/>
      <c r="C1789" s="102"/>
      <c r="D1789" s="101"/>
    </row>
    <row r="1790" spans="2:4">
      <c r="B1790" s="100"/>
      <c r="C1790" s="102"/>
      <c r="D1790" s="101"/>
    </row>
    <row r="1791" spans="2:4">
      <c r="B1791" s="100"/>
      <c r="C1791" s="102"/>
      <c r="D1791" s="101"/>
    </row>
    <row r="1792" spans="2:4">
      <c r="B1792" s="100"/>
      <c r="C1792" s="102"/>
      <c r="D1792" s="101"/>
    </row>
    <row r="1793" spans="2:4">
      <c r="B1793" s="100"/>
      <c r="C1793" s="102"/>
      <c r="D1793" s="101"/>
    </row>
    <row r="1794" spans="2:4">
      <c r="B1794" s="100"/>
      <c r="C1794" s="102"/>
      <c r="D1794" s="101"/>
    </row>
    <row r="1795" spans="2:4">
      <c r="B1795" s="100"/>
      <c r="C1795" s="102"/>
      <c r="D1795" s="101"/>
    </row>
    <row r="1796" spans="2:4">
      <c r="B1796" s="100"/>
      <c r="C1796" s="102"/>
      <c r="D1796" s="101"/>
    </row>
    <row r="1797" spans="2:4">
      <c r="B1797" s="100"/>
      <c r="C1797" s="102"/>
      <c r="D1797" s="101"/>
    </row>
    <row r="1798" spans="2:4">
      <c r="B1798" s="100"/>
      <c r="C1798" s="102"/>
      <c r="D1798" s="101"/>
    </row>
    <row r="1799" spans="2:4">
      <c r="B1799" s="100"/>
      <c r="C1799" s="102"/>
      <c r="D1799" s="101"/>
    </row>
    <row r="1800" spans="2:4">
      <c r="B1800" s="100"/>
      <c r="C1800" s="102"/>
      <c r="D1800" s="101"/>
    </row>
    <row r="1801" spans="2:4">
      <c r="B1801" s="100"/>
      <c r="C1801" s="102"/>
      <c r="D1801" s="101"/>
    </row>
    <row r="1802" spans="2:4">
      <c r="B1802" s="100"/>
      <c r="C1802" s="102"/>
      <c r="D1802" s="101"/>
    </row>
    <row r="1803" spans="2:4">
      <c r="B1803" s="100"/>
      <c r="C1803" s="102"/>
      <c r="D1803" s="101"/>
    </row>
    <row r="1804" spans="2:4">
      <c r="B1804" s="100"/>
      <c r="C1804" s="102"/>
      <c r="D1804" s="101"/>
    </row>
    <row r="1805" spans="2:4">
      <c r="B1805" s="100"/>
      <c r="C1805" s="102"/>
      <c r="D1805" s="101"/>
    </row>
    <row r="1806" spans="2:4">
      <c r="B1806" s="100"/>
      <c r="C1806" s="102"/>
      <c r="D1806" s="101"/>
    </row>
    <row r="1807" spans="2:4">
      <c r="B1807" s="100"/>
      <c r="C1807" s="102"/>
      <c r="D1807" s="101"/>
    </row>
    <row r="1808" spans="2:4">
      <c r="B1808" s="100"/>
      <c r="C1808" s="102"/>
      <c r="D1808" s="101"/>
    </row>
    <row r="1809" spans="2:4">
      <c r="B1809" s="100"/>
      <c r="C1809" s="102"/>
      <c r="D1809" s="101"/>
    </row>
    <row r="1810" spans="2:4">
      <c r="B1810" s="100"/>
      <c r="C1810" s="102"/>
      <c r="D1810" s="101"/>
    </row>
    <row r="1811" spans="2:4">
      <c r="B1811" s="100"/>
      <c r="C1811" s="102"/>
      <c r="D1811" s="101"/>
    </row>
    <row r="1812" spans="2:4">
      <c r="B1812" s="100"/>
      <c r="C1812" s="102"/>
      <c r="D1812" s="101"/>
    </row>
    <row r="1813" spans="2:4">
      <c r="B1813" s="100"/>
      <c r="C1813" s="102"/>
      <c r="D1813" s="101"/>
    </row>
    <row r="1814" spans="2:4">
      <c r="B1814" s="100"/>
      <c r="C1814" s="102"/>
      <c r="D1814" s="101"/>
    </row>
    <row r="1815" spans="2:4">
      <c r="B1815" s="100"/>
      <c r="C1815" s="102"/>
      <c r="D1815" s="101"/>
    </row>
    <row r="1816" spans="2:4">
      <c r="B1816" s="100"/>
      <c r="C1816" s="102"/>
      <c r="D1816" s="101"/>
    </row>
    <row r="1817" spans="2:4">
      <c r="B1817" s="100"/>
      <c r="C1817" s="102"/>
      <c r="D1817" s="101"/>
    </row>
    <row r="1818" spans="2:4">
      <c r="B1818" s="100"/>
      <c r="C1818" s="102"/>
      <c r="D1818" s="101"/>
    </row>
    <row r="1819" spans="2:4">
      <c r="B1819" s="100"/>
      <c r="C1819" s="102"/>
      <c r="D1819" s="101"/>
    </row>
    <row r="1820" spans="2:4">
      <c r="B1820" s="100"/>
      <c r="C1820" s="102"/>
      <c r="D1820" s="101"/>
    </row>
    <row r="1821" spans="2:4">
      <c r="B1821" s="100"/>
      <c r="C1821" s="102"/>
      <c r="D1821" s="101"/>
    </row>
    <row r="1822" spans="2:4">
      <c r="B1822" s="100"/>
      <c r="C1822" s="102"/>
      <c r="D1822" s="101"/>
    </row>
    <row r="1823" spans="2:4">
      <c r="B1823" s="100"/>
      <c r="C1823" s="102"/>
      <c r="D1823" s="101"/>
    </row>
    <row r="1824" spans="2:4">
      <c r="B1824" s="100"/>
      <c r="C1824" s="102"/>
      <c r="D1824" s="101"/>
    </row>
    <row r="1825" spans="2:4">
      <c r="B1825" s="100"/>
      <c r="C1825" s="102"/>
      <c r="D1825" s="101"/>
    </row>
    <row r="1826" spans="2:4">
      <c r="B1826" s="100"/>
      <c r="C1826" s="102"/>
      <c r="D1826" s="101"/>
    </row>
    <row r="1827" spans="2:4">
      <c r="B1827" s="100"/>
      <c r="C1827" s="102"/>
      <c r="D1827" s="101"/>
    </row>
    <row r="1828" spans="2:4">
      <c r="B1828" s="100"/>
      <c r="C1828" s="102"/>
      <c r="D1828" s="101"/>
    </row>
    <row r="1829" spans="2:4">
      <c r="B1829" s="100"/>
      <c r="C1829" s="102"/>
      <c r="D1829" s="101"/>
    </row>
    <row r="1830" spans="2:4">
      <c r="B1830" s="100"/>
      <c r="C1830" s="102"/>
      <c r="D1830" s="101"/>
    </row>
    <row r="1831" spans="2:4">
      <c r="B1831" s="100"/>
      <c r="C1831" s="102"/>
      <c r="D1831" s="101"/>
    </row>
    <row r="1832" spans="2:4">
      <c r="B1832" s="100"/>
      <c r="C1832" s="102"/>
      <c r="D1832" s="101"/>
    </row>
    <row r="1833" spans="2:4">
      <c r="B1833" s="100"/>
      <c r="C1833" s="102"/>
      <c r="D1833" s="101"/>
    </row>
    <row r="1834" spans="2:4">
      <c r="B1834" s="100"/>
      <c r="C1834" s="102"/>
      <c r="D1834" s="101"/>
    </row>
    <row r="1835" spans="2:4">
      <c r="B1835" s="100"/>
      <c r="C1835" s="102"/>
      <c r="D1835" s="101"/>
    </row>
    <row r="1836" spans="2:4">
      <c r="B1836" s="100"/>
      <c r="C1836" s="102"/>
      <c r="D1836" s="101"/>
    </row>
    <row r="1837" spans="2:4">
      <c r="B1837" s="100"/>
      <c r="C1837" s="102"/>
      <c r="D1837" s="101"/>
    </row>
    <row r="1838" spans="2:4">
      <c r="B1838" s="100"/>
      <c r="C1838" s="102"/>
      <c r="D1838" s="101"/>
    </row>
    <row r="1839" spans="2:4">
      <c r="B1839" s="100"/>
      <c r="C1839" s="102"/>
      <c r="D1839" s="101"/>
    </row>
    <row r="1840" spans="2:4">
      <c r="B1840" s="100"/>
      <c r="C1840" s="102"/>
      <c r="D1840" s="101"/>
    </row>
    <row r="1841" spans="2:4">
      <c r="B1841" s="100"/>
      <c r="C1841" s="102"/>
      <c r="D1841" s="101"/>
    </row>
    <row r="1842" spans="2:4">
      <c r="B1842" s="100"/>
      <c r="C1842" s="102"/>
      <c r="D1842" s="101"/>
    </row>
    <row r="1843" spans="2:4">
      <c r="B1843" s="100"/>
      <c r="C1843" s="102"/>
      <c r="D1843" s="101"/>
    </row>
    <row r="1844" spans="2:4">
      <c r="B1844" s="100"/>
      <c r="C1844" s="102"/>
      <c r="D1844" s="101"/>
    </row>
    <row r="1845" spans="2:4">
      <c r="B1845" s="100"/>
      <c r="C1845" s="102"/>
      <c r="D1845" s="101"/>
    </row>
    <row r="1846" spans="2:4">
      <c r="B1846" s="100"/>
      <c r="C1846" s="102"/>
      <c r="D1846" s="101"/>
    </row>
    <row r="1847" spans="2:4">
      <c r="B1847" s="100"/>
      <c r="C1847" s="102"/>
      <c r="D1847" s="101"/>
    </row>
    <row r="1848" spans="2:4">
      <c r="B1848" s="100"/>
      <c r="C1848" s="102"/>
      <c r="D1848" s="101"/>
    </row>
    <row r="1849" spans="2:4">
      <c r="B1849" s="100"/>
      <c r="C1849" s="102"/>
      <c r="D1849" s="101"/>
    </row>
    <row r="1850" spans="2:4">
      <c r="B1850" s="100"/>
      <c r="C1850" s="102"/>
      <c r="D1850" s="101"/>
    </row>
    <row r="1851" spans="2:4">
      <c r="B1851" s="100"/>
      <c r="C1851" s="102"/>
      <c r="D1851" s="101"/>
    </row>
    <row r="1852" spans="2:4">
      <c r="B1852" s="100"/>
      <c r="C1852" s="102"/>
      <c r="D1852" s="101"/>
    </row>
    <row r="1853" spans="2:4">
      <c r="B1853" s="100"/>
      <c r="C1853" s="102"/>
      <c r="D1853" s="101"/>
    </row>
    <row r="1854" spans="2:4">
      <c r="B1854" s="100"/>
      <c r="C1854" s="102"/>
      <c r="D1854" s="101"/>
    </row>
    <row r="1855" spans="2:4">
      <c r="B1855" s="100"/>
      <c r="C1855" s="102"/>
      <c r="D1855" s="101"/>
    </row>
    <row r="1856" spans="2:4">
      <c r="B1856" s="100"/>
      <c r="C1856" s="102"/>
      <c r="D1856" s="101"/>
    </row>
    <row r="1857" spans="2:4">
      <c r="B1857" s="100"/>
      <c r="C1857" s="102"/>
      <c r="D1857" s="101"/>
    </row>
    <row r="1858" spans="2:4">
      <c r="B1858" s="100"/>
      <c r="C1858" s="102"/>
      <c r="D1858" s="101"/>
    </row>
    <row r="1859" spans="2:4">
      <c r="B1859" s="100"/>
      <c r="C1859" s="102"/>
      <c r="D1859" s="101"/>
    </row>
    <row r="1860" spans="2:4">
      <c r="B1860" s="100"/>
      <c r="C1860" s="102"/>
      <c r="D1860" s="101"/>
    </row>
    <row r="1861" spans="2:4">
      <c r="B1861" s="100"/>
      <c r="C1861" s="102"/>
      <c r="D1861" s="101"/>
    </row>
    <row r="1862" spans="2:4">
      <c r="B1862" s="100"/>
      <c r="C1862" s="102"/>
      <c r="D1862" s="101"/>
    </row>
    <row r="1863" spans="2:4">
      <c r="B1863" s="100"/>
      <c r="C1863" s="102"/>
      <c r="D1863" s="101"/>
    </row>
    <row r="1864" spans="2:4">
      <c r="B1864" s="100"/>
      <c r="C1864" s="102"/>
      <c r="D1864" s="101"/>
    </row>
    <row r="1865" spans="2:4">
      <c r="B1865" s="100"/>
      <c r="C1865" s="102"/>
      <c r="D1865" s="101"/>
    </row>
    <row r="1866" spans="2:4">
      <c r="B1866" s="100"/>
      <c r="C1866" s="102"/>
      <c r="D1866" s="101"/>
    </row>
    <row r="1867" spans="2:4">
      <c r="B1867" s="100"/>
      <c r="C1867" s="102"/>
      <c r="D1867" s="101"/>
    </row>
    <row r="1868" spans="2:4">
      <c r="B1868" s="100"/>
      <c r="C1868" s="102"/>
      <c r="D1868" s="101"/>
    </row>
    <row r="1869" spans="2:4">
      <c r="B1869" s="100"/>
      <c r="C1869" s="102"/>
      <c r="D1869" s="101"/>
    </row>
    <row r="1870" spans="2:4">
      <c r="B1870" s="100"/>
      <c r="C1870" s="102"/>
      <c r="D1870" s="101"/>
    </row>
    <row r="1871" spans="2:4">
      <c r="B1871" s="100"/>
      <c r="C1871" s="102"/>
      <c r="D1871" s="101"/>
    </row>
    <row r="1872" spans="2:4">
      <c r="B1872" s="100"/>
      <c r="C1872" s="102"/>
      <c r="D1872" s="101"/>
    </row>
    <row r="1873" spans="2:4">
      <c r="B1873" s="100"/>
      <c r="C1873" s="102"/>
      <c r="D1873" s="101"/>
    </row>
    <row r="1874" spans="2:4">
      <c r="B1874" s="100"/>
      <c r="C1874" s="102"/>
      <c r="D1874" s="101"/>
    </row>
    <row r="1875" spans="2:4">
      <c r="B1875" s="100"/>
      <c r="C1875" s="102"/>
      <c r="D1875" s="101"/>
    </row>
    <row r="1876" spans="2:4">
      <c r="B1876" s="100"/>
      <c r="C1876" s="102"/>
      <c r="D1876" s="101"/>
    </row>
    <row r="1877" spans="2:4">
      <c r="B1877" s="100"/>
      <c r="C1877" s="102"/>
      <c r="D1877" s="101"/>
    </row>
    <row r="1878" spans="2:4">
      <c r="B1878" s="100"/>
      <c r="C1878" s="102"/>
      <c r="D1878" s="101"/>
    </row>
    <row r="1879" spans="2:4">
      <c r="B1879" s="100"/>
      <c r="C1879" s="102"/>
      <c r="D1879" s="101"/>
    </row>
    <row r="1880" spans="2:4">
      <c r="B1880" s="100"/>
      <c r="C1880" s="102"/>
      <c r="D1880" s="101"/>
    </row>
    <row r="1881" spans="2:4">
      <c r="B1881" s="100"/>
      <c r="C1881" s="102"/>
      <c r="D1881" s="101"/>
    </row>
    <row r="1882" spans="2:4">
      <c r="B1882" s="100"/>
      <c r="C1882" s="102"/>
      <c r="D1882" s="101"/>
    </row>
    <row r="1883" spans="2:4">
      <c r="B1883" s="100"/>
      <c r="C1883" s="102"/>
      <c r="D1883" s="101"/>
    </row>
    <row r="1884" spans="2:4">
      <c r="B1884" s="100"/>
      <c r="C1884" s="102"/>
      <c r="D1884" s="101"/>
    </row>
    <row r="1885" spans="2:4">
      <c r="B1885" s="100"/>
      <c r="C1885" s="102"/>
      <c r="D1885" s="101"/>
    </row>
    <row r="1886" spans="2:4">
      <c r="B1886" s="100"/>
      <c r="C1886" s="102"/>
      <c r="D1886" s="101"/>
    </row>
    <row r="1887" spans="2:4">
      <c r="B1887" s="100"/>
      <c r="C1887" s="102"/>
      <c r="D1887" s="101"/>
    </row>
    <row r="1888" spans="2:4">
      <c r="B1888" s="100"/>
      <c r="C1888" s="102"/>
      <c r="D1888" s="101"/>
    </row>
    <row r="1889" spans="2:4">
      <c r="B1889" s="100"/>
      <c r="C1889" s="102"/>
      <c r="D1889" s="101"/>
    </row>
    <row r="1890" spans="2:4">
      <c r="B1890" s="100"/>
      <c r="C1890" s="102"/>
      <c r="D1890" s="101"/>
    </row>
    <row r="1891" spans="2:4">
      <c r="B1891" s="100"/>
      <c r="C1891" s="102"/>
      <c r="D1891" s="101"/>
    </row>
    <row r="1892" spans="2:4">
      <c r="B1892" s="100"/>
      <c r="C1892" s="102"/>
      <c r="D1892" s="101"/>
    </row>
    <row r="1893" spans="2:4">
      <c r="B1893" s="100"/>
      <c r="C1893" s="102"/>
      <c r="D1893" s="101"/>
    </row>
    <row r="1894" spans="2:4">
      <c r="B1894" s="100"/>
      <c r="C1894" s="102"/>
      <c r="D1894" s="101"/>
    </row>
    <row r="1895" spans="2:4">
      <c r="B1895" s="100"/>
      <c r="C1895" s="102"/>
      <c r="D1895" s="101"/>
    </row>
    <row r="1896" spans="2:4">
      <c r="B1896" s="100"/>
      <c r="C1896" s="102"/>
      <c r="D1896" s="101"/>
    </row>
    <row r="1897" spans="2:4">
      <c r="B1897" s="100"/>
      <c r="C1897" s="102"/>
      <c r="D1897" s="101"/>
    </row>
    <row r="1898" spans="2:4">
      <c r="B1898" s="100"/>
      <c r="C1898" s="102"/>
      <c r="D1898" s="101"/>
    </row>
    <row r="1899" spans="2:4">
      <c r="B1899" s="100"/>
      <c r="C1899" s="102"/>
      <c r="D1899" s="101"/>
    </row>
    <row r="1900" spans="2:4">
      <c r="B1900" s="100"/>
      <c r="C1900" s="102"/>
      <c r="D1900" s="101"/>
    </row>
    <row r="1901" spans="2:4">
      <c r="B1901" s="100"/>
      <c r="C1901" s="102"/>
      <c r="D1901" s="101"/>
    </row>
    <row r="1902" spans="2:4">
      <c r="B1902" s="100"/>
      <c r="C1902" s="102"/>
      <c r="D1902" s="101"/>
    </row>
    <row r="1903" spans="2:4">
      <c r="B1903" s="100"/>
      <c r="C1903" s="102"/>
      <c r="D1903" s="101"/>
    </row>
    <row r="1904" spans="2:4">
      <c r="B1904" s="100"/>
      <c r="C1904" s="102"/>
      <c r="D1904" s="101"/>
    </row>
    <row r="1905" spans="2:4">
      <c r="B1905" s="100"/>
      <c r="C1905" s="102"/>
      <c r="D1905" s="101"/>
    </row>
    <row r="1906" spans="2:4">
      <c r="B1906" s="100"/>
      <c r="C1906" s="102"/>
      <c r="D1906" s="101"/>
    </row>
    <row r="1907" spans="2:4">
      <c r="B1907" s="100"/>
      <c r="C1907" s="102"/>
      <c r="D1907" s="101"/>
    </row>
    <row r="1908" spans="2:4">
      <c r="B1908" s="100"/>
      <c r="C1908" s="102"/>
      <c r="D1908" s="101"/>
    </row>
    <row r="1909" spans="2:4">
      <c r="B1909" s="100"/>
      <c r="C1909" s="102"/>
      <c r="D1909" s="101"/>
    </row>
    <row r="1910" spans="2:4">
      <c r="B1910" s="100"/>
      <c r="C1910" s="102"/>
      <c r="D1910" s="101"/>
    </row>
    <row r="1911" spans="2:4">
      <c r="B1911" s="100"/>
      <c r="C1911" s="102"/>
      <c r="D1911" s="101"/>
    </row>
    <row r="1912" spans="2:4">
      <c r="B1912" s="100"/>
      <c r="C1912" s="102"/>
      <c r="D1912" s="101"/>
    </row>
    <row r="1913" spans="2:4">
      <c r="B1913" s="100"/>
      <c r="C1913" s="102"/>
      <c r="D1913" s="101"/>
    </row>
    <row r="1914" spans="2:4">
      <c r="B1914" s="100"/>
      <c r="C1914" s="102"/>
      <c r="D1914" s="101"/>
    </row>
    <row r="1915" spans="2:4">
      <c r="B1915" s="100"/>
      <c r="C1915" s="102"/>
      <c r="D1915" s="101"/>
    </row>
    <row r="1916" spans="2:4">
      <c r="B1916" s="100"/>
      <c r="C1916" s="102"/>
      <c r="D1916" s="101"/>
    </row>
    <row r="1917" spans="2:4">
      <c r="B1917" s="100"/>
      <c r="C1917" s="102"/>
      <c r="D1917" s="101"/>
    </row>
    <row r="1918" spans="2:4">
      <c r="B1918" s="100"/>
      <c r="C1918" s="102"/>
      <c r="D1918" s="101"/>
    </row>
    <row r="1919" spans="2:4">
      <c r="B1919" s="100"/>
      <c r="C1919" s="102"/>
      <c r="D1919" s="101"/>
    </row>
    <row r="1920" spans="2:4">
      <c r="B1920" s="100"/>
      <c r="C1920" s="102"/>
      <c r="D1920" s="101"/>
    </row>
    <row r="1921" spans="2:4">
      <c r="B1921" s="100"/>
      <c r="C1921" s="102"/>
      <c r="D1921" s="101"/>
    </row>
    <row r="1922" spans="2:4">
      <c r="B1922" s="100"/>
      <c r="C1922" s="102"/>
      <c r="D1922" s="101"/>
    </row>
    <row r="1923" spans="2:4">
      <c r="B1923" s="100"/>
      <c r="C1923" s="102"/>
      <c r="D1923" s="101"/>
    </row>
    <row r="1924" spans="2:4">
      <c r="B1924" s="100"/>
      <c r="C1924" s="102"/>
      <c r="D1924" s="101"/>
    </row>
    <row r="1925" spans="2:4">
      <c r="B1925" s="100"/>
      <c r="C1925" s="102"/>
      <c r="D1925" s="101"/>
    </row>
    <row r="1926" spans="2:4">
      <c r="B1926" s="100"/>
      <c r="C1926" s="102"/>
      <c r="D1926" s="101"/>
    </row>
    <row r="1927" spans="2:4">
      <c r="B1927" s="100"/>
      <c r="C1927" s="102"/>
      <c r="D1927" s="101"/>
    </row>
    <row r="1928" spans="2:4">
      <c r="B1928" s="100"/>
      <c r="C1928" s="102"/>
      <c r="D1928" s="101"/>
    </row>
    <row r="1929" spans="2:4">
      <c r="B1929" s="100"/>
      <c r="C1929" s="102"/>
      <c r="D1929" s="101"/>
    </row>
    <row r="1930" spans="2:4">
      <c r="B1930" s="100"/>
      <c r="C1930" s="102"/>
      <c r="D1930" s="101"/>
    </row>
    <row r="1931" spans="2:4">
      <c r="B1931" s="100"/>
      <c r="C1931" s="102"/>
      <c r="D1931" s="101"/>
    </row>
    <row r="1932" spans="2:4">
      <c r="B1932" s="100"/>
      <c r="C1932" s="102"/>
      <c r="D1932" s="101"/>
    </row>
    <row r="1933" spans="2:4">
      <c r="B1933" s="100"/>
      <c r="C1933" s="102"/>
      <c r="D1933" s="101"/>
    </row>
    <row r="1934" spans="2:4">
      <c r="B1934" s="100"/>
      <c r="C1934" s="102"/>
      <c r="D1934" s="101"/>
    </row>
    <row r="1935" spans="2:4">
      <c r="B1935" s="100"/>
      <c r="C1935" s="102"/>
      <c r="D1935" s="101"/>
    </row>
    <row r="1936" spans="2:4">
      <c r="B1936" s="100"/>
      <c r="C1936" s="102"/>
      <c r="D1936" s="101"/>
    </row>
    <row r="1937" spans="2:4">
      <c r="B1937" s="100"/>
      <c r="C1937" s="102"/>
      <c r="D1937" s="101"/>
    </row>
    <row r="1938" spans="2:4">
      <c r="B1938" s="100"/>
      <c r="C1938" s="102"/>
      <c r="D1938" s="101"/>
    </row>
    <row r="1939" spans="2:4">
      <c r="B1939" s="100"/>
      <c r="C1939" s="102"/>
      <c r="D1939" s="101"/>
    </row>
    <row r="1940" spans="2:4">
      <c r="B1940" s="100"/>
      <c r="C1940" s="102"/>
      <c r="D1940" s="101"/>
    </row>
    <row r="1941" spans="2:4">
      <c r="B1941" s="100"/>
      <c r="C1941" s="102"/>
      <c r="D1941" s="101"/>
    </row>
    <row r="1942" spans="2:4">
      <c r="B1942" s="100"/>
      <c r="C1942" s="102"/>
      <c r="D1942" s="101"/>
    </row>
    <row r="1943" spans="2:4">
      <c r="B1943" s="100"/>
      <c r="C1943" s="102"/>
      <c r="D1943" s="101"/>
    </row>
    <row r="1944" spans="2:4">
      <c r="B1944" s="100"/>
      <c r="C1944" s="102"/>
      <c r="D1944" s="101"/>
    </row>
    <row r="1945" spans="2:4">
      <c r="B1945" s="100"/>
      <c r="C1945" s="102"/>
      <c r="D1945" s="101"/>
    </row>
    <row r="1946" spans="2:4">
      <c r="B1946" s="100"/>
      <c r="C1946" s="102"/>
      <c r="D1946" s="101"/>
    </row>
    <row r="1947" spans="2:4">
      <c r="B1947" s="100"/>
      <c r="C1947" s="102"/>
      <c r="D1947" s="101"/>
    </row>
    <row r="1948" spans="2:4">
      <c r="B1948" s="100"/>
      <c r="C1948" s="102"/>
      <c r="D1948" s="101"/>
    </row>
    <row r="1949" spans="2:4">
      <c r="B1949" s="100"/>
      <c r="C1949" s="102"/>
      <c r="D1949" s="101"/>
    </row>
    <row r="1950" spans="2:4">
      <c r="B1950" s="100"/>
      <c r="C1950" s="102"/>
      <c r="D1950" s="101"/>
    </row>
    <row r="1951" spans="2:4">
      <c r="B1951" s="100"/>
      <c r="C1951" s="102"/>
      <c r="D1951" s="101"/>
    </row>
    <row r="1952" spans="2:4">
      <c r="B1952" s="100"/>
      <c r="C1952" s="102"/>
      <c r="D1952" s="101"/>
    </row>
    <row r="1953" spans="2:4">
      <c r="B1953" s="100"/>
      <c r="C1953" s="102"/>
      <c r="D1953" s="101"/>
    </row>
    <row r="1954" spans="2:4">
      <c r="B1954" s="100"/>
      <c r="C1954" s="102"/>
      <c r="D1954" s="101"/>
    </row>
    <row r="1955" spans="2:4">
      <c r="B1955" s="100"/>
      <c r="C1955" s="102"/>
      <c r="D1955" s="101"/>
    </row>
    <row r="1956" spans="2:4">
      <c r="B1956" s="100"/>
      <c r="C1956" s="102"/>
      <c r="D1956" s="101"/>
    </row>
    <row r="1957" spans="2:4">
      <c r="B1957" s="100"/>
      <c r="C1957" s="102"/>
      <c r="D1957" s="101"/>
    </row>
    <row r="1958" spans="2:4">
      <c r="B1958" s="100"/>
      <c r="C1958" s="102"/>
      <c r="D1958" s="101"/>
    </row>
    <row r="1959" spans="2:4">
      <c r="B1959" s="100"/>
      <c r="C1959" s="102"/>
      <c r="D1959" s="101"/>
    </row>
    <row r="1960" spans="2:4">
      <c r="B1960" s="100"/>
      <c r="C1960" s="102"/>
      <c r="D1960" s="101"/>
    </row>
    <row r="1961" spans="2:4">
      <c r="B1961" s="100"/>
      <c r="C1961" s="102"/>
      <c r="D1961" s="101"/>
    </row>
    <row r="1962" spans="2:4">
      <c r="B1962" s="100"/>
      <c r="C1962" s="102"/>
      <c r="D1962" s="101"/>
    </row>
    <row r="1963" spans="2:4">
      <c r="B1963" s="100"/>
      <c r="C1963" s="102"/>
      <c r="D1963" s="101"/>
    </row>
    <row r="1964" spans="2:4">
      <c r="B1964" s="100"/>
      <c r="C1964" s="102"/>
      <c r="D1964" s="101"/>
    </row>
    <row r="1965" spans="2:4">
      <c r="B1965" s="100"/>
      <c r="C1965" s="102"/>
      <c r="D1965" s="101"/>
    </row>
    <row r="1966" spans="2:4">
      <c r="B1966" s="100"/>
      <c r="C1966" s="102"/>
      <c r="D1966" s="101"/>
    </row>
    <row r="1967" spans="2:4">
      <c r="B1967" s="100"/>
      <c r="C1967" s="102"/>
      <c r="D1967" s="101"/>
    </row>
    <row r="1968" spans="2:4">
      <c r="B1968" s="100"/>
      <c r="C1968" s="102"/>
      <c r="D1968" s="101"/>
    </row>
    <row r="1969" spans="2:4">
      <c r="B1969" s="100"/>
      <c r="C1969" s="102"/>
      <c r="D1969" s="101"/>
    </row>
    <row r="1970" spans="2:4">
      <c r="B1970" s="100"/>
      <c r="C1970" s="102"/>
      <c r="D1970" s="101"/>
    </row>
    <row r="1971" spans="2:4">
      <c r="B1971" s="100"/>
      <c r="C1971" s="102"/>
      <c r="D1971" s="101"/>
    </row>
    <row r="1972" spans="2:4">
      <c r="B1972" s="100"/>
      <c r="C1972" s="102"/>
      <c r="D1972" s="101"/>
    </row>
    <row r="1973" spans="2:4">
      <c r="B1973" s="100"/>
      <c r="C1973" s="102"/>
      <c r="D1973" s="101"/>
    </row>
    <row r="1974" spans="2:4">
      <c r="B1974" s="100"/>
      <c r="C1974" s="102"/>
      <c r="D1974" s="101"/>
    </row>
    <row r="1975" spans="2:4">
      <c r="B1975" s="100"/>
      <c r="C1975" s="102"/>
      <c r="D1975" s="101"/>
    </row>
    <row r="1976" spans="2:4">
      <c r="B1976" s="100"/>
      <c r="C1976" s="102"/>
      <c r="D1976" s="101"/>
    </row>
    <row r="1977" spans="2:4">
      <c r="B1977" s="100"/>
      <c r="C1977" s="102"/>
      <c r="D1977" s="101"/>
    </row>
    <row r="1978" spans="2:4">
      <c r="B1978" s="100"/>
      <c r="C1978" s="102"/>
      <c r="D1978" s="101"/>
    </row>
    <row r="1979" spans="2:4">
      <c r="B1979" s="100"/>
      <c r="C1979" s="102"/>
      <c r="D1979" s="101"/>
    </row>
    <row r="1980" spans="2:4">
      <c r="B1980" s="100"/>
      <c r="C1980" s="102"/>
      <c r="D1980" s="101"/>
    </row>
    <row r="1981" spans="2:4">
      <c r="B1981" s="100"/>
      <c r="C1981" s="102"/>
      <c r="D1981" s="101"/>
    </row>
    <row r="1982" spans="2:4">
      <c r="B1982" s="100"/>
      <c r="C1982" s="102"/>
      <c r="D1982" s="101"/>
    </row>
    <row r="1983" spans="2:4">
      <c r="B1983" s="100"/>
      <c r="C1983" s="102"/>
      <c r="D1983" s="101"/>
    </row>
    <row r="1984" spans="2:4">
      <c r="B1984" s="100"/>
      <c r="C1984" s="102"/>
      <c r="D1984" s="101"/>
    </row>
    <row r="1985" spans="2:4">
      <c r="B1985" s="100"/>
      <c r="C1985" s="102"/>
      <c r="D1985" s="101"/>
    </row>
    <row r="1986" spans="2:4">
      <c r="B1986" s="100"/>
      <c r="C1986" s="102"/>
      <c r="D1986" s="101"/>
    </row>
    <row r="1987" spans="2:4">
      <c r="B1987" s="100"/>
      <c r="C1987" s="102"/>
      <c r="D1987" s="101"/>
    </row>
    <row r="1988" spans="2:4">
      <c r="B1988" s="100"/>
      <c r="C1988" s="102"/>
      <c r="D1988" s="101"/>
    </row>
    <row r="1989" spans="2:4">
      <c r="B1989" s="100"/>
      <c r="C1989" s="102"/>
      <c r="D1989" s="101"/>
    </row>
    <row r="1990" spans="2:4">
      <c r="B1990" s="100"/>
      <c r="C1990" s="102"/>
      <c r="D1990" s="101"/>
    </row>
    <row r="1991" spans="2:4">
      <c r="B1991" s="100"/>
      <c r="C1991" s="102"/>
      <c r="D1991" s="101"/>
    </row>
    <row r="1992" spans="2:4">
      <c r="B1992" s="100"/>
      <c r="C1992" s="102"/>
      <c r="D1992" s="101"/>
    </row>
    <row r="1993" spans="2:4">
      <c r="B1993" s="100"/>
      <c r="C1993" s="102"/>
      <c r="D1993" s="101"/>
    </row>
    <row r="1994" spans="2:4">
      <c r="B1994" s="100"/>
      <c r="C1994" s="102"/>
      <c r="D1994" s="101"/>
    </row>
    <row r="1995" spans="2:4">
      <c r="B1995" s="100"/>
      <c r="C1995" s="102"/>
      <c r="D1995" s="101"/>
    </row>
    <row r="1996" spans="2:4">
      <c r="B1996" s="100"/>
      <c r="C1996" s="102"/>
      <c r="D1996" s="101"/>
    </row>
    <row r="1997" spans="2:4">
      <c r="B1997" s="100"/>
      <c r="C1997" s="102"/>
      <c r="D1997" s="101"/>
    </row>
    <row r="1998" spans="2:4">
      <c r="B1998" s="100"/>
      <c r="C1998" s="102"/>
      <c r="D1998" s="101"/>
    </row>
    <row r="1999" spans="2:4">
      <c r="B1999" s="100"/>
      <c r="C1999" s="102"/>
      <c r="D1999" s="101"/>
    </row>
    <row r="2000" spans="2:4">
      <c r="B2000" s="100"/>
      <c r="C2000" s="102"/>
      <c r="D2000" s="101"/>
    </row>
    <row r="2001" spans="2:4">
      <c r="B2001" s="100"/>
      <c r="C2001" s="102"/>
      <c r="D2001" s="101"/>
    </row>
    <row r="2002" spans="2:4">
      <c r="B2002" s="100"/>
      <c r="C2002" s="102"/>
      <c r="D2002" s="101"/>
    </row>
    <row r="2003" spans="2:4">
      <c r="B2003" s="100"/>
      <c r="C2003" s="102"/>
      <c r="D2003" s="101"/>
    </row>
    <row r="2004" spans="2:4">
      <c r="B2004" s="100"/>
      <c r="C2004" s="102"/>
      <c r="D2004" s="101"/>
    </row>
    <row r="2005" spans="2:4">
      <c r="B2005" s="100"/>
      <c r="C2005" s="102"/>
      <c r="D2005" s="101"/>
    </row>
    <row r="2006" spans="2:4">
      <c r="B2006" s="100"/>
      <c r="C2006" s="102"/>
      <c r="D2006" s="101"/>
    </row>
    <row r="2007" spans="2:4">
      <c r="B2007" s="100"/>
      <c r="C2007" s="102"/>
      <c r="D2007" s="101"/>
    </row>
    <row r="2008" spans="2:4">
      <c r="B2008" s="100"/>
      <c r="C2008" s="102"/>
      <c r="D2008" s="101"/>
    </row>
    <row r="2009" spans="2:4">
      <c r="B2009" s="100"/>
      <c r="C2009" s="102"/>
      <c r="D2009" s="101"/>
    </row>
    <row r="2010" spans="2:4">
      <c r="B2010" s="100"/>
      <c r="C2010" s="102"/>
      <c r="D2010" s="101"/>
    </row>
    <row r="2011" spans="2:4">
      <c r="B2011" s="100"/>
      <c r="C2011" s="102"/>
      <c r="D2011" s="101"/>
    </row>
    <row r="2012" spans="2:4">
      <c r="B2012" s="100"/>
      <c r="C2012" s="102"/>
      <c r="D2012" s="101"/>
    </row>
    <row r="2013" spans="2:4">
      <c r="B2013" s="100"/>
      <c r="C2013" s="102"/>
      <c r="D2013" s="101"/>
    </row>
    <row r="2014" spans="2:4">
      <c r="B2014" s="100"/>
      <c r="C2014" s="102"/>
      <c r="D2014" s="101"/>
    </row>
    <row r="2015" spans="2:4">
      <c r="B2015" s="100"/>
      <c r="C2015" s="102"/>
      <c r="D2015" s="101"/>
    </row>
    <row r="2016" spans="2:4">
      <c r="B2016" s="100"/>
      <c r="C2016" s="102"/>
      <c r="D2016" s="101"/>
    </row>
    <row r="2017" spans="2:4">
      <c r="B2017" s="100"/>
      <c r="C2017" s="102"/>
      <c r="D2017" s="101"/>
    </row>
    <row r="2018" spans="2:4">
      <c r="B2018" s="100"/>
      <c r="C2018" s="102"/>
      <c r="D2018" s="101"/>
    </row>
    <row r="2019" spans="2:4">
      <c r="B2019" s="100"/>
      <c r="C2019" s="102"/>
      <c r="D2019" s="101"/>
    </row>
    <row r="2020" spans="2:4">
      <c r="B2020" s="100"/>
      <c r="C2020" s="102"/>
      <c r="D2020" s="101"/>
    </row>
    <row r="2021" spans="2:4">
      <c r="B2021" s="100"/>
      <c r="C2021" s="102"/>
      <c r="D2021" s="101"/>
    </row>
    <row r="2022" spans="2:4">
      <c r="B2022" s="100"/>
      <c r="C2022" s="102"/>
      <c r="D2022" s="101"/>
    </row>
    <row r="2023" spans="2:4">
      <c r="B2023" s="100"/>
      <c r="C2023" s="102"/>
      <c r="D2023" s="101"/>
    </row>
    <row r="2024" spans="2:4">
      <c r="B2024" s="100"/>
      <c r="C2024" s="102"/>
      <c r="D2024" s="101"/>
    </row>
    <row r="2025" spans="2:4">
      <c r="B2025" s="100"/>
      <c r="C2025" s="102"/>
      <c r="D2025" s="101"/>
    </row>
    <row r="2026" spans="2:4">
      <c r="B2026" s="100"/>
      <c r="C2026" s="102"/>
      <c r="D2026" s="101"/>
    </row>
    <row r="2027" spans="2:4">
      <c r="B2027" s="100"/>
      <c r="C2027" s="102"/>
      <c r="D2027" s="101"/>
    </row>
    <row r="2028" spans="2:4">
      <c r="B2028" s="100"/>
      <c r="C2028" s="102"/>
      <c r="D2028" s="101"/>
    </row>
    <row r="2029" spans="2:4">
      <c r="B2029" s="100"/>
      <c r="C2029" s="102"/>
      <c r="D2029" s="101"/>
    </row>
    <row r="2030" spans="2:4">
      <c r="B2030" s="100"/>
      <c r="C2030" s="102"/>
      <c r="D2030" s="101"/>
    </row>
    <row r="2031" spans="2:4">
      <c r="B2031" s="100"/>
      <c r="C2031" s="102"/>
      <c r="D2031" s="101"/>
    </row>
    <row r="2032" spans="2:4">
      <c r="B2032" s="100"/>
      <c r="C2032" s="102"/>
      <c r="D2032" s="101"/>
    </row>
    <row r="2033" spans="2:4">
      <c r="B2033" s="100"/>
      <c r="C2033" s="102"/>
      <c r="D2033" s="101"/>
    </row>
    <row r="2034" spans="2:4">
      <c r="B2034" s="100"/>
      <c r="C2034" s="102"/>
      <c r="D2034" s="101"/>
    </row>
    <row r="2035" spans="2:4">
      <c r="B2035" s="100"/>
      <c r="C2035" s="102"/>
      <c r="D2035" s="101"/>
    </row>
    <row r="2036" spans="2:4">
      <c r="B2036" s="100"/>
      <c r="C2036" s="102"/>
      <c r="D2036" s="101"/>
    </row>
    <row r="2037" spans="2:4">
      <c r="B2037" s="100"/>
      <c r="C2037" s="102"/>
      <c r="D2037" s="101"/>
    </row>
    <row r="2038" spans="2:4">
      <c r="B2038" s="100"/>
      <c r="C2038" s="102"/>
      <c r="D2038" s="101"/>
    </row>
    <row r="2039" spans="2:4">
      <c r="B2039" s="100"/>
      <c r="C2039" s="102"/>
      <c r="D2039" s="101"/>
    </row>
    <row r="2040" spans="2:4">
      <c r="B2040" s="100"/>
      <c r="C2040" s="102"/>
      <c r="D2040" s="101"/>
    </row>
    <row r="2041" spans="2:4">
      <c r="B2041" s="100"/>
      <c r="C2041" s="102"/>
      <c r="D2041" s="101"/>
    </row>
    <row r="2042" spans="2:4">
      <c r="B2042" s="100"/>
      <c r="C2042" s="102"/>
      <c r="D2042" s="101"/>
    </row>
    <row r="2043" spans="2:4">
      <c r="B2043" s="100"/>
      <c r="C2043" s="102"/>
      <c r="D2043" s="101"/>
    </row>
    <row r="2044" spans="2:4">
      <c r="B2044" s="100"/>
      <c r="C2044" s="102"/>
      <c r="D2044" s="101"/>
    </row>
    <row r="2045" spans="2:4">
      <c r="B2045" s="100"/>
      <c r="C2045" s="102"/>
      <c r="D2045" s="101"/>
    </row>
    <row r="2046" spans="2:4">
      <c r="B2046" s="100"/>
      <c r="C2046" s="102"/>
      <c r="D2046" s="101"/>
    </row>
    <row r="2047" spans="2:4">
      <c r="B2047" s="100"/>
      <c r="C2047" s="102"/>
      <c r="D2047" s="101"/>
    </row>
    <row r="2048" spans="2:4">
      <c r="B2048" s="100"/>
      <c r="C2048" s="102"/>
      <c r="D2048" s="101"/>
    </row>
    <row r="2049" spans="2:4">
      <c r="B2049" s="100"/>
      <c r="C2049" s="102"/>
      <c r="D2049" s="101"/>
    </row>
    <row r="2050" spans="2:4">
      <c r="B2050" s="100"/>
      <c r="C2050" s="102"/>
      <c r="D2050" s="101"/>
    </row>
    <row r="2051" spans="2:4">
      <c r="B2051" s="100"/>
      <c r="C2051" s="102"/>
      <c r="D2051" s="101"/>
    </row>
    <row r="2052" spans="2:4">
      <c r="B2052" s="100"/>
      <c r="C2052" s="102"/>
      <c r="D2052" s="101"/>
    </row>
    <row r="2053" spans="2:4">
      <c r="B2053" s="100"/>
      <c r="C2053" s="102"/>
      <c r="D2053" s="101"/>
    </row>
    <row r="2054" spans="2:4">
      <c r="B2054" s="100"/>
      <c r="C2054" s="102"/>
      <c r="D2054" s="101"/>
    </row>
    <row r="2055" spans="2:4">
      <c r="B2055" s="100"/>
      <c r="C2055" s="102"/>
      <c r="D2055" s="101"/>
    </row>
    <row r="2056" spans="2:4">
      <c r="B2056" s="100"/>
      <c r="C2056" s="102"/>
      <c r="D2056" s="101"/>
    </row>
    <row r="2057" spans="2:4">
      <c r="B2057" s="100"/>
      <c r="C2057" s="102"/>
      <c r="D2057" s="101"/>
    </row>
    <row r="2058" spans="2:4">
      <c r="B2058" s="100"/>
      <c r="C2058" s="102"/>
      <c r="D2058" s="101"/>
    </row>
    <row r="2059" spans="2:4">
      <c r="B2059" s="100"/>
      <c r="C2059" s="102"/>
      <c r="D2059" s="101"/>
    </row>
    <row r="2060" spans="2:4">
      <c r="B2060" s="100"/>
      <c r="C2060" s="102"/>
      <c r="D2060" s="101"/>
    </row>
    <row r="2061" spans="2:4">
      <c r="B2061" s="100"/>
      <c r="C2061" s="102"/>
      <c r="D2061" s="101"/>
    </row>
    <row r="2062" spans="2:4">
      <c r="B2062" s="100"/>
      <c r="C2062" s="102"/>
      <c r="D2062" s="101"/>
    </row>
    <row r="2063" spans="2:4">
      <c r="B2063" s="100"/>
      <c r="C2063" s="102"/>
      <c r="D2063" s="101"/>
    </row>
    <row r="2064" spans="2:4">
      <c r="B2064" s="100"/>
      <c r="C2064" s="102"/>
      <c r="D2064" s="101"/>
    </row>
    <row r="2065" spans="2:4">
      <c r="B2065" s="100"/>
      <c r="C2065" s="102"/>
      <c r="D2065" s="101"/>
    </row>
    <row r="2066" spans="2:4">
      <c r="B2066" s="100"/>
      <c r="C2066" s="102"/>
      <c r="D2066" s="101"/>
    </row>
    <row r="2067" spans="2:4">
      <c r="B2067" s="100"/>
      <c r="C2067" s="102"/>
      <c r="D2067" s="101"/>
    </row>
    <row r="2068" spans="2:4">
      <c r="B2068" s="100"/>
      <c r="C2068" s="102"/>
      <c r="D2068" s="101"/>
    </row>
    <row r="2069" spans="2:4">
      <c r="B2069" s="100"/>
      <c r="C2069" s="102"/>
      <c r="D2069" s="101"/>
    </row>
    <row r="2070" spans="2:4">
      <c r="B2070" s="100"/>
      <c r="C2070" s="102"/>
      <c r="D2070" s="101"/>
    </row>
    <row r="2071" spans="2:4">
      <c r="B2071" s="100"/>
      <c r="C2071" s="102"/>
      <c r="D2071" s="101"/>
    </row>
    <row r="2072" spans="2:4">
      <c r="B2072" s="100"/>
      <c r="C2072" s="102"/>
      <c r="D2072" s="101"/>
    </row>
    <row r="2073" spans="2:4">
      <c r="B2073" s="100"/>
      <c r="C2073" s="102"/>
      <c r="D2073" s="101"/>
    </row>
    <row r="2074" spans="2:4">
      <c r="B2074" s="100"/>
      <c r="C2074" s="102"/>
      <c r="D2074" s="101"/>
    </row>
    <row r="2075" spans="2:4">
      <c r="B2075" s="100"/>
      <c r="C2075" s="102"/>
      <c r="D2075" s="101"/>
    </row>
    <row r="2076" spans="2:4">
      <c r="B2076" s="100"/>
      <c r="C2076" s="102"/>
      <c r="D2076" s="101"/>
    </row>
    <row r="2077" spans="2:4">
      <c r="B2077" s="100"/>
      <c r="C2077" s="102"/>
      <c r="D2077" s="101"/>
    </row>
    <row r="2078" spans="2:4">
      <c r="B2078" s="100"/>
      <c r="C2078" s="102"/>
      <c r="D2078" s="101"/>
    </row>
    <row r="2079" spans="2:4">
      <c r="B2079" s="100"/>
      <c r="C2079" s="102"/>
      <c r="D2079" s="101"/>
    </row>
    <row r="2080" spans="2:4">
      <c r="B2080" s="100"/>
      <c r="C2080" s="102"/>
      <c r="D2080" s="101"/>
    </row>
    <row r="2081" spans="2:4">
      <c r="B2081" s="100"/>
      <c r="C2081" s="102"/>
      <c r="D2081" s="101"/>
    </row>
    <row r="2082" spans="2:4">
      <c r="B2082" s="100"/>
      <c r="C2082" s="102"/>
      <c r="D2082" s="101"/>
    </row>
    <row r="2083" spans="2:4">
      <c r="B2083" s="100"/>
      <c r="C2083" s="102"/>
      <c r="D2083" s="101"/>
    </row>
    <row r="2084" spans="2:4">
      <c r="B2084" s="100"/>
      <c r="C2084" s="102"/>
      <c r="D2084" s="101"/>
    </row>
    <row r="2085" spans="2:4">
      <c r="B2085" s="100"/>
      <c r="C2085" s="102"/>
      <c r="D2085" s="101"/>
    </row>
    <row r="2086" spans="2:4">
      <c r="B2086" s="100"/>
      <c r="C2086" s="102"/>
      <c r="D2086" s="101"/>
    </row>
    <row r="2087" spans="2:4">
      <c r="B2087" s="100"/>
      <c r="C2087" s="102"/>
      <c r="D2087" s="101"/>
    </row>
    <row r="2088" spans="2:4">
      <c r="B2088" s="100"/>
      <c r="C2088" s="102"/>
      <c r="D2088" s="101"/>
    </row>
    <row r="2089" spans="2:4">
      <c r="B2089" s="100"/>
      <c r="C2089" s="102"/>
      <c r="D2089" s="101"/>
    </row>
    <row r="2090" spans="2:4">
      <c r="B2090" s="100"/>
      <c r="C2090" s="102"/>
      <c r="D2090" s="101"/>
    </row>
    <row r="2091" spans="2:4">
      <c r="B2091" s="100"/>
      <c r="C2091" s="102"/>
      <c r="D2091" s="101"/>
    </row>
    <row r="2092" spans="2:4">
      <c r="B2092" s="100"/>
      <c r="C2092" s="102"/>
      <c r="D2092" s="101"/>
    </row>
    <row r="2093" spans="2:4">
      <c r="B2093" s="100"/>
      <c r="C2093" s="102"/>
      <c r="D2093" s="101"/>
    </row>
    <row r="2094" spans="2:4">
      <c r="B2094" s="100"/>
      <c r="C2094" s="102"/>
      <c r="D2094" s="101"/>
    </row>
    <row r="2095" spans="2:4">
      <c r="B2095" s="100"/>
      <c r="C2095" s="102"/>
      <c r="D2095" s="101"/>
    </row>
    <row r="2096" spans="2:4">
      <c r="B2096" s="100"/>
      <c r="C2096" s="102"/>
      <c r="D2096" s="101"/>
    </row>
    <row r="2097" spans="2:4">
      <c r="B2097" s="100"/>
      <c r="C2097" s="102"/>
      <c r="D2097" s="101"/>
    </row>
    <row r="2098" spans="2:4">
      <c r="B2098" s="100"/>
      <c r="C2098" s="102"/>
      <c r="D2098" s="101"/>
    </row>
    <row r="2099" spans="2:4">
      <c r="B2099" s="100"/>
      <c r="C2099" s="102"/>
      <c r="D2099" s="101"/>
    </row>
    <row r="2100" spans="2:4">
      <c r="B2100" s="100"/>
      <c r="C2100" s="102"/>
      <c r="D2100" s="101"/>
    </row>
    <row r="2101" spans="2:4">
      <c r="B2101" s="100"/>
      <c r="C2101" s="102"/>
      <c r="D2101" s="101"/>
    </row>
    <row r="2102" spans="2:4">
      <c r="B2102" s="100"/>
      <c r="C2102" s="102"/>
      <c r="D2102" s="101"/>
    </row>
    <row r="2103" spans="2:4">
      <c r="B2103" s="100"/>
      <c r="C2103" s="102"/>
      <c r="D2103" s="101"/>
    </row>
    <row r="2104" spans="2:4">
      <c r="B2104" s="100"/>
      <c r="C2104" s="102"/>
      <c r="D2104" s="101"/>
    </row>
    <row r="2105" spans="2:4">
      <c r="B2105" s="100"/>
      <c r="C2105" s="102"/>
      <c r="D2105" s="101"/>
    </row>
    <row r="2106" spans="2:4">
      <c r="B2106" s="100"/>
      <c r="C2106" s="102"/>
      <c r="D2106" s="101"/>
    </row>
    <row r="2107" spans="2:4">
      <c r="B2107" s="100"/>
      <c r="C2107" s="102"/>
      <c r="D2107" s="101"/>
    </row>
    <row r="2108" spans="2:4">
      <c r="B2108" s="100"/>
      <c r="C2108" s="102"/>
      <c r="D2108" s="101"/>
    </row>
    <row r="2109" spans="2:4">
      <c r="B2109" s="100"/>
      <c r="C2109" s="102"/>
      <c r="D2109" s="101"/>
    </row>
    <row r="2110" spans="2:4">
      <c r="B2110" s="100"/>
      <c r="C2110" s="102"/>
      <c r="D2110" s="101"/>
    </row>
    <row r="2111" spans="2:4">
      <c r="B2111" s="100"/>
      <c r="C2111" s="102"/>
      <c r="D2111" s="101"/>
    </row>
    <row r="2112" spans="2:4">
      <c r="B2112" s="100"/>
      <c r="C2112" s="102"/>
      <c r="D2112" s="101"/>
    </row>
    <row r="2113" spans="2:4">
      <c r="B2113" s="100"/>
      <c r="C2113" s="102"/>
      <c r="D2113" s="101"/>
    </row>
    <row r="2114" spans="2:4">
      <c r="B2114" s="100"/>
      <c r="C2114" s="102"/>
      <c r="D2114" s="101"/>
    </row>
    <row r="2115" spans="2:4">
      <c r="B2115" s="100"/>
      <c r="C2115" s="102"/>
      <c r="D2115" s="101"/>
    </row>
    <row r="2116" spans="2:4">
      <c r="B2116" s="100"/>
      <c r="C2116" s="102"/>
      <c r="D2116" s="101"/>
    </row>
    <row r="2117" spans="2:4">
      <c r="B2117" s="100"/>
      <c r="C2117" s="102"/>
      <c r="D2117" s="101"/>
    </row>
    <row r="2118" spans="2:4">
      <c r="B2118" s="100"/>
      <c r="C2118" s="102"/>
      <c r="D2118" s="101"/>
    </row>
    <row r="2119" spans="2:4">
      <c r="B2119" s="100"/>
      <c r="C2119" s="102"/>
      <c r="D2119" s="101"/>
    </row>
    <row r="2120" spans="2:4">
      <c r="B2120" s="100"/>
      <c r="C2120" s="102"/>
      <c r="D2120" s="101"/>
    </row>
    <row r="2121" spans="2:4">
      <c r="B2121" s="100"/>
      <c r="C2121" s="102"/>
      <c r="D2121" s="101"/>
    </row>
    <row r="2122" spans="2:4">
      <c r="B2122" s="100"/>
      <c r="C2122" s="102"/>
      <c r="D2122" s="101"/>
    </row>
    <row r="2123" spans="2:4">
      <c r="B2123" s="100"/>
      <c r="C2123" s="102"/>
      <c r="D2123" s="101"/>
    </row>
    <row r="2124" spans="2:4">
      <c r="B2124" s="100"/>
      <c r="C2124" s="102"/>
      <c r="D2124" s="101"/>
    </row>
    <row r="2125" spans="2:4">
      <c r="B2125" s="100"/>
      <c r="C2125" s="102"/>
      <c r="D2125" s="101"/>
    </row>
    <row r="2126" spans="2:4">
      <c r="B2126" s="100"/>
      <c r="C2126" s="102"/>
      <c r="D2126" s="101"/>
    </row>
    <row r="2127" spans="2:4">
      <c r="B2127" s="100"/>
      <c r="C2127" s="102"/>
      <c r="D2127" s="101"/>
    </row>
    <row r="2128" spans="2:4">
      <c r="B2128" s="100"/>
      <c r="C2128" s="102"/>
      <c r="D2128" s="101"/>
    </row>
    <row r="2129" spans="2:4">
      <c r="B2129" s="100"/>
      <c r="C2129" s="102"/>
      <c r="D2129" s="101"/>
    </row>
    <row r="2130" spans="2:4">
      <c r="B2130" s="100"/>
      <c r="C2130" s="102"/>
      <c r="D2130" s="101"/>
    </row>
    <row r="2131" spans="2:4">
      <c r="B2131" s="100"/>
      <c r="C2131" s="102"/>
      <c r="D2131" s="101"/>
    </row>
    <row r="2132" spans="2:4">
      <c r="B2132" s="100"/>
      <c r="C2132" s="102"/>
      <c r="D2132" s="101"/>
    </row>
    <row r="2133" spans="2:4">
      <c r="B2133" s="100"/>
      <c r="C2133" s="102"/>
      <c r="D2133" s="101"/>
    </row>
    <row r="2134" spans="2:4">
      <c r="B2134" s="100"/>
      <c r="C2134" s="102"/>
      <c r="D2134" s="101"/>
    </row>
    <row r="2135" spans="2:4">
      <c r="B2135" s="100"/>
      <c r="C2135" s="102"/>
      <c r="D2135" s="101"/>
    </row>
    <row r="2136" spans="2:4">
      <c r="B2136" s="100"/>
      <c r="C2136" s="102"/>
      <c r="D2136" s="101"/>
    </row>
    <row r="2137" spans="2:4">
      <c r="B2137" s="100"/>
      <c r="C2137" s="102"/>
      <c r="D2137" s="101"/>
    </row>
    <row r="2138" spans="2:4">
      <c r="B2138" s="100"/>
      <c r="C2138" s="102"/>
      <c r="D2138" s="101"/>
    </row>
    <row r="2139" spans="2:4">
      <c r="B2139" s="100"/>
      <c r="C2139" s="102"/>
      <c r="D2139" s="101"/>
    </row>
    <row r="2140" spans="2:4">
      <c r="B2140" s="100"/>
      <c r="C2140" s="102"/>
      <c r="D2140" s="101"/>
    </row>
    <row r="2141" spans="2:4">
      <c r="B2141" s="100"/>
      <c r="C2141" s="102"/>
      <c r="D2141" s="101"/>
    </row>
    <row r="2142" spans="2:4">
      <c r="B2142" s="100"/>
      <c r="C2142" s="102"/>
      <c r="D2142" s="101"/>
    </row>
    <row r="2143" spans="2:4">
      <c r="B2143" s="100"/>
      <c r="C2143" s="102"/>
      <c r="D2143" s="101"/>
    </row>
    <row r="2144" spans="2:4">
      <c r="B2144" s="100"/>
      <c r="C2144" s="102"/>
      <c r="D2144" s="101"/>
    </row>
    <row r="2145" spans="2:4">
      <c r="B2145" s="100"/>
      <c r="C2145" s="102"/>
      <c r="D2145" s="101"/>
    </row>
    <row r="2146" spans="2:4">
      <c r="B2146" s="100"/>
      <c r="C2146" s="102"/>
      <c r="D2146" s="101"/>
    </row>
    <row r="2147" spans="2:4">
      <c r="B2147" s="103"/>
      <c r="C2147" s="102"/>
      <c r="D2147" s="101"/>
    </row>
    <row r="2148" spans="2:4">
      <c r="B2148" s="103"/>
      <c r="C2148" s="102"/>
      <c r="D2148" s="101"/>
    </row>
    <row r="2149" spans="2:4">
      <c r="B2149" s="103"/>
      <c r="C2149" s="102"/>
      <c r="D2149" s="101"/>
    </row>
    <row r="2150" spans="2:4">
      <c r="B2150" s="103"/>
      <c r="C2150" s="102"/>
      <c r="D2150" s="101"/>
    </row>
    <row r="2151" spans="2:4">
      <c r="B2151" s="103"/>
      <c r="C2151" s="102"/>
      <c r="D2151" s="101"/>
    </row>
    <row r="2152" spans="2:4">
      <c r="B2152" s="103"/>
      <c r="C2152" s="102"/>
      <c r="D2152" s="101"/>
    </row>
    <row r="2153" spans="2:4">
      <c r="B2153" s="103"/>
      <c r="C2153" s="102"/>
      <c r="D2153" s="101"/>
    </row>
    <row r="2154" spans="2:4">
      <c r="B2154" s="103"/>
      <c r="C2154" s="102"/>
      <c r="D2154" s="101"/>
    </row>
    <row r="2155" spans="2:4">
      <c r="B2155" s="103"/>
      <c r="C2155" s="102"/>
      <c r="D2155" s="101"/>
    </row>
    <row r="2156" spans="2:4">
      <c r="B2156" s="103"/>
      <c r="C2156" s="102"/>
      <c r="D2156" s="101"/>
    </row>
    <row r="2157" spans="2:4">
      <c r="B2157" s="103"/>
      <c r="C2157" s="102"/>
      <c r="D2157" s="101"/>
    </row>
    <row r="2158" spans="2:4">
      <c r="B2158" s="103"/>
      <c r="C2158" s="102"/>
      <c r="D2158" s="101"/>
    </row>
    <row r="2159" spans="2:4">
      <c r="B2159" s="103"/>
      <c r="C2159" s="102"/>
      <c r="D2159" s="101"/>
    </row>
    <row r="2160" spans="2:4">
      <c r="B2160" s="103"/>
      <c r="C2160" s="102"/>
      <c r="D2160" s="101"/>
    </row>
    <row r="2161" spans="2:4">
      <c r="B2161" s="103"/>
      <c r="C2161" s="102"/>
      <c r="D2161" s="101"/>
    </row>
    <row r="2162" spans="2:4">
      <c r="B2162" s="103"/>
      <c r="C2162" s="102"/>
      <c r="D2162" s="101"/>
    </row>
    <row r="2163" spans="2:4">
      <c r="B2163" s="103"/>
      <c r="C2163" s="102"/>
      <c r="D2163" s="101"/>
    </row>
    <row r="2164" spans="2:4">
      <c r="B2164" s="103"/>
      <c r="C2164" s="102"/>
      <c r="D2164" s="101"/>
    </row>
    <row r="2165" spans="2:4">
      <c r="B2165" s="103"/>
      <c r="C2165" s="102"/>
      <c r="D2165" s="101"/>
    </row>
    <row r="2166" spans="2:4">
      <c r="B2166" s="103"/>
      <c r="C2166" s="102"/>
      <c r="D2166" s="101"/>
    </row>
    <row r="2167" spans="2:4">
      <c r="B2167" s="103"/>
      <c r="C2167" s="102"/>
      <c r="D2167" s="101"/>
    </row>
    <row r="2168" spans="2:4">
      <c r="B2168" s="103"/>
      <c r="C2168" s="102"/>
      <c r="D2168" s="101"/>
    </row>
    <row r="2169" spans="2:4">
      <c r="B2169" s="103"/>
      <c r="C2169" s="102"/>
      <c r="D2169" s="101"/>
    </row>
    <row r="2170" spans="2:4">
      <c r="B2170" s="103"/>
      <c r="C2170" s="102"/>
      <c r="D2170" s="101"/>
    </row>
    <row r="2171" spans="2:4">
      <c r="B2171" s="103"/>
      <c r="C2171" s="102"/>
      <c r="D2171" s="101"/>
    </row>
    <row r="2172" spans="2:4">
      <c r="B2172" s="103"/>
      <c r="C2172" s="102"/>
      <c r="D2172" s="101"/>
    </row>
    <row r="2173" spans="2:4">
      <c r="B2173" s="103"/>
      <c r="C2173" s="102"/>
      <c r="D2173" s="101"/>
    </row>
    <row r="2174" spans="2:4">
      <c r="B2174" s="103"/>
      <c r="C2174" s="102"/>
      <c r="D2174" s="101"/>
    </row>
    <row r="2175" spans="2:4">
      <c r="B2175" s="103"/>
      <c r="C2175" s="102"/>
      <c r="D2175" s="101"/>
    </row>
    <row r="2176" spans="2:4">
      <c r="B2176" s="103"/>
      <c r="C2176" s="102"/>
      <c r="D2176" s="101"/>
    </row>
    <row r="2177" spans="2:4">
      <c r="B2177" s="103"/>
      <c r="C2177" s="102"/>
      <c r="D2177" s="101"/>
    </row>
    <row r="2178" spans="2:4">
      <c r="B2178" s="103"/>
      <c r="C2178" s="102"/>
      <c r="D2178" s="101"/>
    </row>
    <row r="2179" spans="2:4">
      <c r="B2179" s="103"/>
      <c r="C2179" s="102"/>
      <c r="D2179" s="101"/>
    </row>
    <row r="2180" spans="2:4">
      <c r="B2180" s="103"/>
      <c r="C2180" s="102"/>
      <c r="D2180" s="101"/>
    </row>
    <row r="2181" spans="2:4">
      <c r="B2181" s="103"/>
      <c r="C2181" s="102"/>
      <c r="D2181" s="101"/>
    </row>
    <row r="2182" spans="2:4">
      <c r="B2182" s="103"/>
      <c r="C2182" s="102"/>
      <c r="D2182" s="101"/>
    </row>
    <row r="2183" spans="2:4">
      <c r="B2183" s="103"/>
      <c r="C2183" s="102"/>
      <c r="D2183" s="101"/>
    </row>
    <row r="2184" spans="2:4">
      <c r="B2184" s="103"/>
      <c r="C2184" s="102"/>
      <c r="D2184" s="101"/>
    </row>
    <row r="2185" spans="2:4">
      <c r="B2185" s="103"/>
      <c r="C2185" s="102"/>
      <c r="D2185" s="101"/>
    </row>
    <row r="2186" spans="2:4">
      <c r="B2186" s="103"/>
      <c r="C2186" s="102"/>
      <c r="D2186" s="101"/>
    </row>
    <row r="2187" spans="2:4">
      <c r="B2187" s="103"/>
      <c r="C2187" s="102"/>
      <c r="D2187" s="101"/>
    </row>
    <row r="2188" spans="2:4">
      <c r="B2188" s="103"/>
      <c r="C2188" s="102"/>
      <c r="D2188" s="101"/>
    </row>
    <row r="2189" spans="2:4">
      <c r="B2189" s="103"/>
      <c r="C2189" s="102"/>
      <c r="D2189" s="101"/>
    </row>
    <row r="2190" spans="2:4">
      <c r="B2190" s="103"/>
      <c r="C2190" s="102"/>
      <c r="D2190" s="101"/>
    </row>
    <row r="2191" spans="2:4">
      <c r="B2191" s="103"/>
      <c r="C2191" s="102"/>
      <c r="D2191" s="101"/>
    </row>
    <row r="2192" spans="2:4">
      <c r="B2192" s="103"/>
      <c r="C2192" s="102"/>
      <c r="D2192" s="101"/>
    </row>
    <row r="2193" spans="2:4">
      <c r="B2193" s="103"/>
      <c r="C2193" s="102"/>
      <c r="D2193" s="101"/>
    </row>
    <row r="2194" spans="2:4">
      <c r="B2194" s="103"/>
      <c r="C2194" s="102"/>
      <c r="D2194" s="101"/>
    </row>
    <row r="2195" spans="2:4">
      <c r="B2195" s="103"/>
      <c r="C2195" s="102"/>
      <c r="D2195" s="101"/>
    </row>
    <row r="2196" spans="2:4">
      <c r="B2196" s="103"/>
      <c r="C2196" s="102"/>
      <c r="D2196" s="101"/>
    </row>
    <row r="2197" spans="2:4">
      <c r="B2197" s="103"/>
      <c r="C2197" s="102"/>
      <c r="D2197" s="101"/>
    </row>
    <row r="2198" spans="2:4">
      <c r="B2198" s="103"/>
      <c r="C2198" s="102"/>
      <c r="D2198" s="101"/>
    </row>
    <row r="2199" spans="2:4">
      <c r="B2199" s="103"/>
      <c r="C2199" s="102"/>
      <c r="D2199" s="101"/>
    </row>
    <row r="2200" spans="2:4">
      <c r="B2200" s="103"/>
      <c r="C2200" s="102"/>
      <c r="D2200" s="101"/>
    </row>
    <row r="2201" spans="2:4">
      <c r="B2201" s="103"/>
      <c r="C2201" s="102"/>
      <c r="D2201" s="101"/>
    </row>
    <row r="2202" spans="2:4">
      <c r="B2202" s="103"/>
      <c r="C2202" s="102"/>
      <c r="D2202" s="101"/>
    </row>
    <row r="2203" spans="2:4">
      <c r="B2203" s="103"/>
      <c r="C2203" s="102"/>
      <c r="D2203" s="101"/>
    </row>
    <row r="2204" spans="2:4">
      <c r="B2204" s="103"/>
      <c r="C2204" s="102"/>
      <c r="D2204" s="101"/>
    </row>
    <row r="2205" spans="2:4">
      <c r="B2205" s="103"/>
      <c r="C2205" s="102"/>
      <c r="D2205" s="101"/>
    </row>
    <row r="2206" spans="2:4">
      <c r="B2206" s="103"/>
      <c r="C2206" s="102"/>
      <c r="D2206" s="101"/>
    </row>
    <row r="2207" spans="2:4">
      <c r="B2207" s="103"/>
      <c r="C2207" s="102"/>
      <c r="D2207" s="101"/>
    </row>
    <row r="2208" spans="2:4">
      <c r="B2208" s="103"/>
      <c r="C2208" s="102"/>
      <c r="D2208" s="101"/>
    </row>
    <row r="2209" spans="2:4">
      <c r="B2209" s="103"/>
      <c r="C2209" s="102"/>
      <c r="D2209" s="101"/>
    </row>
    <row r="2210" spans="2:4">
      <c r="B2210" s="103"/>
      <c r="C2210" s="102"/>
      <c r="D2210" s="101"/>
    </row>
    <row r="2211" spans="2:4">
      <c r="B2211" s="103"/>
      <c r="C2211" s="102"/>
      <c r="D2211" s="101"/>
    </row>
    <row r="2212" spans="2:4">
      <c r="B2212" s="103"/>
      <c r="C2212" s="102"/>
      <c r="D2212" s="101"/>
    </row>
    <row r="2213" spans="2:4">
      <c r="B2213" s="103"/>
      <c r="C2213" s="102"/>
      <c r="D2213" s="101"/>
    </row>
    <row r="2214" spans="2:4">
      <c r="B2214" s="103"/>
      <c r="C2214" s="102"/>
      <c r="D2214" s="101"/>
    </row>
    <row r="2215" spans="2:4">
      <c r="B2215" s="103"/>
      <c r="C2215" s="102"/>
      <c r="D2215" s="101"/>
    </row>
    <row r="2216" spans="2:4">
      <c r="B2216" s="103"/>
      <c r="C2216" s="102"/>
      <c r="D2216" s="101"/>
    </row>
    <row r="2217" spans="2:4">
      <c r="B2217" s="103"/>
      <c r="C2217" s="102"/>
      <c r="D2217" s="101"/>
    </row>
    <row r="2218" spans="2:4">
      <c r="B2218" s="103"/>
      <c r="C2218" s="102"/>
      <c r="D2218" s="101"/>
    </row>
    <row r="2219" spans="2:4">
      <c r="B2219" s="103"/>
      <c r="C2219" s="102"/>
      <c r="D2219" s="101"/>
    </row>
    <row r="2220" spans="2:4">
      <c r="B2220" s="103"/>
      <c r="C2220" s="102"/>
      <c r="D2220" s="101"/>
    </row>
    <row r="2221" spans="2:4">
      <c r="B2221" s="103"/>
      <c r="C2221" s="102"/>
      <c r="D2221" s="101"/>
    </row>
    <row r="2222" spans="2:4">
      <c r="B2222" s="103"/>
      <c r="C2222" s="102"/>
      <c r="D2222" s="101"/>
    </row>
    <row r="2223" spans="2:4">
      <c r="B2223" s="103"/>
      <c r="C2223" s="102"/>
      <c r="D2223" s="101"/>
    </row>
    <row r="2224" spans="2:4">
      <c r="B2224" s="103"/>
      <c r="C2224" s="102"/>
      <c r="D2224" s="101"/>
    </row>
    <row r="2225" spans="2:4">
      <c r="B2225" s="103"/>
      <c r="C2225" s="102"/>
      <c r="D2225" s="101"/>
    </row>
    <row r="2226" spans="2:4">
      <c r="B2226" s="103"/>
      <c r="C2226" s="102"/>
      <c r="D2226" s="101"/>
    </row>
    <row r="2227" spans="2:4">
      <c r="B2227" s="103"/>
      <c r="C2227" s="102"/>
      <c r="D2227" s="101"/>
    </row>
    <row r="2228" spans="2:4">
      <c r="B2228" s="103"/>
      <c r="C2228" s="102"/>
      <c r="D2228" s="101"/>
    </row>
    <row r="2229" spans="2:4">
      <c r="B2229" s="103"/>
      <c r="C2229" s="102"/>
      <c r="D2229" s="101"/>
    </row>
    <row r="2230" spans="2:4">
      <c r="B2230" s="103"/>
      <c r="C2230" s="102"/>
      <c r="D2230" s="101"/>
    </row>
    <row r="2231" spans="2:4">
      <c r="B2231" s="103"/>
      <c r="C2231" s="102"/>
      <c r="D2231" s="101"/>
    </row>
    <row r="2232" spans="2:4">
      <c r="B2232" s="103"/>
      <c r="C2232" s="102"/>
      <c r="D2232" s="101"/>
    </row>
    <row r="2233" spans="2:4">
      <c r="B2233" s="103"/>
      <c r="C2233" s="102"/>
      <c r="D2233" s="101"/>
    </row>
    <row r="2234" spans="2:4">
      <c r="B2234" s="103"/>
      <c r="C2234" s="102"/>
      <c r="D2234" s="101"/>
    </row>
    <row r="2235" spans="2:4">
      <c r="B2235" s="103"/>
      <c r="C2235" s="102"/>
      <c r="D2235" s="101"/>
    </row>
    <row r="2236" spans="2:4">
      <c r="B2236" s="103"/>
      <c r="C2236" s="102"/>
      <c r="D2236" s="101"/>
    </row>
    <row r="2237" spans="2:4">
      <c r="B2237" s="103"/>
      <c r="C2237" s="102"/>
      <c r="D2237" s="101"/>
    </row>
    <row r="2238" spans="2:4">
      <c r="B2238" s="103"/>
      <c r="C2238" s="102"/>
      <c r="D2238" s="101"/>
    </row>
    <row r="2239" spans="2:4">
      <c r="B2239" s="103"/>
      <c r="C2239" s="102"/>
      <c r="D2239" s="101"/>
    </row>
    <row r="2240" spans="2:4">
      <c r="B2240" s="103"/>
      <c r="C2240" s="102"/>
      <c r="D2240" s="101"/>
    </row>
    <row r="2241" spans="2:4">
      <c r="B2241" s="103"/>
      <c r="C2241" s="102"/>
      <c r="D2241" s="101"/>
    </row>
    <row r="2242" spans="2:4">
      <c r="B2242" s="103"/>
      <c r="C2242" s="102"/>
      <c r="D2242" s="101"/>
    </row>
    <row r="2243" spans="2:4">
      <c r="B2243" s="103"/>
      <c r="C2243" s="102"/>
      <c r="D2243" s="101"/>
    </row>
    <row r="2244" spans="2:4">
      <c r="B2244" s="103"/>
      <c r="C2244" s="102"/>
      <c r="D2244" s="101"/>
    </row>
    <row r="2245" spans="2:4">
      <c r="B2245" s="103"/>
      <c r="C2245" s="102"/>
      <c r="D2245" s="101"/>
    </row>
    <row r="2246" spans="2:4">
      <c r="B2246" s="103"/>
      <c r="C2246" s="102"/>
      <c r="D2246" s="101"/>
    </row>
    <row r="2247" spans="2:4">
      <c r="B2247" s="103"/>
      <c r="C2247" s="102"/>
      <c r="D2247" s="101"/>
    </row>
    <row r="2248" spans="2:4">
      <c r="B2248" s="103"/>
      <c r="C2248" s="102"/>
      <c r="D2248" s="101"/>
    </row>
    <row r="2249" spans="2:4">
      <c r="B2249" s="103"/>
      <c r="C2249" s="102"/>
      <c r="D2249" s="101"/>
    </row>
    <row r="2250" spans="2:4">
      <c r="B2250" s="103"/>
      <c r="C2250" s="102"/>
      <c r="D2250" s="101"/>
    </row>
    <row r="2251" spans="2:4">
      <c r="B2251" s="103"/>
      <c r="C2251" s="102"/>
      <c r="D2251" s="101"/>
    </row>
    <row r="2252" spans="2:4">
      <c r="B2252" s="103"/>
      <c r="C2252" s="102"/>
      <c r="D2252" s="101"/>
    </row>
    <row r="2253" spans="2:4">
      <c r="B2253" s="103"/>
      <c r="C2253" s="102"/>
      <c r="D2253" s="101"/>
    </row>
    <row r="2254" spans="2:4">
      <c r="B2254" s="103"/>
      <c r="C2254" s="102"/>
      <c r="D2254" s="101"/>
    </row>
    <row r="2255" spans="2:4">
      <c r="B2255" s="103"/>
      <c r="C2255" s="102"/>
      <c r="D2255" s="101"/>
    </row>
    <row r="2256" spans="2:4">
      <c r="B2256" s="103"/>
      <c r="C2256" s="102"/>
      <c r="D2256" s="101"/>
    </row>
    <row r="2257" spans="2:4">
      <c r="B2257" s="103"/>
      <c r="C2257" s="102"/>
      <c r="D2257" s="101"/>
    </row>
    <row r="2258" spans="2:4">
      <c r="B2258" s="103"/>
      <c r="C2258" s="102"/>
      <c r="D2258" s="101"/>
    </row>
    <row r="2259" spans="2:4">
      <c r="B2259" s="103"/>
      <c r="C2259" s="102"/>
      <c r="D2259" s="101"/>
    </row>
    <row r="2260" spans="2:4">
      <c r="B2260" s="103"/>
      <c r="C2260" s="102"/>
      <c r="D2260" s="101"/>
    </row>
    <row r="2261" spans="2:4">
      <c r="B2261" s="103"/>
      <c r="C2261" s="102"/>
      <c r="D2261" s="101"/>
    </row>
    <row r="2262" spans="2:4">
      <c r="B2262" s="103"/>
      <c r="C2262" s="102"/>
      <c r="D2262" s="101"/>
    </row>
    <row r="2263" spans="2:4">
      <c r="B2263" s="103"/>
      <c r="C2263" s="102"/>
      <c r="D2263" s="101"/>
    </row>
    <row r="2264" spans="2:4">
      <c r="B2264" s="103"/>
      <c r="C2264" s="102"/>
      <c r="D2264" s="101"/>
    </row>
    <row r="2265" spans="2:4">
      <c r="B2265" s="103"/>
      <c r="C2265" s="102"/>
      <c r="D2265" s="101"/>
    </row>
    <row r="2266" spans="2:4">
      <c r="B2266" s="103"/>
      <c r="C2266" s="102"/>
      <c r="D2266" s="101"/>
    </row>
    <row r="2267" spans="2:4">
      <c r="B2267" s="103"/>
      <c r="C2267" s="102"/>
      <c r="D2267" s="101"/>
    </row>
    <row r="2268" spans="2:4">
      <c r="B2268" s="103"/>
      <c r="C2268" s="102"/>
      <c r="D2268" s="101"/>
    </row>
    <row r="2269" spans="2:4">
      <c r="B2269" s="103"/>
      <c r="C2269" s="102"/>
      <c r="D2269" s="101"/>
    </row>
    <row r="2270" spans="2:4">
      <c r="B2270" s="103"/>
      <c r="C2270" s="102"/>
      <c r="D2270" s="101"/>
    </row>
    <row r="2271" spans="2:4">
      <c r="B2271" s="103"/>
      <c r="C2271" s="102"/>
      <c r="D2271" s="101"/>
    </row>
    <row r="2272" spans="2:4">
      <c r="B2272" s="103"/>
      <c r="C2272" s="102"/>
      <c r="D2272" s="101"/>
    </row>
    <row r="2273" spans="2:4">
      <c r="B2273" s="103"/>
      <c r="C2273" s="102"/>
      <c r="D2273" s="101"/>
    </row>
    <row r="2274" spans="2:4">
      <c r="B2274" s="103"/>
      <c r="C2274" s="102"/>
      <c r="D2274" s="101"/>
    </row>
    <row r="2275" spans="2:4">
      <c r="B2275" s="103"/>
      <c r="C2275" s="102"/>
      <c r="D2275" s="101"/>
    </row>
    <row r="2276" spans="2:4">
      <c r="B2276" s="103"/>
      <c r="C2276" s="102"/>
      <c r="D2276" s="101"/>
    </row>
    <row r="2277" spans="2:4">
      <c r="B2277" s="103"/>
      <c r="C2277" s="102"/>
      <c r="D2277" s="101"/>
    </row>
    <row r="2278" spans="2:4">
      <c r="B2278" s="103"/>
      <c r="C2278" s="102"/>
      <c r="D2278" s="101"/>
    </row>
    <row r="2279" spans="2:4">
      <c r="B2279" s="103"/>
      <c r="C2279" s="102"/>
      <c r="D2279" s="101"/>
    </row>
    <row r="2280" spans="2:4">
      <c r="B2280" s="103"/>
      <c r="C2280" s="102"/>
      <c r="D2280" s="101"/>
    </row>
    <row r="2281" spans="2:4">
      <c r="B2281" s="103"/>
      <c r="C2281" s="102"/>
      <c r="D2281" s="101"/>
    </row>
    <row r="2282" spans="2:4">
      <c r="B2282" s="103"/>
      <c r="C2282" s="102"/>
      <c r="D2282" s="101"/>
    </row>
    <row r="2283" spans="2:4">
      <c r="B2283" s="103"/>
      <c r="C2283" s="102"/>
      <c r="D2283" s="101"/>
    </row>
    <row r="2284" spans="2:4">
      <c r="B2284" s="103"/>
      <c r="C2284" s="102"/>
      <c r="D2284" s="101"/>
    </row>
    <row r="2285" spans="2:4">
      <c r="B2285" s="103"/>
      <c r="C2285" s="102"/>
      <c r="D2285" s="101"/>
    </row>
    <row r="2286" spans="2:4">
      <c r="B2286" s="103"/>
      <c r="C2286" s="102"/>
      <c r="D2286" s="101"/>
    </row>
    <row r="2287" spans="2:4">
      <c r="B2287" s="103"/>
      <c r="C2287" s="102"/>
      <c r="D2287" s="101"/>
    </row>
    <row r="2288" spans="2:4">
      <c r="B2288" s="103"/>
      <c r="C2288" s="102"/>
      <c r="D2288" s="101"/>
    </row>
    <row r="2289" spans="2:4">
      <c r="B2289" s="103"/>
      <c r="C2289" s="102"/>
      <c r="D2289" s="101"/>
    </row>
    <row r="2290" spans="2:4">
      <c r="B2290" s="103"/>
      <c r="C2290" s="102"/>
      <c r="D2290" s="101"/>
    </row>
    <row r="2291" spans="2:4">
      <c r="B2291" s="103"/>
      <c r="C2291" s="102"/>
      <c r="D2291" s="101"/>
    </row>
    <row r="2292" spans="2:4">
      <c r="B2292" s="103"/>
      <c r="C2292" s="102"/>
      <c r="D2292" s="101"/>
    </row>
    <row r="2293" spans="2:4">
      <c r="B2293" s="103"/>
      <c r="C2293" s="102"/>
      <c r="D2293" s="101"/>
    </row>
    <row r="2294" spans="2:4">
      <c r="B2294" s="103"/>
      <c r="C2294" s="102"/>
      <c r="D2294" s="101"/>
    </row>
    <row r="2295" spans="2:4">
      <c r="B2295" s="103"/>
      <c r="C2295" s="102"/>
      <c r="D2295" s="101"/>
    </row>
    <row r="2296" spans="2:4">
      <c r="B2296" s="103"/>
      <c r="C2296" s="102"/>
      <c r="D2296" s="101"/>
    </row>
    <row r="2297" spans="2:4">
      <c r="B2297" s="103"/>
      <c r="C2297" s="102"/>
      <c r="D2297" s="101"/>
    </row>
    <row r="2298" spans="2:4">
      <c r="B2298" s="103"/>
      <c r="C2298" s="102"/>
      <c r="D2298" s="101"/>
    </row>
    <row r="2299" spans="2:4">
      <c r="B2299" s="103"/>
      <c r="C2299" s="102"/>
      <c r="D2299" s="101"/>
    </row>
    <row r="2300" spans="2:4">
      <c r="B2300" s="103"/>
      <c r="C2300" s="102"/>
      <c r="D2300" s="101"/>
    </row>
    <row r="2301" spans="2:4">
      <c r="B2301" s="103"/>
      <c r="C2301" s="102"/>
      <c r="D2301" s="101"/>
    </row>
    <row r="2302" spans="2:4">
      <c r="B2302" s="103"/>
      <c r="C2302" s="102"/>
      <c r="D2302" s="101"/>
    </row>
    <row r="2303" spans="2:4">
      <c r="B2303" s="103"/>
      <c r="C2303" s="102"/>
      <c r="D2303" s="101"/>
    </row>
    <row r="2304" spans="2:4">
      <c r="B2304" s="103"/>
      <c r="C2304" s="102"/>
      <c r="D2304" s="101"/>
    </row>
    <row r="2305" spans="2:4">
      <c r="B2305" s="103"/>
      <c r="C2305" s="102"/>
      <c r="D2305" s="101"/>
    </row>
    <row r="2306" spans="2:4">
      <c r="B2306" s="103"/>
      <c r="C2306" s="102"/>
      <c r="D2306" s="101"/>
    </row>
    <row r="2307" spans="2:4">
      <c r="B2307" s="103"/>
      <c r="C2307" s="102"/>
      <c r="D2307" s="101"/>
    </row>
    <row r="2308" spans="2:4">
      <c r="B2308" s="103"/>
      <c r="C2308" s="102"/>
      <c r="D2308" s="101"/>
    </row>
    <row r="2309" spans="2:4">
      <c r="B2309" s="103"/>
      <c r="C2309" s="102"/>
      <c r="D2309" s="101"/>
    </row>
    <row r="2310" spans="2:4">
      <c r="B2310" s="103"/>
      <c r="C2310" s="102"/>
      <c r="D2310" s="101"/>
    </row>
    <row r="2311" spans="2:4">
      <c r="B2311" s="103"/>
      <c r="C2311" s="102"/>
      <c r="D2311" s="101"/>
    </row>
    <row r="2312" spans="2:4">
      <c r="B2312" s="103"/>
      <c r="C2312" s="102"/>
      <c r="D2312" s="101"/>
    </row>
    <row r="2313" spans="2:4">
      <c r="B2313" s="103"/>
      <c r="C2313" s="102"/>
      <c r="D2313" s="101"/>
    </row>
    <row r="2314" spans="2:4">
      <c r="B2314" s="103"/>
      <c r="C2314" s="102"/>
      <c r="D2314" s="101"/>
    </row>
    <row r="2315" spans="2:4">
      <c r="B2315" s="103"/>
      <c r="C2315" s="102"/>
      <c r="D2315" s="101"/>
    </row>
    <row r="2316" spans="2:4">
      <c r="B2316" s="103"/>
      <c r="C2316" s="102"/>
      <c r="D2316" s="101"/>
    </row>
    <row r="2317" spans="2:4">
      <c r="B2317" s="103"/>
      <c r="C2317" s="102"/>
      <c r="D2317" s="101"/>
    </row>
    <row r="2318" spans="2:4">
      <c r="B2318" s="103"/>
      <c r="C2318" s="102"/>
      <c r="D2318" s="101"/>
    </row>
    <row r="2319" spans="2:4">
      <c r="B2319" s="103"/>
      <c r="C2319" s="102"/>
      <c r="D2319" s="101"/>
    </row>
    <row r="2320" spans="2:4">
      <c r="B2320" s="103"/>
      <c r="C2320" s="102"/>
      <c r="D2320" s="101"/>
    </row>
    <row r="2321" spans="2:4">
      <c r="B2321" s="103"/>
      <c r="C2321" s="102"/>
      <c r="D2321" s="101"/>
    </row>
    <row r="2322" spans="2:4">
      <c r="B2322" s="103"/>
      <c r="C2322" s="102"/>
      <c r="D2322" s="101"/>
    </row>
    <row r="2323" spans="2:4">
      <c r="B2323" s="103"/>
      <c r="C2323" s="102"/>
      <c r="D2323" s="101"/>
    </row>
    <row r="2324" spans="2:4">
      <c r="B2324" s="103"/>
      <c r="C2324" s="102"/>
      <c r="D2324" s="101"/>
    </row>
    <row r="2325" spans="2:4">
      <c r="B2325" s="103"/>
      <c r="C2325" s="102"/>
      <c r="D2325" s="101"/>
    </row>
    <row r="2326" spans="2:4">
      <c r="B2326" s="103"/>
      <c r="C2326" s="102"/>
      <c r="D2326" s="101"/>
    </row>
    <row r="2327" spans="2:4">
      <c r="B2327" s="103"/>
      <c r="C2327" s="102"/>
      <c r="D2327" s="101"/>
    </row>
    <row r="2328" spans="2:4">
      <c r="B2328" s="103"/>
      <c r="C2328" s="102"/>
      <c r="D2328" s="101"/>
    </row>
    <row r="2329" spans="2:4">
      <c r="B2329" s="103"/>
      <c r="C2329" s="102"/>
      <c r="D2329" s="101"/>
    </row>
    <row r="2330" spans="2:4">
      <c r="B2330" s="103"/>
      <c r="C2330" s="102"/>
      <c r="D2330" s="101"/>
    </row>
    <row r="2331" spans="2:4">
      <c r="B2331" s="103"/>
      <c r="C2331" s="102"/>
      <c r="D2331" s="101"/>
    </row>
    <row r="2332" spans="2:4">
      <c r="B2332" s="103"/>
      <c r="C2332" s="102"/>
      <c r="D2332" s="101"/>
    </row>
    <row r="2333" spans="2:4">
      <c r="B2333" s="103"/>
      <c r="C2333" s="102"/>
      <c r="D2333" s="101"/>
    </row>
    <row r="2334" spans="2:4">
      <c r="B2334" s="103"/>
      <c r="C2334" s="102"/>
      <c r="D2334" s="101"/>
    </row>
    <row r="2335" spans="2:4">
      <c r="B2335" s="103"/>
      <c r="C2335" s="102"/>
      <c r="D2335" s="101"/>
    </row>
    <row r="2336" spans="2:4">
      <c r="B2336" s="103"/>
      <c r="C2336" s="102"/>
      <c r="D2336" s="101"/>
    </row>
    <row r="2337" spans="2:4">
      <c r="B2337" s="103"/>
      <c r="C2337" s="102"/>
      <c r="D2337" s="101"/>
    </row>
    <row r="2338" spans="2:4">
      <c r="B2338" s="103"/>
      <c r="C2338" s="102"/>
      <c r="D2338" s="101"/>
    </row>
    <row r="2339" spans="2:4">
      <c r="B2339" s="103"/>
      <c r="C2339" s="102"/>
      <c r="D2339" s="101"/>
    </row>
    <row r="2340" spans="2:4">
      <c r="B2340" s="103"/>
      <c r="C2340" s="102"/>
      <c r="D2340" s="101"/>
    </row>
    <row r="2341" spans="2:4">
      <c r="B2341" s="103"/>
      <c r="C2341" s="102"/>
      <c r="D2341" s="101"/>
    </row>
    <row r="2342" spans="2:4">
      <c r="B2342" s="103"/>
      <c r="C2342" s="102"/>
      <c r="D2342" s="101"/>
    </row>
    <row r="2343" spans="2:4">
      <c r="B2343" s="103"/>
      <c r="C2343" s="102"/>
      <c r="D2343" s="101"/>
    </row>
    <row r="2344" spans="2:4">
      <c r="B2344" s="103"/>
      <c r="C2344" s="102"/>
      <c r="D2344" s="101"/>
    </row>
    <row r="2345" spans="2:4">
      <c r="B2345" s="103"/>
      <c r="C2345" s="102"/>
      <c r="D2345" s="101"/>
    </row>
    <row r="2346" spans="2:4">
      <c r="B2346" s="103"/>
      <c r="C2346" s="102"/>
      <c r="D2346" s="101"/>
    </row>
    <row r="2347" spans="2:4">
      <c r="B2347" s="103"/>
      <c r="C2347" s="102"/>
      <c r="D2347" s="101"/>
    </row>
    <row r="2348" spans="2:4">
      <c r="B2348" s="103"/>
      <c r="C2348" s="102"/>
      <c r="D2348" s="101"/>
    </row>
    <row r="2349" spans="2:4">
      <c r="B2349" s="103"/>
      <c r="C2349" s="102"/>
      <c r="D2349" s="101"/>
    </row>
    <row r="2350" spans="2:4">
      <c r="B2350" s="103"/>
      <c r="C2350" s="102"/>
      <c r="D2350" s="101"/>
    </row>
    <row r="2351" spans="2:4">
      <c r="B2351" s="103"/>
      <c r="C2351" s="102"/>
      <c r="D2351" s="101"/>
    </row>
    <row r="2352" spans="2:4">
      <c r="B2352" s="103"/>
      <c r="C2352" s="102"/>
      <c r="D2352" s="101"/>
    </row>
    <row r="2353" spans="2:4">
      <c r="B2353" s="103"/>
      <c r="C2353" s="102"/>
      <c r="D2353" s="101"/>
    </row>
    <row r="2354" spans="2:4">
      <c r="B2354" s="103"/>
      <c r="C2354" s="102"/>
      <c r="D2354" s="101"/>
    </row>
    <row r="2355" spans="2:4">
      <c r="B2355" s="103"/>
      <c r="C2355" s="102"/>
      <c r="D2355" s="101"/>
    </row>
    <row r="2356" spans="2:4">
      <c r="B2356" s="103"/>
      <c r="C2356" s="102"/>
      <c r="D2356" s="101"/>
    </row>
    <row r="2357" spans="2:4">
      <c r="B2357" s="103"/>
      <c r="C2357" s="102"/>
      <c r="D2357" s="101"/>
    </row>
    <row r="2358" spans="2:4">
      <c r="B2358" s="103"/>
      <c r="C2358" s="102"/>
      <c r="D2358" s="101"/>
    </row>
    <row r="2359" spans="2:4">
      <c r="B2359" s="103"/>
      <c r="C2359" s="102"/>
      <c r="D2359" s="101"/>
    </row>
    <row r="2360" spans="2:4">
      <c r="B2360" s="103"/>
      <c r="C2360" s="102"/>
      <c r="D2360" s="101"/>
    </row>
    <row r="2361" spans="2:4">
      <c r="B2361" s="103"/>
      <c r="C2361" s="102"/>
      <c r="D2361" s="101"/>
    </row>
    <row r="2362" spans="2:4">
      <c r="B2362" s="103"/>
      <c r="C2362" s="102"/>
      <c r="D2362" s="101"/>
    </row>
    <row r="2363" spans="2:4">
      <c r="B2363" s="103"/>
      <c r="C2363" s="102"/>
      <c r="D2363" s="101"/>
    </row>
    <row r="2364" spans="2:4">
      <c r="B2364" s="103"/>
      <c r="C2364" s="102"/>
      <c r="D2364" s="101"/>
    </row>
    <row r="2365" spans="2:4">
      <c r="B2365" s="103"/>
      <c r="C2365" s="102"/>
      <c r="D2365" s="101"/>
    </row>
    <row r="2366" spans="2:4">
      <c r="B2366" s="103"/>
      <c r="C2366" s="102"/>
      <c r="D2366" s="101"/>
    </row>
    <row r="2367" spans="2:4">
      <c r="B2367" s="103"/>
      <c r="C2367" s="102"/>
      <c r="D2367" s="101"/>
    </row>
    <row r="2368" spans="2:4">
      <c r="B2368" s="103"/>
      <c r="C2368" s="102"/>
      <c r="D2368" s="101"/>
    </row>
    <row r="2369" spans="2:4">
      <c r="B2369" s="103"/>
      <c r="C2369" s="102"/>
      <c r="D2369" s="101"/>
    </row>
    <row r="2370" spans="2:4">
      <c r="B2370" s="103"/>
      <c r="C2370" s="102"/>
      <c r="D2370" s="101"/>
    </row>
    <row r="2371" spans="2:4">
      <c r="B2371" s="103"/>
      <c r="C2371" s="102"/>
      <c r="D2371" s="101"/>
    </row>
    <row r="2372" spans="2:4">
      <c r="B2372" s="103"/>
      <c r="C2372" s="102"/>
      <c r="D2372" s="101"/>
    </row>
    <row r="2373" spans="2:4">
      <c r="B2373" s="103"/>
      <c r="C2373" s="102"/>
      <c r="D2373" s="101"/>
    </row>
    <row r="2374" spans="2:4">
      <c r="B2374" s="103"/>
      <c r="C2374" s="102"/>
      <c r="D2374" s="101"/>
    </row>
    <row r="2375" spans="2:4">
      <c r="B2375" s="103"/>
      <c r="C2375" s="102"/>
      <c r="D2375" s="101"/>
    </row>
    <row r="2376" spans="2:4">
      <c r="B2376" s="103"/>
      <c r="C2376" s="102"/>
      <c r="D2376" s="101"/>
    </row>
    <row r="2377" spans="2:4">
      <c r="B2377" s="103"/>
      <c r="C2377" s="102"/>
      <c r="D2377" s="101"/>
    </row>
    <row r="2378" spans="2:4">
      <c r="B2378" s="103"/>
      <c r="C2378" s="102"/>
      <c r="D2378" s="101"/>
    </row>
    <row r="2379" spans="2:4">
      <c r="B2379" s="103"/>
      <c r="C2379" s="102"/>
      <c r="D2379" s="101"/>
    </row>
    <row r="2380" spans="2:4">
      <c r="B2380" s="103"/>
      <c r="C2380" s="102"/>
      <c r="D2380" s="101"/>
    </row>
    <row r="2381" spans="2:4">
      <c r="B2381" s="103"/>
      <c r="C2381" s="102"/>
      <c r="D2381" s="101"/>
    </row>
    <row r="2382" spans="2:4">
      <c r="B2382" s="103"/>
      <c r="C2382" s="102"/>
      <c r="D2382" s="101"/>
    </row>
    <row r="2383" spans="2:4">
      <c r="B2383" s="103"/>
      <c r="C2383" s="102"/>
      <c r="D2383" s="101"/>
    </row>
    <row r="2384" spans="2:4">
      <c r="B2384" s="103"/>
      <c r="C2384" s="102"/>
      <c r="D2384" s="101"/>
    </row>
    <row r="2385" spans="2:4">
      <c r="B2385" s="103"/>
      <c r="C2385" s="102"/>
      <c r="D2385" s="101"/>
    </row>
    <row r="2386" spans="2:4">
      <c r="B2386" s="103"/>
      <c r="C2386" s="102"/>
      <c r="D2386" s="101"/>
    </row>
    <row r="2387" spans="2:4">
      <c r="B2387" s="103"/>
      <c r="C2387" s="102"/>
      <c r="D2387" s="101"/>
    </row>
    <row r="2388" spans="2:4">
      <c r="B2388" s="103"/>
      <c r="C2388" s="102"/>
      <c r="D2388" s="101"/>
    </row>
    <row r="2389" spans="2:4">
      <c r="B2389" s="103"/>
      <c r="C2389" s="102"/>
      <c r="D2389" s="101"/>
    </row>
    <row r="2390" spans="2:4">
      <c r="B2390" s="103"/>
      <c r="C2390" s="102"/>
      <c r="D2390" s="101"/>
    </row>
    <row r="2391" spans="2:4">
      <c r="B2391" s="103"/>
      <c r="C2391" s="102"/>
      <c r="D2391" s="101"/>
    </row>
    <row r="2392" spans="2:4">
      <c r="B2392" s="103"/>
      <c r="C2392" s="102"/>
      <c r="D2392" s="101"/>
    </row>
    <row r="2393" spans="2:4">
      <c r="B2393" s="103"/>
      <c r="C2393" s="102"/>
      <c r="D2393" s="101"/>
    </row>
    <row r="2394" spans="2:4">
      <c r="B2394" s="103"/>
      <c r="C2394" s="102"/>
      <c r="D2394" s="101"/>
    </row>
    <row r="2395" spans="2:4">
      <c r="B2395" s="103"/>
      <c r="C2395" s="102"/>
      <c r="D2395" s="101"/>
    </row>
    <row r="2396" spans="2:4">
      <c r="B2396" s="103"/>
      <c r="C2396" s="102"/>
      <c r="D2396" s="101"/>
    </row>
    <row r="2397" spans="2:4">
      <c r="B2397" s="103"/>
      <c r="C2397" s="102"/>
      <c r="D2397" s="101"/>
    </row>
    <row r="2398" spans="2:4">
      <c r="B2398" s="103"/>
      <c r="C2398" s="102"/>
      <c r="D2398" s="101"/>
    </row>
    <row r="2399" spans="2:4">
      <c r="B2399" s="103"/>
      <c r="C2399" s="102"/>
      <c r="D2399" s="101"/>
    </row>
    <row r="2400" spans="2:4">
      <c r="B2400" s="103"/>
      <c r="C2400" s="102"/>
      <c r="D2400" s="101"/>
    </row>
    <row r="2401" spans="2:4">
      <c r="B2401" s="103"/>
      <c r="C2401" s="102"/>
      <c r="D2401" s="101"/>
    </row>
    <row r="2402" spans="2:4">
      <c r="B2402" s="103"/>
      <c r="C2402" s="102"/>
      <c r="D2402" s="101"/>
    </row>
    <row r="2403" spans="2:4">
      <c r="B2403" s="103"/>
      <c r="C2403" s="102"/>
      <c r="D2403" s="101"/>
    </row>
    <row r="2404" spans="2:4">
      <c r="B2404" s="103"/>
      <c r="C2404" s="102"/>
      <c r="D2404" s="101"/>
    </row>
    <row r="2405" spans="2:4">
      <c r="B2405" s="103"/>
      <c r="C2405" s="102"/>
      <c r="D2405" s="101"/>
    </row>
    <row r="2406" spans="2:4">
      <c r="B2406" s="103"/>
      <c r="C2406" s="102"/>
      <c r="D2406" s="101"/>
    </row>
    <row r="2407" spans="2:4">
      <c r="B2407" s="103"/>
      <c r="C2407" s="102"/>
      <c r="D2407" s="101"/>
    </row>
    <row r="2408" spans="2:4">
      <c r="B2408" s="103"/>
      <c r="C2408" s="102"/>
      <c r="D2408" s="101"/>
    </row>
    <row r="2409" spans="2:4">
      <c r="B2409" s="103"/>
      <c r="C2409" s="102"/>
      <c r="D2409" s="101"/>
    </row>
    <row r="2410" spans="2:4">
      <c r="B2410" s="103"/>
      <c r="C2410" s="102"/>
      <c r="D2410" s="101"/>
    </row>
    <row r="2411" spans="2:4">
      <c r="B2411" s="103"/>
      <c r="C2411" s="102"/>
      <c r="D2411" s="101"/>
    </row>
    <row r="2412" spans="2:4">
      <c r="B2412" s="103"/>
      <c r="C2412" s="102"/>
      <c r="D2412" s="101"/>
    </row>
    <row r="2413" spans="2:4">
      <c r="B2413" s="103"/>
      <c r="C2413" s="102"/>
      <c r="D2413" s="101"/>
    </row>
    <row r="2414" spans="2:4">
      <c r="B2414" s="103"/>
      <c r="C2414" s="102"/>
      <c r="D2414" s="101"/>
    </row>
    <row r="2415" spans="2:4">
      <c r="B2415" s="103"/>
      <c r="C2415" s="102"/>
      <c r="D2415" s="101"/>
    </row>
    <row r="2416" spans="2:4">
      <c r="B2416" s="103"/>
      <c r="C2416" s="102"/>
      <c r="D2416" s="101"/>
    </row>
    <row r="2417" spans="2:4">
      <c r="B2417" s="103"/>
      <c r="C2417" s="102"/>
      <c r="D2417" s="101"/>
    </row>
    <row r="2418" spans="2:4">
      <c r="B2418" s="103"/>
      <c r="C2418" s="102"/>
      <c r="D2418" s="101"/>
    </row>
    <row r="2419" spans="2:4">
      <c r="B2419" s="103"/>
      <c r="C2419" s="102"/>
      <c r="D2419" s="101"/>
    </row>
    <row r="2420" spans="2:4">
      <c r="B2420" s="103"/>
      <c r="C2420" s="102"/>
      <c r="D2420" s="101"/>
    </row>
    <row r="2421" spans="2:4">
      <c r="B2421" s="103"/>
      <c r="C2421" s="102"/>
      <c r="D2421" s="101"/>
    </row>
    <row r="2422" spans="2:4">
      <c r="B2422" s="103"/>
      <c r="C2422" s="102"/>
      <c r="D2422" s="101"/>
    </row>
    <row r="2423" spans="2:4">
      <c r="B2423" s="103"/>
      <c r="C2423" s="102"/>
      <c r="D2423" s="101"/>
    </row>
    <row r="2424" spans="2:4">
      <c r="B2424" s="103"/>
      <c r="C2424" s="102"/>
      <c r="D2424" s="101"/>
    </row>
    <row r="2425" spans="2:4">
      <c r="B2425" s="103"/>
      <c r="C2425" s="102"/>
      <c r="D2425" s="101"/>
    </row>
    <row r="2426" spans="2:4">
      <c r="B2426" s="103"/>
      <c r="C2426" s="102"/>
      <c r="D2426" s="101"/>
    </row>
    <row r="2427" spans="2:4">
      <c r="B2427" s="103"/>
      <c r="C2427" s="102"/>
      <c r="D2427" s="101"/>
    </row>
    <row r="2428" spans="2:4">
      <c r="B2428" s="103"/>
      <c r="C2428" s="102"/>
      <c r="D2428" s="101"/>
    </row>
    <row r="2429" spans="2:4">
      <c r="B2429" s="103"/>
      <c r="C2429" s="102"/>
      <c r="D2429" s="101"/>
    </row>
    <row r="2430" spans="2:4">
      <c r="B2430" s="103"/>
      <c r="C2430" s="102"/>
      <c r="D2430" s="101"/>
    </row>
    <row r="2431" spans="2:4">
      <c r="B2431" s="103"/>
      <c r="C2431" s="102"/>
      <c r="D2431" s="101"/>
    </row>
    <row r="2432" spans="2:4">
      <c r="B2432" s="103"/>
      <c r="C2432" s="102"/>
      <c r="D2432" s="101"/>
    </row>
    <row r="2433" spans="2:4">
      <c r="B2433" s="103"/>
      <c r="C2433" s="102"/>
      <c r="D2433" s="101"/>
    </row>
    <row r="2434" spans="2:4">
      <c r="B2434" s="103"/>
      <c r="C2434" s="102"/>
      <c r="D2434" s="101"/>
    </row>
    <row r="2435" spans="2:4">
      <c r="B2435" s="103"/>
      <c r="C2435" s="102"/>
      <c r="D2435" s="101"/>
    </row>
    <row r="2436" spans="2:4">
      <c r="B2436" s="103"/>
      <c r="C2436" s="102"/>
      <c r="D2436" s="101"/>
    </row>
    <row r="2437" spans="2:4">
      <c r="B2437" s="103"/>
      <c r="C2437" s="102"/>
      <c r="D2437" s="101"/>
    </row>
    <row r="2438" spans="2:4">
      <c r="B2438" s="103"/>
      <c r="C2438" s="102"/>
      <c r="D2438" s="101"/>
    </row>
    <row r="2439" spans="2:4">
      <c r="B2439" s="103"/>
      <c r="C2439" s="102"/>
      <c r="D2439" s="101"/>
    </row>
    <row r="2440" spans="2:4">
      <c r="B2440" s="103"/>
      <c r="C2440" s="102"/>
      <c r="D2440" s="101"/>
    </row>
    <row r="2441" spans="2:4">
      <c r="B2441" s="103"/>
      <c r="C2441" s="102"/>
      <c r="D2441" s="101"/>
    </row>
    <row r="2442" spans="2:4">
      <c r="B2442" s="103"/>
      <c r="C2442" s="102"/>
      <c r="D2442" s="101"/>
    </row>
    <row r="2443" spans="2:4">
      <c r="B2443" s="103"/>
      <c r="C2443" s="102"/>
      <c r="D2443" s="101"/>
    </row>
    <row r="2444" spans="2:4">
      <c r="B2444" s="103"/>
      <c r="C2444" s="102"/>
      <c r="D2444" s="101"/>
    </row>
    <row r="2445" spans="2:4">
      <c r="B2445" s="103"/>
      <c r="C2445" s="102"/>
      <c r="D2445" s="101"/>
    </row>
    <row r="2446" spans="2:4">
      <c r="B2446" s="103"/>
      <c r="C2446" s="102"/>
      <c r="D2446" s="101"/>
    </row>
    <row r="2447" spans="2:4">
      <c r="B2447" s="103"/>
      <c r="C2447" s="102"/>
      <c r="D2447" s="101"/>
    </row>
    <row r="2448" spans="2:4">
      <c r="B2448" s="103"/>
      <c r="C2448" s="102"/>
      <c r="D2448" s="101"/>
    </row>
    <row r="2449" spans="2:4">
      <c r="B2449" s="103"/>
      <c r="C2449" s="102"/>
      <c r="D2449" s="101"/>
    </row>
    <row r="2450" spans="2:4">
      <c r="B2450" s="103"/>
      <c r="C2450" s="102"/>
      <c r="D2450" s="101"/>
    </row>
    <row r="2451" spans="2:4">
      <c r="B2451" s="103"/>
      <c r="C2451" s="102"/>
      <c r="D2451" s="101"/>
    </row>
    <row r="2452" spans="2:4">
      <c r="B2452" s="103"/>
      <c r="C2452" s="102"/>
      <c r="D2452" s="101"/>
    </row>
    <row r="2453" spans="2:4">
      <c r="B2453" s="103"/>
      <c r="C2453" s="102"/>
      <c r="D2453" s="101"/>
    </row>
    <row r="2454" spans="2:4">
      <c r="B2454" s="103"/>
      <c r="C2454" s="102"/>
      <c r="D2454" s="101"/>
    </row>
    <row r="2455" spans="2:4">
      <c r="B2455" s="103"/>
      <c r="C2455" s="102"/>
      <c r="D2455" s="101"/>
    </row>
    <row r="2456" spans="2:4">
      <c r="B2456" s="103"/>
      <c r="C2456" s="102"/>
      <c r="D2456" s="101"/>
    </row>
    <row r="2457" spans="2:4">
      <c r="B2457" s="103"/>
      <c r="C2457" s="102"/>
      <c r="D2457" s="101"/>
    </row>
    <row r="2458" spans="2:4">
      <c r="B2458" s="103"/>
      <c r="C2458" s="102"/>
      <c r="D2458" s="101"/>
    </row>
    <row r="2459" spans="2:4">
      <c r="B2459" s="103"/>
      <c r="C2459" s="102"/>
      <c r="D2459" s="101"/>
    </row>
    <row r="2460" spans="2:4">
      <c r="B2460" s="103"/>
      <c r="C2460" s="102"/>
      <c r="D2460" s="101"/>
    </row>
    <row r="2461" spans="2:4">
      <c r="B2461" s="103"/>
      <c r="C2461" s="102"/>
      <c r="D2461" s="101"/>
    </row>
    <row r="2462" spans="2:4">
      <c r="B2462" s="103"/>
      <c r="C2462" s="102"/>
      <c r="D2462" s="101"/>
    </row>
    <row r="2463" spans="2:4">
      <c r="B2463" s="103"/>
      <c r="C2463" s="102"/>
      <c r="D2463" s="101"/>
    </row>
    <row r="2464" spans="2:4">
      <c r="B2464" s="103"/>
      <c r="C2464" s="102"/>
      <c r="D2464" s="101"/>
    </row>
    <row r="2465" spans="2:4">
      <c r="B2465" s="103"/>
      <c r="C2465" s="102"/>
      <c r="D2465" s="101"/>
    </row>
    <row r="2466" spans="2:4">
      <c r="B2466" s="103"/>
      <c r="C2466" s="102"/>
      <c r="D2466" s="101"/>
    </row>
  </sheetData>
  <sheetProtection algorithmName="SHA-512" hashValue="KWuGHa/3m1SKYN5CrtON8S+B1ZUycBO0Hv9ZNcZ4UhF3fT88YynOMe4lH9ezFPzmBGf7NStkdA1gU1TuPRn1cg==" saltValue="JH9LYnV+d+X+qhuyB6RFLg==" spinCount="100000" sheet="1" objects="1" scenarios="1"/>
  <sortState ref="B5:D322">
    <sortCondition ref="B5:B322"/>
  </sortState>
  <mergeCells count="1">
    <mergeCell ref="C1:D1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814"/>
  <sheetViews>
    <sheetView workbookViewId="0">
      <selection activeCell="C2" sqref="C2"/>
    </sheetView>
  </sheetViews>
  <sheetFormatPr defaultColWidth="8.85546875" defaultRowHeight="15"/>
  <cols>
    <col min="1" max="1" width="9.140625" style="49" customWidth="1"/>
    <col min="2" max="2" width="21.42578125" style="133" customWidth="1"/>
    <col min="3" max="3" width="21.7109375" style="134" customWidth="1"/>
    <col min="4" max="4" width="45.7109375" style="49" customWidth="1"/>
    <col min="5" max="5" width="25.7109375" style="49" customWidth="1"/>
    <col min="6" max="16384" width="8.85546875" style="49"/>
  </cols>
  <sheetData>
    <row r="1" spans="2:5" s="159" customFormat="1" ht="39.75" customHeight="1">
      <c r="B1" s="36"/>
      <c r="C1" s="356" t="s">
        <v>212</v>
      </c>
      <c r="D1" s="356"/>
    </row>
    <row r="2" spans="2:5">
      <c r="B2" s="165" t="s">
        <v>11</v>
      </c>
      <c r="C2" s="166">
        <f>C1813-C1814</f>
        <v>86248.819999999992</v>
      </c>
      <c r="D2" s="182"/>
    </row>
    <row r="3" spans="2:5">
      <c r="B3" s="37"/>
      <c r="C3" s="26"/>
      <c r="D3" s="26"/>
    </row>
    <row r="4" spans="2:5" ht="26.25" customHeight="1">
      <c r="B4" s="364" t="s">
        <v>37</v>
      </c>
      <c r="C4" s="362"/>
      <c r="D4" s="365"/>
    </row>
    <row r="5" spans="2:5">
      <c r="B5" s="183" t="s">
        <v>7</v>
      </c>
      <c r="C5" s="184" t="s">
        <v>8</v>
      </c>
      <c r="D5" s="185" t="s">
        <v>9</v>
      </c>
    </row>
    <row r="6" spans="2:5">
      <c r="B6" s="186">
        <v>42919</v>
      </c>
      <c r="C6" s="187">
        <v>0.02</v>
      </c>
      <c r="D6" s="188" t="s">
        <v>54</v>
      </c>
      <c r="E6" s="132"/>
    </row>
    <row r="7" spans="2:5">
      <c r="B7" s="186">
        <v>42919</v>
      </c>
      <c r="C7" s="187">
        <v>0.02</v>
      </c>
      <c r="D7" s="188" t="s">
        <v>54</v>
      </c>
      <c r="E7" s="132"/>
    </row>
    <row r="8" spans="2:5">
      <c r="B8" s="186">
        <v>42919</v>
      </c>
      <c r="C8" s="187">
        <v>0.15</v>
      </c>
      <c r="D8" s="188" t="s">
        <v>54</v>
      </c>
      <c r="E8" s="132"/>
    </row>
    <row r="9" spans="2:5">
      <c r="B9" s="186">
        <v>42919</v>
      </c>
      <c r="C9" s="187">
        <v>0.16</v>
      </c>
      <c r="D9" s="188" t="s">
        <v>54</v>
      </c>
      <c r="E9" s="132"/>
    </row>
    <row r="10" spans="2:5">
      <c r="B10" s="186">
        <v>42919</v>
      </c>
      <c r="C10" s="187">
        <v>0.16</v>
      </c>
      <c r="D10" s="188" t="s">
        <v>54</v>
      </c>
      <c r="E10" s="132"/>
    </row>
    <row r="11" spans="2:5">
      <c r="B11" s="186">
        <v>42919</v>
      </c>
      <c r="C11" s="187">
        <v>0.21</v>
      </c>
      <c r="D11" s="188" t="s">
        <v>54</v>
      </c>
      <c r="E11" s="132"/>
    </row>
    <row r="12" spans="2:5">
      <c r="B12" s="186">
        <v>42919</v>
      </c>
      <c r="C12" s="187">
        <v>0.21</v>
      </c>
      <c r="D12" s="188" t="s">
        <v>54</v>
      </c>
      <c r="E12" s="132"/>
    </row>
    <row r="13" spans="2:5">
      <c r="B13" s="186">
        <v>42919</v>
      </c>
      <c r="C13" s="187">
        <v>0.25</v>
      </c>
      <c r="D13" s="188" t="s">
        <v>54</v>
      </c>
      <c r="E13" s="132"/>
    </row>
    <row r="14" spans="2:5">
      <c r="B14" s="186">
        <v>42919</v>
      </c>
      <c r="C14" s="187">
        <v>0.38</v>
      </c>
      <c r="D14" s="188" t="s">
        <v>54</v>
      </c>
      <c r="E14" s="132"/>
    </row>
    <row r="15" spans="2:5">
      <c r="B15" s="186">
        <v>42919</v>
      </c>
      <c r="C15" s="187">
        <v>0.46</v>
      </c>
      <c r="D15" s="188" t="s">
        <v>54</v>
      </c>
      <c r="E15" s="132"/>
    </row>
    <row r="16" spans="2:5">
      <c r="B16" s="186">
        <v>42919</v>
      </c>
      <c r="C16" s="187">
        <v>0.48</v>
      </c>
      <c r="D16" s="188" t="s">
        <v>54</v>
      </c>
      <c r="E16" s="132"/>
    </row>
    <row r="17" spans="2:5">
      <c r="B17" s="186">
        <v>42919</v>
      </c>
      <c r="C17" s="187">
        <v>0.7</v>
      </c>
      <c r="D17" s="188" t="s">
        <v>54</v>
      </c>
      <c r="E17" s="132"/>
    </row>
    <row r="18" spans="2:5">
      <c r="B18" s="186">
        <v>42919</v>
      </c>
      <c r="C18" s="187">
        <v>0.86</v>
      </c>
      <c r="D18" s="188" t="s">
        <v>54</v>
      </c>
      <c r="E18" s="132"/>
    </row>
    <row r="19" spans="2:5">
      <c r="B19" s="186">
        <v>42919</v>
      </c>
      <c r="C19" s="187">
        <v>0.89</v>
      </c>
      <c r="D19" s="188" t="s">
        <v>54</v>
      </c>
      <c r="E19" s="132"/>
    </row>
    <row r="20" spans="2:5">
      <c r="B20" s="186">
        <v>42919</v>
      </c>
      <c r="C20" s="187">
        <v>1</v>
      </c>
      <c r="D20" s="188" t="s">
        <v>54</v>
      </c>
      <c r="E20" s="132"/>
    </row>
    <row r="21" spans="2:5">
      <c r="B21" s="186">
        <v>42919</v>
      </c>
      <c r="C21" s="187">
        <v>1</v>
      </c>
      <c r="D21" s="188" t="s">
        <v>54</v>
      </c>
      <c r="E21" s="132"/>
    </row>
    <row r="22" spans="2:5">
      <c r="B22" s="186">
        <v>42919</v>
      </c>
      <c r="C22" s="187">
        <v>1</v>
      </c>
      <c r="D22" s="188" t="s">
        <v>54</v>
      </c>
      <c r="E22" s="132"/>
    </row>
    <row r="23" spans="2:5">
      <c r="B23" s="186">
        <v>42919</v>
      </c>
      <c r="C23" s="187">
        <v>1.02</v>
      </c>
      <c r="D23" s="188" t="s">
        <v>54</v>
      </c>
      <c r="E23" s="132"/>
    </row>
    <row r="24" spans="2:5">
      <c r="B24" s="186">
        <v>42919</v>
      </c>
      <c r="C24" s="187">
        <v>1.47</v>
      </c>
      <c r="D24" s="188" t="s">
        <v>54</v>
      </c>
      <c r="E24" s="132"/>
    </row>
    <row r="25" spans="2:5">
      <c r="B25" s="186">
        <v>42919</v>
      </c>
      <c r="C25" s="187">
        <v>1.72</v>
      </c>
      <c r="D25" s="188" t="s">
        <v>54</v>
      </c>
      <c r="E25" s="132"/>
    </row>
    <row r="26" spans="2:5">
      <c r="B26" s="186">
        <v>42919</v>
      </c>
      <c r="C26" s="187">
        <v>1.85</v>
      </c>
      <c r="D26" s="188" t="s">
        <v>54</v>
      </c>
      <c r="E26" s="132"/>
    </row>
    <row r="27" spans="2:5">
      <c r="B27" s="186">
        <v>42919</v>
      </c>
      <c r="C27" s="187">
        <v>4</v>
      </c>
      <c r="D27" s="188" t="s">
        <v>54</v>
      </c>
      <c r="E27" s="132"/>
    </row>
    <row r="28" spans="2:5">
      <c r="B28" s="186">
        <v>42919</v>
      </c>
      <c r="C28" s="187">
        <v>4.4000000000000004</v>
      </c>
      <c r="D28" s="188" t="s">
        <v>54</v>
      </c>
      <c r="E28" s="132"/>
    </row>
    <row r="29" spans="2:5">
      <c r="B29" s="186">
        <v>42919</v>
      </c>
      <c r="C29" s="187">
        <v>4.8</v>
      </c>
      <c r="D29" s="188" t="s">
        <v>54</v>
      </c>
      <c r="E29" s="132"/>
    </row>
    <row r="30" spans="2:5">
      <c r="B30" s="186">
        <v>42919</v>
      </c>
      <c r="C30" s="187">
        <v>4.97</v>
      </c>
      <c r="D30" s="188" t="s">
        <v>54</v>
      </c>
      <c r="E30" s="132"/>
    </row>
    <row r="31" spans="2:5">
      <c r="B31" s="186">
        <v>42919</v>
      </c>
      <c r="C31" s="187">
        <v>5</v>
      </c>
      <c r="D31" s="188" t="s">
        <v>54</v>
      </c>
      <c r="E31" s="132"/>
    </row>
    <row r="32" spans="2:5">
      <c r="B32" s="186">
        <v>42919</v>
      </c>
      <c r="C32" s="187">
        <v>5</v>
      </c>
      <c r="D32" s="188" t="s">
        <v>54</v>
      </c>
      <c r="E32" s="132"/>
    </row>
    <row r="33" spans="2:5">
      <c r="B33" s="186">
        <v>42919</v>
      </c>
      <c r="C33" s="187">
        <v>5</v>
      </c>
      <c r="D33" s="188" t="s">
        <v>54</v>
      </c>
      <c r="E33" s="132"/>
    </row>
    <row r="34" spans="2:5">
      <c r="B34" s="186">
        <v>42919</v>
      </c>
      <c r="C34" s="187">
        <v>5</v>
      </c>
      <c r="D34" s="188" t="s">
        <v>54</v>
      </c>
      <c r="E34" s="132"/>
    </row>
    <row r="35" spans="2:5">
      <c r="B35" s="186">
        <v>42919</v>
      </c>
      <c r="C35" s="187">
        <v>5</v>
      </c>
      <c r="D35" s="188" t="s">
        <v>54</v>
      </c>
      <c r="E35" s="132"/>
    </row>
    <row r="36" spans="2:5">
      <c r="B36" s="186">
        <v>42919</v>
      </c>
      <c r="C36" s="187">
        <v>5</v>
      </c>
      <c r="D36" s="188" t="s">
        <v>54</v>
      </c>
      <c r="E36" s="132"/>
    </row>
    <row r="37" spans="2:5">
      <c r="B37" s="186">
        <v>42919</v>
      </c>
      <c r="C37" s="187">
        <v>5</v>
      </c>
      <c r="D37" s="188" t="s">
        <v>54</v>
      </c>
      <c r="E37" s="132"/>
    </row>
    <row r="38" spans="2:5">
      <c r="B38" s="186">
        <v>42919</v>
      </c>
      <c r="C38" s="187">
        <v>5</v>
      </c>
      <c r="D38" s="188" t="s">
        <v>54</v>
      </c>
      <c r="E38" s="132"/>
    </row>
    <row r="39" spans="2:5">
      <c r="B39" s="186">
        <v>42919</v>
      </c>
      <c r="C39" s="187">
        <v>5</v>
      </c>
      <c r="D39" s="188" t="s">
        <v>54</v>
      </c>
      <c r="E39" s="132"/>
    </row>
    <row r="40" spans="2:5">
      <c r="B40" s="186">
        <v>42919</v>
      </c>
      <c r="C40" s="187">
        <v>5</v>
      </c>
      <c r="D40" s="188" t="s">
        <v>54</v>
      </c>
      <c r="E40" s="132"/>
    </row>
    <row r="41" spans="2:5">
      <c r="B41" s="186">
        <v>42919</v>
      </c>
      <c r="C41" s="187">
        <v>5</v>
      </c>
      <c r="D41" s="188" t="s">
        <v>54</v>
      </c>
      <c r="E41" s="132"/>
    </row>
    <row r="42" spans="2:5">
      <c r="B42" s="186">
        <v>42919</v>
      </c>
      <c r="C42" s="187">
        <v>5</v>
      </c>
      <c r="D42" s="188" t="s">
        <v>54</v>
      </c>
      <c r="E42" s="132"/>
    </row>
    <row r="43" spans="2:5">
      <c r="B43" s="186">
        <v>42919</v>
      </c>
      <c r="C43" s="187">
        <v>5</v>
      </c>
      <c r="D43" s="188" t="s">
        <v>54</v>
      </c>
      <c r="E43" s="132"/>
    </row>
    <row r="44" spans="2:5">
      <c r="B44" s="186">
        <v>42919</v>
      </c>
      <c r="C44" s="187">
        <v>5</v>
      </c>
      <c r="D44" s="188" t="s">
        <v>54</v>
      </c>
      <c r="E44" s="132"/>
    </row>
    <row r="45" spans="2:5">
      <c r="B45" s="186">
        <v>42919</v>
      </c>
      <c r="C45" s="187">
        <v>5</v>
      </c>
      <c r="D45" s="188" t="s">
        <v>54</v>
      </c>
      <c r="E45" s="132"/>
    </row>
    <row r="46" spans="2:5">
      <c r="B46" s="186">
        <v>42919</v>
      </c>
      <c r="C46" s="187">
        <v>5.0599999999999996</v>
      </c>
      <c r="D46" s="188" t="s">
        <v>54</v>
      </c>
      <c r="E46" s="132"/>
    </row>
    <row r="47" spans="2:5">
      <c r="B47" s="186">
        <v>42919</v>
      </c>
      <c r="C47" s="187">
        <v>5.25</v>
      </c>
      <c r="D47" s="188" t="s">
        <v>54</v>
      </c>
      <c r="E47" s="132"/>
    </row>
    <row r="48" spans="2:5">
      <c r="B48" s="186">
        <v>42919</v>
      </c>
      <c r="C48" s="187">
        <v>5.5</v>
      </c>
      <c r="D48" s="188" t="s">
        <v>54</v>
      </c>
      <c r="E48" s="132"/>
    </row>
    <row r="49" spans="2:5">
      <c r="B49" s="186">
        <v>42919</v>
      </c>
      <c r="C49" s="187">
        <v>6.23</v>
      </c>
      <c r="D49" s="188" t="s">
        <v>54</v>
      </c>
      <c r="E49" s="132"/>
    </row>
    <row r="50" spans="2:5">
      <c r="B50" s="186">
        <v>42919</v>
      </c>
      <c r="C50" s="187">
        <v>6.3</v>
      </c>
      <c r="D50" s="188" t="s">
        <v>54</v>
      </c>
      <c r="E50" s="132"/>
    </row>
    <row r="51" spans="2:5">
      <c r="B51" s="186">
        <v>42919</v>
      </c>
      <c r="C51" s="187">
        <v>7</v>
      </c>
      <c r="D51" s="188" t="s">
        <v>54</v>
      </c>
      <c r="E51" s="132"/>
    </row>
    <row r="52" spans="2:5">
      <c r="B52" s="186">
        <v>42919</v>
      </c>
      <c r="C52" s="187">
        <v>7</v>
      </c>
      <c r="D52" s="188" t="s">
        <v>54</v>
      </c>
      <c r="E52" s="132"/>
    </row>
    <row r="53" spans="2:5">
      <c r="B53" s="186">
        <v>42919</v>
      </c>
      <c r="C53" s="187">
        <v>7</v>
      </c>
      <c r="D53" s="188" t="s">
        <v>54</v>
      </c>
      <c r="E53" s="132"/>
    </row>
    <row r="54" spans="2:5">
      <c r="B54" s="186">
        <v>42919</v>
      </c>
      <c r="C54" s="187">
        <v>7</v>
      </c>
      <c r="D54" s="188" t="s">
        <v>54</v>
      </c>
      <c r="E54" s="132"/>
    </row>
    <row r="55" spans="2:5">
      <c r="B55" s="186">
        <v>42919</v>
      </c>
      <c r="C55" s="187">
        <v>8</v>
      </c>
      <c r="D55" s="188" t="s">
        <v>54</v>
      </c>
      <c r="E55" s="132"/>
    </row>
    <row r="56" spans="2:5">
      <c r="B56" s="186">
        <v>42919</v>
      </c>
      <c r="C56" s="187">
        <v>8.5</v>
      </c>
      <c r="D56" s="188" t="s">
        <v>54</v>
      </c>
      <c r="E56" s="132"/>
    </row>
    <row r="57" spans="2:5">
      <c r="B57" s="186">
        <v>42919</v>
      </c>
      <c r="C57" s="187">
        <v>9.4499999999999993</v>
      </c>
      <c r="D57" s="188" t="s">
        <v>54</v>
      </c>
      <c r="E57" s="132"/>
    </row>
    <row r="58" spans="2:5">
      <c r="B58" s="186">
        <v>42919</v>
      </c>
      <c r="C58" s="187">
        <v>10</v>
      </c>
      <c r="D58" s="188" t="s">
        <v>54</v>
      </c>
      <c r="E58" s="132"/>
    </row>
    <row r="59" spans="2:5">
      <c r="B59" s="186">
        <v>42919</v>
      </c>
      <c r="C59" s="187">
        <v>10</v>
      </c>
      <c r="D59" s="188" t="s">
        <v>54</v>
      </c>
      <c r="E59" s="132"/>
    </row>
    <row r="60" spans="2:5">
      <c r="B60" s="186">
        <v>42919</v>
      </c>
      <c r="C60" s="187">
        <v>10</v>
      </c>
      <c r="D60" s="188" t="s">
        <v>54</v>
      </c>
      <c r="E60" s="132"/>
    </row>
    <row r="61" spans="2:5">
      <c r="B61" s="186">
        <v>42919</v>
      </c>
      <c r="C61" s="187">
        <v>10</v>
      </c>
      <c r="D61" s="188" t="s">
        <v>54</v>
      </c>
      <c r="E61" s="132"/>
    </row>
    <row r="62" spans="2:5">
      <c r="B62" s="186">
        <v>42919</v>
      </c>
      <c r="C62" s="187">
        <v>10</v>
      </c>
      <c r="D62" s="188" t="s">
        <v>54</v>
      </c>
      <c r="E62" s="132"/>
    </row>
    <row r="63" spans="2:5">
      <c r="B63" s="186">
        <v>42919</v>
      </c>
      <c r="C63" s="187">
        <v>10</v>
      </c>
      <c r="D63" s="188" t="s">
        <v>54</v>
      </c>
      <c r="E63" s="132"/>
    </row>
    <row r="64" spans="2:5">
      <c r="B64" s="186">
        <v>42919</v>
      </c>
      <c r="C64" s="187">
        <v>10</v>
      </c>
      <c r="D64" s="188" t="s">
        <v>54</v>
      </c>
      <c r="E64" s="132"/>
    </row>
    <row r="65" spans="2:5">
      <c r="B65" s="186">
        <v>42919</v>
      </c>
      <c r="C65" s="187">
        <v>10</v>
      </c>
      <c r="D65" s="188" t="s">
        <v>54</v>
      </c>
      <c r="E65" s="132"/>
    </row>
    <row r="66" spans="2:5">
      <c r="B66" s="186">
        <v>42919</v>
      </c>
      <c r="C66" s="187">
        <v>10</v>
      </c>
      <c r="D66" s="188" t="s">
        <v>54</v>
      </c>
      <c r="E66" s="132"/>
    </row>
    <row r="67" spans="2:5">
      <c r="B67" s="186">
        <v>42919</v>
      </c>
      <c r="C67" s="187">
        <v>10</v>
      </c>
      <c r="D67" s="188" t="s">
        <v>54</v>
      </c>
      <c r="E67" s="132"/>
    </row>
    <row r="68" spans="2:5">
      <c r="B68" s="186">
        <v>42919</v>
      </c>
      <c r="C68" s="187">
        <v>10</v>
      </c>
      <c r="D68" s="188" t="s">
        <v>54</v>
      </c>
      <c r="E68" s="132"/>
    </row>
    <row r="69" spans="2:5">
      <c r="B69" s="186">
        <v>42919</v>
      </c>
      <c r="C69" s="187">
        <v>10</v>
      </c>
      <c r="D69" s="188" t="s">
        <v>54</v>
      </c>
      <c r="E69" s="132"/>
    </row>
    <row r="70" spans="2:5">
      <c r="B70" s="186">
        <v>42919</v>
      </c>
      <c r="C70" s="187">
        <v>10</v>
      </c>
      <c r="D70" s="188" t="s">
        <v>54</v>
      </c>
      <c r="E70" s="132"/>
    </row>
    <row r="71" spans="2:5">
      <c r="B71" s="186">
        <v>42919</v>
      </c>
      <c r="C71" s="187">
        <v>10</v>
      </c>
      <c r="D71" s="188" t="s">
        <v>54</v>
      </c>
      <c r="E71" s="132"/>
    </row>
    <row r="72" spans="2:5">
      <c r="B72" s="186">
        <v>42919</v>
      </c>
      <c r="C72" s="187">
        <v>10</v>
      </c>
      <c r="D72" s="188" t="s">
        <v>54</v>
      </c>
      <c r="E72" s="132"/>
    </row>
    <row r="73" spans="2:5">
      <c r="B73" s="186">
        <v>42919</v>
      </c>
      <c r="C73" s="187">
        <v>10</v>
      </c>
      <c r="D73" s="188" t="s">
        <v>54</v>
      </c>
      <c r="E73" s="132"/>
    </row>
    <row r="74" spans="2:5">
      <c r="B74" s="186">
        <v>42919</v>
      </c>
      <c r="C74" s="187">
        <v>10</v>
      </c>
      <c r="D74" s="188" t="s">
        <v>54</v>
      </c>
      <c r="E74" s="132"/>
    </row>
    <row r="75" spans="2:5">
      <c r="B75" s="186">
        <v>42919</v>
      </c>
      <c r="C75" s="187">
        <v>10</v>
      </c>
      <c r="D75" s="188" t="s">
        <v>54</v>
      </c>
      <c r="E75" s="132"/>
    </row>
    <row r="76" spans="2:5">
      <c r="B76" s="186">
        <v>42919</v>
      </c>
      <c r="C76" s="187">
        <v>10</v>
      </c>
      <c r="D76" s="188" t="s">
        <v>54</v>
      </c>
      <c r="E76" s="132"/>
    </row>
    <row r="77" spans="2:5">
      <c r="B77" s="186">
        <v>42919</v>
      </c>
      <c r="C77" s="187">
        <v>10</v>
      </c>
      <c r="D77" s="188" t="s">
        <v>54</v>
      </c>
      <c r="E77" s="132"/>
    </row>
    <row r="78" spans="2:5">
      <c r="B78" s="186">
        <v>42919</v>
      </c>
      <c r="C78" s="187">
        <v>10</v>
      </c>
      <c r="D78" s="188" t="s">
        <v>54</v>
      </c>
      <c r="E78" s="132"/>
    </row>
    <row r="79" spans="2:5">
      <c r="B79" s="186">
        <v>42919</v>
      </c>
      <c r="C79" s="187">
        <v>10</v>
      </c>
      <c r="D79" s="188" t="s">
        <v>54</v>
      </c>
      <c r="E79" s="132"/>
    </row>
    <row r="80" spans="2:5">
      <c r="B80" s="186">
        <v>42919</v>
      </c>
      <c r="C80" s="187">
        <v>10</v>
      </c>
      <c r="D80" s="188" t="s">
        <v>54</v>
      </c>
      <c r="E80" s="132"/>
    </row>
    <row r="81" spans="2:5">
      <c r="B81" s="186">
        <v>42919</v>
      </c>
      <c r="C81" s="187">
        <v>10</v>
      </c>
      <c r="D81" s="188" t="s">
        <v>54</v>
      </c>
      <c r="E81" s="132"/>
    </row>
    <row r="82" spans="2:5">
      <c r="B82" s="186">
        <v>42919</v>
      </c>
      <c r="C82" s="187">
        <v>10</v>
      </c>
      <c r="D82" s="188" t="s">
        <v>54</v>
      </c>
      <c r="E82" s="132"/>
    </row>
    <row r="83" spans="2:5">
      <c r="B83" s="186">
        <v>42919</v>
      </c>
      <c r="C83" s="187">
        <v>10</v>
      </c>
      <c r="D83" s="188" t="s">
        <v>54</v>
      </c>
      <c r="E83" s="132"/>
    </row>
    <row r="84" spans="2:5">
      <c r="B84" s="186">
        <v>42919</v>
      </c>
      <c r="C84" s="187">
        <v>10</v>
      </c>
      <c r="D84" s="188" t="s">
        <v>54</v>
      </c>
      <c r="E84" s="132"/>
    </row>
    <row r="85" spans="2:5">
      <c r="B85" s="186">
        <v>42919</v>
      </c>
      <c r="C85" s="187">
        <v>10</v>
      </c>
      <c r="D85" s="188" t="s">
        <v>54</v>
      </c>
      <c r="E85" s="132"/>
    </row>
    <row r="86" spans="2:5">
      <c r="B86" s="186">
        <v>42919</v>
      </c>
      <c r="C86" s="187">
        <v>10</v>
      </c>
      <c r="D86" s="188" t="s">
        <v>54</v>
      </c>
      <c r="E86" s="132"/>
    </row>
    <row r="87" spans="2:5">
      <c r="B87" s="186">
        <v>42919</v>
      </c>
      <c r="C87" s="187">
        <v>10</v>
      </c>
      <c r="D87" s="188" t="s">
        <v>54</v>
      </c>
      <c r="E87" s="132"/>
    </row>
    <row r="88" spans="2:5">
      <c r="B88" s="186">
        <v>42919</v>
      </c>
      <c r="C88" s="187">
        <v>10</v>
      </c>
      <c r="D88" s="188" t="s">
        <v>54</v>
      </c>
      <c r="E88" s="132"/>
    </row>
    <row r="89" spans="2:5">
      <c r="B89" s="186">
        <v>42919</v>
      </c>
      <c r="C89" s="187">
        <v>10</v>
      </c>
      <c r="D89" s="188" t="s">
        <v>54</v>
      </c>
      <c r="E89" s="132"/>
    </row>
    <row r="90" spans="2:5">
      <c r="B90" s="186">
        <v>42919</v>
      </c>
      <c r="C90" s="187">
        <v>10</v>
      </c>
      <c r="D90" s="188" t="s">
        <v>54</v>
      </c>
      <c r="E90" s="132"/>
    </row>
    <row r="91" spans="2:5">
      <c r="B91" s="186">
        <v>42919</v>
      </c>
      <c r="C91" s="187">
        <v>10</v>
      </c>
      <c r="D91" s="188" t="s">
        <v>54</v>
      </c>
      <c r="E91" s="132"/>
    </row>
    <row r="92" spans="2:5">
      <c r="B92" s="186">
        <v>42919</v>
      </c>
      <c r="C92" s="187">
        <v>10</v>
      </c>
      <c r="D92" s="188" t="s">
        <v>54</v>
      </c>
      <c r="E92" s="132"/>
    </row>
    <row r="93" spans="2:5">
      <c r="B93" s="186">
        <v>42919</v>
      </c>
      <c r="C93" s="187">
        <v>10</v>
      </c>
      <c r="D93" s="188" t="s">
        <v>54</v>
      </c>
      <c r="E93" s="132"/>
    </row>
    <row r="94" spans="2:5">
      <c r="B94" s="186">
        <v>42919</v>
      </c>
      <c r="C94" s="187">
        <v>10</v>
      </c>
      <c r="D94" s="188" t="s">
        <v>54</v>
      </c>
      <c r="E94" s="132"/>
    </row>
    <row r="95" spans="2:5">
      <c r="B95" s="186">
        <v>42919</v>
      </c>
      <c r="C95" s="187">
        <v>10.4</v>
      </c>
      <c r="D95" s="188" t="s">
        <v>54</v>
      </c>
      <c r="E95" s="132"/>
    </row>
    <row r="96" spans="2:5">
      <c r="B96" s="186">
        <v>42919</v>
      </c>
      <c r="C96" s="187">
        <v>11.26</v>
      </c>
      <c r="D96" s="188" t="s">
        <v>54</v>
      </c>
      <c r="E96" s="132"/>
    </row>
    <row r="97" spans="2:5">
      <c r="B97" s="186">
        <v>42919</v>
      </c>
      <c r="C97" s="187">
        <v>13.33</v>
      </c>
      <c r="D97" s="188" t="s">
        <v>54</v>
      </c>
      <c r="E97" s="132"/>
    </row>
    <row r="98" spans="2:5">
      <c r="B98" s="186">
        <v>42919</v>
      </c>
      <c r="C98" s="187">
        <v>13.33</v>
      </c>
      <c r="D98" s="188" t="s">
        <v>54</v>
      </c>
      <c r="E98" s="132"/>
    </row>
    <row r="99" spans="2:5">
      <c r="B99" s="186">
        <v>42919</v>
      </c>
      <c r="C99" s="187">
        <v>15</v>
      </c>
      <c r="D99" s="188" t="s">
        <v>54</v>
      </c>
      <c r="E99" s="132"/>
    </row>
    <row r="100" spans="2:5">
      <c r="B100" s="186">
        <v>42919</v>
      </c>
      <c r="C100" s="187">
        <v>15</v>
      </c>
      <c r="D100" s="188" t="s">
        <v>54</v>
      </c>
      <c r="E100" s="132"/>
    </row>
    <row r="101" spans="2:5">
      <c r="B101" s="186">
        <v>42919</v>
      </c>
      <c r="C101" s="187">
        <v>15</v>
      </c>
      <c r="D101" s="188" t="s">
        <v>54</v>
      </c>
      <c r="E101" s="132"/>
    </row>
    <row r="102" spans="2:5">
      <c r="B102" s="186">
        <v>42919</v>
      </c>
      <c r="C102" s="187">
        <v>15.4</v>
      </c>
      <c r="D102" s="188" t="s">
        <v>54</v>
      </c>
      <c r="E102" s="132"/>
    </row>
    <row r="103" spans="2:5">
      <c r="B103" s="186">
        <v>42919</v>
      </c>
      <c r="C103" s="187">
        <v>16.2</v>
      </c>
      <c r="D103" s="188" t="s">
        <v>54</v>
      </c>
      <c r="E103" s="132"/>
    </row>
    <row r="104" spans="2:5">
      <c r="B104" s="186">
        <v>42919</v>
      </c>
      <c r="C104" s="187">
        <v>16.5</v>
      </c>
      <c r="D104" s="188" t="s">
        <v>54</v>
      </c>
      <c r="E104" s="132"/>
    </row>
    <row r="105" spans="2:5">
      <c r="B105" s="186">
        <v>42919</v>
      </c>
      <c r="C105" s="187">
        <v>18.079999999999998</v>
      </c>
      <c r="D105" s="188" t="s">
        <v>54</v>
      </c>
      <c r="E105" s="132"/>
    </row>
    <row r="106" spans="2:5">
      <c r="B106" s="186">
        <v>42919</v>
      </c>
      <c r="C106" s="187">
        <v>20</v>
      </c>
      <c r="D106" s="188" t="s">
        <v>54</v>
      </c>
      <c r="E106" s="132"/>
    </row>
    <row r="107" spans="2:5">
      <c r="B107" s="186">
        <v>42919</v>
      </c>
      <c r="C107" s="187">
        <v>20</v>
      </c>
      <c r="D107" s="188" t="s">
        <v>54</v>
      </c>
    </row>
    <row r="108" spans="2:5">
      <c r="B108" s="186">
        <v>42919</v>
      </c>
      <c r="C108" s="187">
        <v>20</v>
      </c>
      <c r="D108" s="188" t="s">
        <v>54</v>
      </c>
    </row>
    <row r="109" spans="2:5">
      <c r="B109" s="186">
        <v>42919</v>
      </c>
      <c r="C109" s="187">
        <v>20</v>
      </c>
      <c r="D109" s="188" t="s">
        <v>54</v>
      </c>
    </row>
    <row r="110" spans="2:5">
      <c r="B110" s="186">
        <v>42919</v>
      </c>
      <c r="C110" s="187">
        <v>20</v>
      </c>
      <c r="D110" s="188" t="s">
        <v>54</v>
      </c>
    </row>
    <row r="111" spans="2:5">
      <c r="B111" s="186">
        <v>42919</v>
      </c>
      <c r="C111" s="187">
        <v>20</v>
      </c>
      <c r="D111" s="188" t="s">
        <v>54</v>
      </c>
    </row>
    <row r="112" spans="2:5">
      <c r="B112" s="186">
        <v>42919</v>
      </c>
      <c r="C112" s="187">
        <v>20</v>
      </c>
      <c r="D112" s="188" t="s">
        <v>54</v>
      </c>
    </row>
    <row r="113" spans="2:4">
      <c r="B113" s="186">
        <v>42919</v>
      </c>
      <c r="C113" s="187">
        <v>20</v>
      </c>
      <c r="D113" s="188" t="s">
        <v>54</v>
      </c>
    </row>
    <row r="114" spans="2:4">
      <c r="B114" s="186">
        <v>42919</v>
      </c>
      <c r="C114" s="187">
        <v>20</v>
      </c>
      <c r="D114" s="188" t="s">
        <v>54</v>
      </c>
    </row>
    <row r="115" spans="2:4">
      <c r="B115" s="186">
        <v>42919</v>
      </c>
      <c r="C115" s="187">
        <v>20</v>
      </c>
      <c r="D115" s="188" t="s">
        <v>54</v>
      </c>
    </row>
    <row r="116" spans="2:4">
      <c r="B116" s="186">
        <v>42919</v>
      </c>
      <c r="C116" s="187">
        <v>20</v>
      </c>
      <c r="D116" s="188" t="s">
        <v>54</v>
      </c>
    </row>
    <row r="117" spans="2:4">
      <c r="B117" s="186">
        <v>42919</v>
      </c>
      <c r="C117" s="187">
        <v>20</v>
      </c>
      <c r="D117" s="188" t="s">
        <v>54</v>
      </c>
    </row>
    <row r="118" spans="2:4">
      <c r="B118" s="186">
        <v>42919</v>
      </c>
      <c r="C118" s="187">
        <v>20</v>
      </c>
      <c r="D118" s="188" t="s">
        <v>54</v>
      </c>
    </row>
    <row r="119" spans="2:4">
      <c r="B119" s="186">
        <v>42919</v>
      </c>
      <c r="C119" s="187">
        <v>20</v>
      </c>
      <c r="D119" s="188" t="s">
        <v>54</v>
      </c>
    </row>
    <row r="120" spans="2:4">
      <c r="B120" s="186">
        <v>42919</v>
      </c>
      <c r="C120" s="187">
        <v>20</v>
      </c>
      <c r="D120" s="188" t="s">
        <v>54</v>
      </c>
    </row>
    <row r="121" spans="2:4">
      <c r="B121" s="186">
        <v>42919</v>
      </c>
      <c r="C121" s="187">
        <v>20</v>
      </c>
      <c r="D121" s="188" t="s">
        <v>54</v>
      </c>
    </row>
    <row r="122" spans="2:4">
      <c r="B122" s="186">
        <v>42919</v>
      </c>
      <c r="C122" s="187">
        <v>20</v>
      </c>
      <c r="D122" s="188" t="s">
        <v>54</v>
      </c>
    </row>
    <row r="123" spans="2:4">
      <c r="B123" s="186">
        <v>42919</v>
      </c>
      <c r="C123" s="187">
        <v>20</v>
      </c>
      <c r="D123" s="188" t="s">
        <v>54</v>
      </c>
    </row>
    <row r="124" spans="2:4">
      <c r="B124" s="186">
        <v>42919</v>
      </c>
      <c r="C124" s="187">
        <v>20</v>
      </c>
      <c r="D124" s="188" t="s">
        <v>54</v>
      </c>
    </row>
    <row r="125" spans="2:4">
      <c r="B125" s="186">
        <v>42919</v>
      </c>
      <c r="C125" s="187">
        <v>20</v>
      </c>
      <c r="D125" s="188" t="s">
        <v>54</v>
      </c>
    </row>
    <row r="126" spans="2:4">
      <c r="B126" s="186">
        <v>42919</v>
      </c>
      <c r="C126" s="187">
        <v>20</v>
      </c>
      <c r="D126" s="188" t="s">
        <v>54</v>
      </c>
    </row>
    <row r="127" spans="2:4">
      <c r="B127" s="186">
        <v>42919</v>
      </c>
      <c r="C127" s="187">
        <v>20</v>
      </c>
      <c r="D127" s="188" t="s">
        <v>54</v>
      </c>
    </row>
    <row r="128" spans="2:4">
      <c r="B128" s="186">
        <v>42919</v>
      </c>
      <c r="C128" s="187">
        <v>24.9</v>
      </c>
      <c r="D128" s="188" t="s">
        <v>54</v>
      </c>
    </row>
    <row r="129" spans="2:4">
      <c r="B129" s="186">
        <v>42919</v>
      </c>
      <c r="C129" s="187">
        <v>25</v>
      </c>
      <c r="D129" s="188" t="s">
        <v>54</v>
      </c>
    </row>
    <row r="130" spans="2:4">
      <c r="B130" s="186">
        <v>42919</v>
      </c>
      <c r="C130" s="187">
        <v>25</v>
      </c>
      <c r="D130" s="188" t="s">
        <v>54</v>
      </c>
    </row>
    <row r="131" spans="2:4">
      <c r="B131" s="186">
        <v>42919</v>
      </c>
      <c r="C131" s="187">
        <v>25</v>
      </c>
      <c r="D131" s="188" t="s">
        <v>54</v>
      </c>
    </row>
    <row r="132" spans="2:4">
      <c r="B132" s="186">
        <v>42919</v>
      </c>
      <c r="C132" s="187">
        <v>25</v>
      </c>
      <c r="D132" s="188" t="s">
        <v>54</v>
      </c>
    </row>
    <row r="133" spans="2:4">
      <c r="B133" s="186">
        <v>42919</v>
      </c>
      <c r="C133" s="187">
        <v>25</v>
      </c>
      <c r="D133" s="188" t="s">
        <v>54</v>
      </c>
    </row>
    <row r="134" spans="2:4">
      <c r="B134" s="186">
        <v>42919</v>
      </c>
      <c r="C134" s="187">
        <v>25</v>
      </c>
      <c r="D134" s="188" t="s">
        <v>54</v>
      </c>
    </row>
    <row r="135" spans="2:4">
      <c r="B135" s="186">
        <v>42919</v>
      </c>
      <c r="C135" s="187">
        <v>30</v>
      </c>
      <c r="D135" s="188" t="s">
        <v>54</v>
      </c>
    </row>
    <row r="136" spans="2:4">
      <c r="B136" s="186">
        <v>42919</v>
      </c>
      <c r="C136" s="187">
        <v>30</v>
      </c>
      <c r="D136" s="188" t="s">
        <v>54</v>
      </c>
    </row>
    <row r="137" spans="2:4">
      <c r="B137" s="186">
        <v>42919</v>
      </c>
      <c r="C137" s="187">
        <v>30</v>
      </c>
      <c r="D137" s="188" t="s">
        <v>54</v>
      </c>
    </row>
    <row r="138" spans="2:4">
      <c r="B138" s="186">
        <v>42919</v>
      </c>
      <c r="C138" s="187">
        <v>30</v>
      </c>
      <c r="D138" s="188" t="s">
        <v>54</v>
      </c>
    </row>
    <row r="139" spans="2:4">
      <c r="B139" s="186">
        <v>42919</v>
      </c>
      <c r="C139" s="187">
        <v>30</v>
      </c>
      <c r="D139" s="188" t="s">
        <v>54</v>
      </c>
    </row>
    <row r="140" spans="2:4">
      <c r="B140" s="186">
        <v>42919</v>
      </c>
      <c r="C140" s="187">
        <v>30</v>
      </c>
      <c r="D140" s="188" t="s">
        <v>54</v>
      </c>
    </row>
    <row r="141" spans="2:4">
      <c r="B141" s="186">
        <v>42919</v>
      </c>
      <c r="C141" s="187">
        <v>30</v>
      </c>
      <c r="D141" s="188" t="s">
        <v>54</v>
      </c>
    </row>
    <row r="142" spans="2:4">
      <c r="B142" s="186">
        <v>42919</v>
      </c>
      <c r="C142" s="187">
        <v>30</v>
      </c>
      <c r="D142" s="188" t="s">
        <v>54</v>
      </c>
    </row>
    <row r="143" spans="2:4">
      <c r="B143" s="186">
        <v>42919</v>
      </c>
      <c r="C143" s="187">
        <v>30</v>
      </c>
      <c r="D143" s="188" t="s">
        <v>54</v>
      </c>
    </row>
    <row r="144" spans="2:4">
      <c r="B144" s="186">
        <v>42919</v>
      </c>
      <c r="C144" s="187">
        <v>30</v>
      </c>
      <c r="D144" s="188" t="s">
        <v>54</v>
      </c>
    </row>
    <row r="145" spans="2:4">
      <c r="B145" s="186">
        <v>42919</v>
      </c>
      <c r="C145" s="187">
        <v>30</v>
      </c>
      <c r="D145" s="188" t="s">
        <v>54</v>
      </c>
    </row>
    <row r="146" spans="2:4">
      <c r="B146" s="186">
        <v>42919</v>
      </c>
      <c r="C146" s="187">
        <v>30</v>
      </c>
      <c r="D146" s="188" t="s">
        <v>54</v>
      </c>
    </row>
    <row r="147" spans="2:4">
      <c r="B147" s="186">
        <v>42919</v>
      </c>
      <c r="C147" s="187">
        <v>30</v>
      </c>
      <c r="D147" s="188" t="s">
        <v>54</v>
      </c>
    </row>
    <row r="148" spans="2:4">
      <c r="B148" s="186">
        <v>42919</v>
      </c>
      <c r="C148" s="187">
        <v>32.5</v>
      </c>
      <c r="D148" s="188" t="s">
        <v>54</v>
      </c>
    </row>
    <row r="149" spans="2:4">
      <c r="B149" s="186">
        <v>42919</v>
      </c>
      <c r="C149" s="187">
        <v>35</v>
      </c>
      <c r="D149" s="188" t="s">
        <v>54</v>
      </c>
    </row>
    <row r="150" spans="2:4">
      <c r="B150" s="186">
        <v>42919</v>
      </c>
      <c r="C150" s="187">
        <v>38.44</v>
      </c>
      <c r="D150" s="188" t="s">
        <v>54</v>
      </c>
    </row>
    <row r="151" spans="2:4">
      <c r="B151" s="186">
        <v>42919</v>
      </c>
      <c r="C151" s="187">
        <v>40</v>
      </c>
      <c r="D151" s="188" t="s">
        <v>54</v>
      </c>
    </row>
    <row r="152" spans="2:4">
      <c r="B152" s="186">
        <v>42919</v>
      </c>
      <c r="C152" s="187">
        <v>50</v>
      </c>
      <c r="D152" s="188" t="s">
        <v>54</v>
      </c>
    </row>
    <row r="153" spans="2:4">
      <c r="B153" s="186">
        <v>42919</v>
      </c>
      <c r="C153" s="187">
        <v>50</v>
      </c>
      <c r="D153" s="188" t="s">
        <v>54</v>
      </c>
    </row>
    <row r="154" spans="2:4">
      <c r="B154" s="186">
        <v>42919</v>
      </c>
      <c r="C154" s="187">
        <v>50</v>
      </c>
      <c r="D154" s="188" t="s">
        <v>54</v>
      </c>
    </row>
    <row r="155" spans="2:4">
      <c r="B155" s="186">
        <v>42919</v>
      </c>
      <c r="C155" s="187">
        <v>50</v>
      </c>
      <c r="D155" s="188" t="s">
        <v>54</v>
      </c>
    </row>
    <row r="156" spans="2:4">
      <c r="B156" s="186">
        <v>42919</v>
      </c>
      <c r="C156" s="187">
        <v>60</v>
      </c>
      <c r="D156" s="188" t="s">
        <v>54</v>
      </c>
    </row>
    <row r="157" spans="2:4">
      <c r="B157" s="186">
        <v>42919</v>
      </c>
      <c r="C157" s="187">
        <v>60</v>
      </c>
      <c r="D157" s="188" t="s">
        <v>54</v>
      </c>
    </row>
    <row r="158" spans="2:4">
      <c r="B158" s="186">
        <v>42919</v>
      </c>
      <c r="C158" s="187">
        <v>60</v>
      </c>
      <c r="D158" s="188" t="s">
        <v>54</v>
      </c>
    </row>
    <row r="159" spans="2:4">
      <c r="B159" s="186">
        <v>42919</v>
      </c>
      <c r="C159" s="187">
        <v>63</v>
      </c>
      <c r="D159" s="188" t="s">
        <v>54</v>
      </c>
    </row>
    <row r="160" spans="2:4">
      <c r="B160" s="186">
        <v>42919</v>
      </c>
      <c r="C160" s="187">
        <v>66</v>
      </c>
      <c r="D160" s="188" t="s">
        <v>54</v>
      </c>
    </row>
    <row r="161" spans="2:4">
      <c r="B161" s="186">
        <v>42919</v>
      </c>
      <c r="C161" s="187">
        <v>66</v>
      </c>
      <c r="D161" s="188" t="s">
        <v>54</v>
      </c>
    </row>
    <row r="162" spans="2:4">
      <c r="B162" s="186">
        <v>42919</v>
      </c>
      <c r="C162" s="187">
        <v>66</v>
      </c>
      <c r="D162" s="188" t="s">
        <v>54</v>
      </c>
    </row>
    <row r="163" spans="2:4">
      <c r="B163" s="186">
        <v>42919</v>
      </c>
      <c r="C163" s="187">
        <v>67</v>
      </c>
      <c r="D163" s="188" t="s">
        <v>54</v>
      </c>
    </row>
    <row r="164" spans="2:4">
      <c r="B164" s="186">
        <v>42919</v>
      </c>
      <c r="C164" s="187">
        <v>71.5</v>
      </c>
      <c r="D164" s="188" t="s">
        <v>54</v>
      </c>
    </row>
    <row r="165" spans="2:4">
      <c r="B165" s="186">
        <v>42919</v>
      </c>
      <c r="C165" s="187">
        <v>72</v>
      </c>
      <c r="D165" s="188" t="s">
        <v>54</v>
      </c>
    </row>
    <row r="166" spans="2:4">
      <c r="B166" s="186">
        <v>42919</v>
      </c>
      <c r="C166" s="187">
        <v>75</v>
      </c>
      <c r="D166" s="188" t="s">
        <v>54</v>
      </c>
    </row>
    <row r="167" spans="2:4">
      <c r="B167" s="186">
        <v>42919</v>
      </c>
      <c r="C167" s="187">
        <v>75</v>
      </c>
      <c r="D167" s="188" t="s">
        <v>54</v>
      </c>
    </row>
    <row r="168" spans="2:4">
      <c r="B168" s="186">
        <v>42919</v>
      </c>
      <c r="C168" s="187">
        <v>86</v>
      </c>
      <c r="D168" s="188" t="s">
        <v>54</v>
      </c>
    </row>
    <row r="169" spans="2:4">
      <c r="B169" s="186">
        <v>42919</v>
      </c>
      <c r="C169" s="187">
        <v>90</v>
      </c>
      <c r="D169" s="188" t="s">
        <v>54</v>
      </c>
    </row>
    <row r="170" spans="2:4">
      <c r="B170" s="186">
        <v>42919</v>
      </c>
      <c r="C170" s="187">
        <v>91</v>
      </c>
      <c r="D170" s="188" t="s">
        <v>54</v>
      </c>
    </row>
    <row r="171" spans="2:4">
      <c r="B171" s="186">
        <v>42919</v>
      </c>
      <c r="C171" s="187">
        <v>97</v>
      </c>
      <c r="D171" s="188" t="s">
        <v>4162</v>
      </c>
    </row>
    <row r="172" spans="2:4">
      <c r="B172" s="186">
        <v>42919</v>
      </c>
      <c r="C172" s="187">
        <v>97</v>
      </c>
      <c r="D172" s="188" t="s">
        <v>4162</v>
      </c>
    </row>
    <row r="173" spans="2:4">
      <c r="B173" s="186">
        <v>42919</v>
      </c>
      <c r="C173" s="187">
        <v>97</v>
      </c>
      <c r="D173" s="188" t="s">
        <v>4162</v>
      </c>
    </row>
    <row r="174" spans="2:4">
      <c r="B174" s="186">
        <v>42919</v>
      </c>
      <c r="C174" s="187">
        <v>122.19</v>
      </c>
      <c r="D174" s="188" t="s">
        <v>54</v>
      </c>
    </row>
    <row r="175" spans="2:4">
      <c r="B175" s="186">
        <v>42919</v>
      </c>
      <c r="C175" s="187">
        <v>145.5</v>
      </c>
      <c r="D175" s="188" t="s">
        <v>4162</v>
      </c>
    </row>
    <row r="176" spans="2:4">
      <c r="B176" s="186">
        <v>42919</v>
      </c>
      <c r="C176" s="187">
        <v>202.95</v>
      </c>
      <c r="D176" s="188" t="s">
        <v>4162</v>
      </c>
    </row>
    <row r="177" spans="2:4">
      <c r="B177" s="186">
        <v>42919</v>
      </c>
      <c r="C177" s="187">
        <v>242.5</v>
      </c>
      <c r="D177" s="188" t="s">
        <v>4162</v>
      </c>
    </row>
    <row r="178" spans="2:4">
      <c r="B178" s="186">
        <v>42919</v>
      </c>
      <c r="C178" s="187">
        <v>250</v>
      </c>
      <c r="D178" s="188" t="s">
        <v>54</v>
      </c>
    </row>
    <row r="179" spans="2:4">
      <c r="B179" s="186">
        <v>42919</v>
      </c>
      <c r="C179" s="187">
        <v>280.01</v>
      </c>
      <c r="D179" s="188" t="s">
        <v>4162</v>
      </c>
    </row>
    <row r="180" spans="2:4">
      <c r="B180" s="186">
        <v>42919</v>
      </c>
      <c r="C180" s="187">
        <v>647</v>
      </c>
      <c r="D180" s="188" t="s">
        <v>4162</v>
      </c>
    </row>
    <row r="181" spans="2:4">
      <c r="B181" s="186">
        <v>42919</v>
      </c>
      <c r="C181" s="187">
        <v>776</v>
      </c>
      <c r="D181" s="188" t="s">
        <v>4162</v>
      </c>
    </row>
    <row r="182" spans="2:4">
      <c r="B182" s="186">
        <v>42920</v>
      </c>
      <c r="C182" s="187">
        <v>0.01</v>
      </c>
      <c r="D182" s="188" t="s">
        <v>54</v>
      </c>
    </row>
    <row r="183" spans="2:4">
      <c r="B183" s="186">
        <v>42920</v>
      </c>
      <c r="C183" s="187">
        <v>0.14000000000000001</v>
      </c>
      <c r="D183" s="188" t="s">
        <v>54</v>
      </c>
    </row>
    <row r="184" spans="2:4">
      <c r="B184" s="186">
        <v>42920</v>
      </c>
      <c r="C184" s="187">
        <v>0.7</v>
      </c>
      <c r="D184" s="188" t="s">
        <v>54</v>
      </c>
    </row>
    <row r="185" spans="2:4">
      <c r="B185" s="186">
        <v>42920</v>
      </c>
      <c r="C185" s="187">
        <v>0.8</v>
      </c>
      <c r="D185" s="188" t="s">
        <v>54</v>
      </c>
    </row>
    <row r="186" spans="2:4">
      <c r="B186" s="186">
        <v>42920</v>
      </c>
      <c r="C186" s="187">
        <v>0.84</v>
      </c>
      <c r="D186" s="188" t="s">
        <v>54</v>
      </c>
    </row>
    <row r="187" spans="2:4">
      <c r="B187" s="186">
        <v>42920</v>
      </c>
      <c r="C187" s="187">
        <v>1</v>
      </c>
      <c r="D187" s="188" t="s">
        <v>54</v>
      </c>
    </row>
    <row r="188" spans="2:4">
      <c r="B188" s="186">
        <v>42920</v>
      </c>
      <c r="C188" s="187">
        <v>1.01</v>
      </c>
      <c r="D188" s="188" t="s">
        <v>54</v>
      </c>
    </row>
    <row r="189" spans="2:4">
      <c r="B189" s="186">
        <v>42920</v>
      </c>
      <c r="C189" s="187">
        <v>1.1000000000000001</v>
      </c>
      <c r="D189" s="188" t="s">
        <v>54</v>
      </c>
    </row>
    <row r="190" spans="2:4">
      <c r="B190" s="186">
        <v>42920</v>
      </c>
      <c r="C190" s="187">
        <v>1.39</v>
      </c>
      <c r="D190" s="188" t="s">
        <v>54</v>
      </c>
    </row>
    <row r="191" spans="2:4">
      <c r="B191" s="186">
        <v>42920</v>
      </c>
      <c r="C191" s="187">
        <v>1.64</v>
      </c>
      <c r="D191" s="188" t="s">
        <v>54</v>
      </c>
    </row>
    <row r="192" spans="2:4">
      <c r="B192" s="186">
        <v>42920</v>
      </c>
      <c r="C192" s="187">
        <v>1.76</v>
      </c>
      <c r="D192" s="188" t="s">
        <v>54</v>
      </c>
    </row>
    <row r="193" spans="2:4">
      <c r="B193" s="186">
        <v>42920</v>
      </c>
      <c r="C193" s="187">
        <v>2.69</v>
      </c>
      <c r="D193" s="188" t="s">
        <v>54</v>
      </c>
    </row>
    <row r="194" spans="2:4">
      <c r="B194" s="186">
        <v>42920</v>
      </c>
      <c r="C194" s="187">
        <v>4</v>
      </c>
      <c r="D194" s="188" t="s">
        <v>54</v>
      </c>
    </row>
    <row r="195" spans="2:4">
      <c r="B195" s="186">
        <v>42920</v>
      </c>
      <c r="C195" s="187">
        <v>5</v>
      </c>
      <c r="D195" s="188" t="s">
        <v>54</v>
      </c>
    </row>
    <row r="196" spans="2:4">
      <c r="B196" s="186">
        <v>42920</v>
      </c>
      <c r="C196" s="187">
        <v>5</v>
      </c>
      <c r="D196" s="188" t="s">
        <v>54</v>
      </c>
    </row>
    <row r="197" spans="2:4">
      <c r="B197" s="186">
        <v>42920</v>
      </c>
      <c r="C197" s="187">
        <v>5</v>
      </c>
      <c r="D197" s="188" t="s">
        <v>54</v>
      </c>
    </row>
    <row r="198" spans="2:4">
      <c r="B198" s="186">
        <v>42920</v>
      </c>
      <c r="C198" s="187">
        <v>5.28</v>
      </c>
      <c r="D198" s="188" t="s">
        <v>54</v>
      </c>
    </row>
    <row r="199" spans="2:4">
      <c r="B199" s="186">
        <v>42920</v>
      </c>
      <c r="C199" s="187">
        <v>5.5</v>
      </c>
      <c r="D199" s="188" t="s">
        <v>54</v>
      </c>
    </row>
    <row r="200" spans="2:4">
      <c r="B200" s="186">
        <v>42920</v>
      </c>
      <c r="C200" s="187">
        <v>5.54</v>
      </c>
      <c r="D200" s="188" t="s">
        <v>54</v>
      </c>
    </row>
    <row r="201" spans="2:4">
      <c r="B201" s="186">
        <v>42920</v>
      </c>
      <c r="C201" s="187">
        <v>6.8</v>
      </c>
      <c r="D201" s="188" t="s">
        <v>54</v>
      </c>
    </row>
    <row r="202" spans="2:4">
      <c r="B202" s="186">
        <v>42920</v>
      </c>
      <c r="C202" s="187">
        <v>6.98</v>
      </c>
      <c r="D202" s="188" t="s">
        <v>54</v>
      </c>
    </row>
    <row r="203" spans="2:4">
      <c r="B203" s="186">
        <v>42920</v>
      </c>
      <c r="C203" s="187">
        <v>7.09</v>
      </c>
      <c r="D203" s="188" t="s">
        <v>54</v>
      </c>
    </row>
    <row r="204" spans="2:4">
      <c r="B204" s="186">
        <v>42920</v>
      </c>
      <c r="C204" s="187">
        <v>8.5</v>
      </c>
      <c r="D204" s="188" t="s">
        <v>54</v>
      </c>
    </row>
    <row r="205" spans="2:4">
      <c r="B205" s="186">
        <v>42920</v>
      </c>
      <c r="C205" s="187">
        <v>8.5</v>
      </c>
      <c r="D205" s="188" t="s">
        <v>54</v>
      </c>
    </row>
    <row r="206" spans="2:4">
      <c r="B206" s="186">
        <v>42920</v>
      </c>
      <c r="C206" s="187">
        <v>10</v>
      </c>
      <c r="D206" s="188" t="s">
        <v>54</v>
      </c>
    </row>
    <row r="207" spans="2:4">
      <c r="B207" s="186">
        <v>42920</v>
      </c>
      <c r="C207" s="187">
        <v>10</v>
      </c>
      <c r="D207" s="188" t="s">
        <v>54</v>
      </c>
    </row>
    <row r="208" spans="2:4">
      <c r="B208" s="186">
        <v>42920</v>
      </c>
      <c r="C208" s="187">
        <v>10</v>
      </c>
      <c r="D208" s="188" t="s">
        <v>54</v>
      </c>
    </row>
    <row r="209" spans="2:4">
      <c r="B209" s="186">
        <v>42920</v>
      </c>
      <c r="C209" s="187">
        <v>10</v>
      </c>
      <c r="D209" s="188" t="s">
        <v>54</v>
      </c>
    </row>
    <row r="210" spans="2:4">
      <c r="B210" s="186">
        <v>42920</v>
      </c>
      <c r="C210" s="187">
        <v>10</v>
      </c>
      <c r="D210" s="188" t="s">
        <v>54</v>
      </c>
    </row>
    <row r="211" spans="2:4">
      <c r="B211" s="186">
        <v>42920</v>
      </c>
      <c r="C211" s="187">
        <v>10</v>
      </c>
      <c r="D211" s="188" t="s">
        <v>54</v>
      </c>
    </row>
    <row r="212" spans="2:4">
      <c r="B212" s="186">
        <v>42920</v>
      </c>
      <c r="C212" s="187">
        <v>10</v>
      </c>
      <c r="D212" s="188" t="s">
        <v>54</v>
      </c>
    </row>
    <row r="213" spans="2:4">
      <c r="B213" s="186">
        <v>42920</v>
      </c>
      <c r="C213" s="187">
        <v>10</v>
      </c>
      <c r="D213" s="188" t="s">
        <v>54</v>
      </c>
    </row>
    <row r="214" spans="2:4">
      <c r="B214" s="186">
        <v>42920</v>
      </c>
      <c r="C214" s="187">
        <v>10</v>
      </c>
      <c r="D214" s="188" t="s">
        <v>54</v>
      </c>
    </row>
    <row r="215" spans="2:4">
      <c r="B215" s="186">
        <v>42920</v>
      </c>
      <c r="C215" s="187">
        <v>10</v>
      </c>
      <c r="D215" s="188" t="s">
        <v>54</v>
      </c>
    </row>
    <row r="216" spans="2:4">
      <c r="B216" s="186">
        <v>42920</v>
      </c>
      <c r="C216" s="187">
        <v>10</v>
      </c>
      <c r="D216" s="188" t="s">
        <v>54</v>
      </c>
    </row>
    <row r="217" spans="2:4">
      <c r="B217" s="186">
        <v>42920</v>
      </c>
      <c r="C217" s="187">
        <v>10</v>
      </c>
      <c r="D217" s="188" t="s">
        <v>54</v>
      </c>
    </row>
    <row r="218" spans="2:4">
      <c r="B218" s="186">
        <v>42920</v>
      </c>
      <c r="C218" s="187">
        <v>10</v>
      </c>
      <c r="D218" s="188" t="s">
        <v>54</v>
      </c>
    </row>
    <row r="219" spans="2:4">
      <c r="B219" s="186">
        <v>42920</v>
      </c>
      <c r="C219" s="187">
        <v>11.16</v>
      </c>
      <c r="D219" s="188" t="s">
        <v>54</v>
      </c>
    </row>
    <row r="220" spans="2:4">
      <c r="B220" s="186">
        <v>42920</v>
      </c>
      <c r="C220" s="187">
        <v>11.4</v>
      </c>
      <c r="D220" s="188" t="s">
        <v>54</v>
      </c>
    </row>
    <row r="221" spans="2:4">
      <c r="B221" s="186">
        <v>42920</v>
      </c>
      <c r="C221" s="187">
        <v>13.6</v>
      </c>
      <c r="D221" s="188" t="s">
        <v>54</v>
      </c>
    </row>
    <row r="222" spans="2:4">
      <c r="B222" s="186">
        <v>42920</v>
      </c>
      <c r="C222" s="187">
        <v>14.81</v>
      </c>
      <c r="D222" s="188" t="s">
        <v>54</v>
      </c>
    </row>
    <row r="223" spans="2:4">
      <c r="B223" s="186">
        <v>42920</v>
      </c>
      <c r="C223" s="187">
        <v>15</v>
      </c>
      <c r="D223" s="188" t="s">
        <v>54</v>
      </c>
    </row>
    <row r="224" spans="2:4">
      <c r="B224" s="186">
        <v>42920</v>
      </c>
      <c r="C224" s="187">
        <v>15</v>
      </c>
      <c r="D224" s="188" t="s">
        <v>54</v>
      </c>
    </row>
    <row r="225" spans="2:4">
      <c r="B225" s="186">
        <v>42920</v>
      </c>
      <c r="C225" s="187">
        <v>16.100000000000001</v>
      </c>
      <c r="D225" s="188" t="s">
        <v>54</v>
      </c>
    </row>
    <row r="226" spans="2:4">
      <c r="B226" s="186">
        <v>42920</v>
      </c>
      <c r="C226" s="187">
        <v>18.32</v>
      </c>
      <c r="D226" s="188" t="s">
        <v>54</v>
      </c>
    </row>
    <row r="227" spans="2:4">
      <c r="B227" s="186">
        <v>42920</v>
      </c>
      <c r="C227" s="187">
        <v>18.95</v>
      </c>
      <c r="D227" s="188" t="s">
        <v>54</v>
      </c>
    </row>
    <row r="228" spans="2:4">
      <c r="B228" s="186">
        <v>42920</v>
      </c>
      <c r="C228" s="187">
        <v>19</v>
      </c>
      <c r="D228" s="188" t="s">
        <v>54</v>
      </c>
    </row>
    <row r="229" spans="2:4">
      <c r="B229" s="186">
        <v>42920</v>
      </c>
      <c r="C229" s="187">
        <v>20</v>
      </c>
      <c r="D229" s="188" t="s">
        <v>54</v>
      </c>
    </row>
    <row r="230" spans="2:4">
      <c r="B230" s="186">
        <v>42920</v>
      </c>
      <c r="C230" s="187">
        <v>20</v>
      </c>
      <c r="D230" s="188" t="s">
        <v>54</v>
      </c>
    </row>
    <row r="231" spans="2:4">
      <c r="B231" s="186">
        <v>42920</v>
      </c>
      <c r="C231" s="187">
        <v>20</v>
      </c>
      <c r="D231" s="188" t="s">
        <v>54</v>
      </c>
    </row>
    <row r="232" spans="2:4">
      <c r="B232" s="186">
        <v>42920</v>
      </c>
      <c r="C232" s="187">
        <v>20</v>
      </c>
      <c r="D232" s="188" t="s">
        <v>54</v>
      </c>
    </row>
    <row r="233" spans="2:4">
      <c r="B233" s="186">
        <v>42920</v>
      </c>
      <c r="C233" s="187">
        <v>20</v>
      </c>
      <c r="D233" s="188" t="s">
        <v>54</v>
      </c>
    </row>
    <row r="234" spans="2:4">
      <c r="B234" s="186">
        <v>42920</v>
      </c>
      <c r="C234" s="187">
        <v>20</v>
      </c>
      <c r="D234" s="188" t="s">
        <v>54</v>
      </c>
    </row>
    <row r="235" spans="2:4">
      <c r="B235" s="186">
        <v>42920</v>
      </c>
      <c r="C235" s="187">
        <v>20</v>
      </c>
      <c r="D235" s="188" t="s">
        <v>54</v>
      </c>
    </row>
    <row r="236" spans="2:4">
      <c r="B236" s="186">
        <v>42920</v>
      </c>
      <c r="C236" s="187">
        <v>21.28</v>
      </c>
      <c r="D236" s="188" t="s">
        <v>54</v>
      </c>
    </row>
    <row r="237" spans="2:4">
      <c r="B237" s="186">
        <v>42920</v>
      </c>
      <c r="C237" s="187">
        <v>24</v>
      </c>
      <c r="D237" s="188" t="s">
        <v>54</v>
      </c>
    </row>
    <row r="238" spans="2:4">
      <c r="B238" s="186">
        <v>42920</v>
      </c>
      <c r="C238" s="187">
        <v>25</v>
      </c>
      <c r="D238" s="188" t="s">
        <v>54</v>
      </c>
    </row>
    <row r="239" spans="2:4">
      <c r="B239" s="186">
        <v>42920</v>
      </c>
      <c r="C239" s="187">
        <v>25</v>
      </c>
      <c r="D239" s="188" t="s">
        <v>54</v>
      </c>
    </row>
    <row r="240" spans="2:4">
      <c r="B240" s="186">
        <v>42920</v>
      </c>
      <c r="C240" s="187">
        <v>25</v>
      </c>
      <c r="D240" s="188" t="s">
        <v>54</v>
      </c>
    </row>
    <row r="241" spans="2:4">
      <c r="B241" s="186">
        <v>42920</v>
      </c>
      <c r="C241" s="187">
        <v>25.56</v>
      </c>
      <c r="D241" s="188" t="s">
        <v>54</v>
      </c>
    </row>
    <row r="242" spans="2:4">
      <c r="B242" s="186">
        <v>42920</v>
      </c>
      <c r="C242" s="187">
        <v>27.99</v>
      </c>
      <c r="D242" s="188" t="s">
        <v>54</v>
      </c>
    </row>
    <row r="243" spans="2:4">
      <c r="B243" s="186">
        <v>42920</v>
      </c>
      <c r="C243" s="187">
        <v>29.52</v>
      </c>
      <c r="D243" s="188" t="s">
        <v>54</v>
      </c>
    </row>
    <row r="244" spans="2:4">
      <c r="B244" s="186">
        <v>42920</v>
      </c>
      <c r="C244" s="187">
        <v>30</v>
      </c>
      <c r="D244" s="188" t="s">
        <v>54</v>
      </c>
    </row>
    <row r="245" spans="2:4">
      <c r="B245" s="186">
        <v>42920</v>
      </c>
      <c r="C245" s="187">
        <v>30</v>
      </c>
      <c r="D245" s="188" t="s">
        <v>54</v>
      </c>
    </row>
    <row r="246" spans="2:4">
      <c r="B246" s="186">
        <v>42920</v>
      </c>
      <c r="C246" s="187">
        <v>30</v>
      </c>
      <c r="D246" s="188" t="s">
        <v>54</v>
      </c>
    </row>
    <row r="247" spans="2:4">
      <c r="B247" s="186">
        <v>42920</v>
      </c>
      <c r="C247" s="187">
        <v>30</v>
      </c>
      <c r="D247" s="188" t="s">
        <v>54</v>
      </c>
    </row>
    <row r="248" spans="2:4">
      <c r="B248" s="186">
        <v>42920</v>
      </c>
      <c r="C248" s="187">
        <v>30</v>
      </c>
      <c r="D248" s="188" t="s">
        <v>54</v>
      </c>
    </row>
    <row r="249" spans="2:4">
      <c r="B249" s="186">
        <v>42920</v>
      </c>
      <c r="C249" s="187">
        <v>31.18</v>
      </c>
      <c r="D249" s="188" t="s">
        <v>54</v>
      </c>
    </row>
    <row r="250" spans="2:4">
      <c r="B250" s="186">
        <v>42920</v>
      </c>
      <c r="C250" s="187">
        <v>31.5</v>
      </c>
      <c r="D250" s="188" t="s">
        <v>54</v>
      </c>
    </row>
    <row r="251" spans="2:4">
      <c r="B251" s="186">
        <v>42920</v>
      </c>
      <c r="C251" s="187">
        <v>35</v>
      </c>
      <c r="D251" s="188" t="s">
        <v>54</v>
      </c>
    </row>
    <row r="252" spans="2:4">
      <c r="B252" s="186">
        <v>42920</v>
      </c>
      <c r="C252" s="187">
        <v>38.6</v>
      </c>
      <c r="D252" s="188" t="s">
        <v>54</v>
      </c>
    </row>
    <row r="253" spans="2:4">
      <c r="B253" s="186">
        <v>42920</v>
      </c>
      <c r="C253" s="187">
        <v>43</v>
      </c>
      <c r="D253" s="188" t="s">
        <v>54</v>
      </c>
    </row>
    <row r="254" spans="2:4">
      <c r="B254" s="186">
        <v>42920</v>
      </c>
      <c r="C254" s="187">
        <v>44</v>
      </c>
      <c r="D254" s="188" t="s">
        <v>54</v>
      </c>
    </row>
    <row r="255" spans="2:4">
      <c r="B255" s="186">
        <v>42920</v>
      </c>
      <c r="C255" s="187">
        <v>49.75</v>
      </c>
      <c r="D255" s="188" t="s">
        <v>54</v>
      </c>
    </row>
    <row r="256" spans="2:4">
      <c r="B256" s="186">
        <v>42920</v>
      </c>
      <c r="C256" s="187">
        <v>50</v>
      </c>
      <c r="D256" s="188" t="s">
        <v>54</v>
      </c>
    </row>
    <row r="257" spans="2:4">
      <c r="B257" s="186">
        <v>42920</v>
      </c>
      <c r="C257" s="187">
        <v>50</v>
      </c>
      <c r="D257" s="188" t="s">
        <v>54</v>
      </c>
    </row>
    <row r="258" spans="2:4">
      <c r="B258" s="186">
        <v>42920</v>
      </c>
      <c r="C258" s="187">
        <v>50</v>
      </c>
      <c r="D258" s="188" t="s">
        <v>54</v>
      </c>
    </row>
    <row r="259" spans="2:4">
      <c r="B259" s="186">
        <v>42920</v>
      </c>
      <c r="C259" s="187">
        <v>62</v>
      </c>
      <c r="D259" s="188" t="s">
        <v>54</v>
      </c>
    </row>
    <row r="260" spans="2:4">
      <c r="B260" s="186">
        <v>42920</v>
      </c>
      <c r="C260" s="187">
        <v>64</v>
      </c>
      <c r="D260" s="188" t="s">
        <v>54</v>
      </c>
    </row>
    <row r="261" spans="2:4">
      <c r="B261" s="186">
        <v>42920</v>
      </c>
      <c r="C261" s="187">
        <v>65</v>
      </c>
      <c r="D261" s="188" t="s">
        <v>54</v>
      </c>
    </row>
    <row r="262" spans="2:4">
      <c r="B262" s="186">
        <v>42920</v>
      </c>
      <c r="C262" s="187">
        <v>65</v>
      </c>
      <c r="D262" s="188" t="s">
        <v>54</v>
      </c>
    </row>
    <row r="263" spans="2:4">
      <c r="B263" s="186">
        <v>42920</v>
      </c>
      <c r="C263" s="187">
        <v>65</v>
      </c>
      <c r="D263" s="188" t="s">
        <v>54</v>
      </c>
    </row>
    <row r="264" spans="2:4">
      <c r="B264" s="186">
        <v>42920</v>
      </c>
      <c r="C264" s="187">
        <v>75</v>
      </c>
      <c r="D264" s="188" t="s">
        <v>54</v>
      </c>
    </row>
    <row r="265" spans="2:4">
      <c r="B265" s="186">
        <v>42920</v>
      </c>
      <c r="C265" s="187">
        <v>75</v>
      </c>
      <c r="D265" s="188" t="s">
        <v>54</v>
      </c>
    </row>
    <row r="266" spans="2:4">
      <c r="B266" s="186">
        <v>42920</v>
      </c>
      <c r="C266" s="187">
        <v>75</v>
      </c>
      <c r="D266" s="188" t="s">
        <v>54</v>
      </c>
    </row>
    <row r="267" spans="2:4">
      <c r="B267" s="186">
        <v>42920</v>
      </c>
      <c r="C267" s="187">
        <v>80</v>
      </c>
      <c r="D267" s="188" t="s">
        <v>54</v>
      </c>
    </row>
    <row r="268" spans="2:4">
      <c r="B268" s="186">
        <v>42920</v>
      </c>
      <c r="C268" s="187">
        <v>81</v>
      </c>
      <c r="D268" s="188" t="s">
        <v>54</v>
      </c>
    </row>
    <row r="269" spans="2:4">
      <c r="B269" s="186">
        <v>42920</v>
      </c>
      <c r="C269" s="187">
        <v>85</v>
      </c>
      <c r="D269" s="188" t="s">
        <v>54</v>
      </c>
    </row>
    <row r="270" spans="2:4">
      <c r="B270" s="186">
        <v>42920</v>
      </c>
      <c r="C270" s="187">
        <v>194</v>
      </c>
      <c r="D270" s="188" t="s">
        <v>4162</v>
      </c>
    </row>
    <row r="271" spans="2:4">
      <c r="B271" s="186">
        <v>42920</v>
      </c>
      <c r="C271" s="187">
        <v>250</v>
      </c>
      <c r="D271" s="188" t="s">
        <v>4162</v>
      </c>
    </row>
    <row r="272" spans="2:4">
      <c r="B272" s="186">
        <v>42920</v>
      </c>
      <c r="C272" s="187">
        <v>970.91</v>
      </c>
      <c r="D272" s="188" t="s">
        <v>4162</v>
      </c>
    </row>
    <row r="273" spans="2:4">
      <c r="B273" s="186">
        <v>42921</v>
      </c>
      <c r="C273" s="187">
        <v>0.15</v>
      </c>
      <c r="D273" s="188" t="s">
        <v>54</v>
      </c>
    </row>
    <row r="274" spans="2:4">
      <c r="B274" s="186">
        <v>42921</v>
      </c>
      <c r="C274" s="187">
        <v>0.18</v>
      </c>
      <c r="D274" s="188" t="s">
        <v>54</v>
      </c>
    </row>
    <row r="275" spans="2:4">
      <c r="B275" s="186">
        <v>42921</v>
      </c>
      <c r="C275" s="187">
        <v>0.38</v>
      </c>
      <c r="D275" s="188" t="s">
        <v>54</v>
      </c>
    </row>
    <row r="276" spans="2:4">
      <c r="B276" s="186">
        <v>42921</v>
      </c>
      <c r="C276" s="187">
        <v>0.5</v>
      </c>
      <c r="D276" s="188" t="s">
        <v>54</v>
      </c>
    </row>
    <row r="277" spans="2:4">
      <c r="B277" s="186">
        <v>42921</v>
      </c>
      <c r="C277" s="187">
        <v>0.77</v>
      </c>
      <c r="D277" s="188" t="s">
        <v>54</v>
      </c>
    </row>
    <row r="278" spans="2:4">
      <c r="B278" s="186">
        <v>42921</v>
      </c>
      <c r="C278" s="187">
        <v>1.5</v>
      </c>
      <c r="D278" s="188" t="s">
        <v>54</v>
      </c>
    </row>
    <row r="279" spans="2:4">
      <c r="B279" s="186">
        <v>42921</v>
      </c>
      <c r="C279" s="187">
        <v>1.96</v>
      </c>
      <c r="D279" s="188" t="s">
        <v>54</v>
      </c>
    </row>
    <row r="280" spans="2:4">
      <c r="B280" s="186">
        <v>42921</v>
      </c>
      <c r="C280" s="187">
        <v>2</v>
      </c>
      <c r="D280" s="188" t="s">
        <v>54</v>
      </c>
    </row>
    <row r="281" spans="2:4">
      <c r="B281" s="186">
        <v>42921</v>
      </c>
      <c r="C281" s="187">
        <v>5</v>
      </c>
      <c r="D281" s="188" t="s">
        <v>54</v>
      </c>
    </row>
    <row r="282" spans="2:4">
      <c r="B282" s="186">
        <v>42921</v>
      </c>
      <c r="C282" s="187">
        <v>5</v>
      </c>
      <c r="D282" s="188" t="s">
        <v>54</v>
      </c>
    </row>
    <row r="283" spans="2:4">
      <c r="B283" s="186">
        <v>42921</v>
      </c>
      <c r="C283" s="187">
        <v>5</v>
      </c>
      <c r="D283" s="188" t="s">
        <v>54</v>
      </c>
    </row>
    <row r="284" spans="2:4">
      <c r="B284" s="186">
        <v>42921</v>
      </c>
      <c r="C284" s="187">
        <v>5</v>
      </c>
      <c r="D284" s="188" t="s">
        <v>54</v>
      </c>
    </row>
    <row r="285" spans="2:4">
      <c r="B285" s="186">
        <v>42921</v>
      </c>
      <c r="C285" s="187">
        <v>5</v>
      </c>
      <c r="D285" s="188" t="s">
        <v>54</v>
      </c>
    </row>
    <row r="286" spans="2:4">
      <c r="B286" s="186">
        <v>42921</v>
      </c>
      <c r="C286" s="187">
        <v>6</v>
      </c>
      <c r="D286" s="188" t="s">
        <v>54</v>
      </c>
    </row>
    <row r="287" spans="2:4">
      <c r="B287" s="186">
        <v>42921</v>
      </c>
      <c r="C287" s="187">
        <v>7</v>
      </c>
      <c r="D287" s="188" t="s">
        <v>54</v>
      </c>
    </row>
    <row r="288" spans="2:4">
      <c r="B288" s="186">
        <v>42921</v>
      </c>
      <c r="C288" s="187">
        <v>7</v>
      </c>
      <c r="D288" s="188" t="s">
        <v>54</v>
      </c>
    </row>
    <row r="289" spans="2:4">
      <c r="B289" s="186">
        <v>42921</v>
      </c>
      <c r="C289" s="187">
        <v>7</v>
      </c>
      <c r="D289" s="188" t="s">
        <v>54</v>
      </c>
    </row>
    <row r="290" spans="2:4">
      <c r="B290" s="186">
        <v>42921</v>
      </c>
      <c r="C290" s="187">
        <v>7.78</v>
      </c>
      <c r="D290" s="188" t="s">
        <v>54</v>
      </c>
    </row>
    <row r="291" spans="2:4">
      <c r="B291" s="186">
        <v>42921</v>
      </c>
      <c r="C291" s="187">
        <v>8</v>
      </c>
      <c r="D291" s="188" t="s">
        <v>54</v>
      </c>
    </row>
    <row r="292" spans="2:4">
      <c r="B292" s="186">
        <v>42921</v>
      </c>
      <c r="C292" s="187">
        <v>8.5</v>
      </c>
      <c r="D292" s="188" t="s">
        <v>54</v>
      </c>
    </row>
    <row r="293" spans="2:4">
      <c r="B293" s="186">
        <v>42921</v>
      </c>
      <c r="C293" s="187">
        <v>8.5</v>
      </c>
      <c r="D293" s="188" t="s">
        <v>54</v>
      </c>
    </row>
    <row r="294" spans="2:4">
      <c r="B294" s="186">
        <v>42921</v>
      </c>
      <c r="C294" s="187">
        <v>8.5</v>
      </c>
      <c r="D294" s="188" t="s">
        <v>54</v>
      </c>
    </row>
    <row r="295" spans="2:4">
      <c r="B295" s="186">
        <v>42921</v>
      </c>
      <c r="C295" s="187">
        <v>8.5</v>
      </c>
      <c r="D295" s="188" t="s">
        <v>54</v>
      </c>
    </row>
    <row r="296" spans="2:4">
      <c r="B296" s="186">
        <v>42921</v>
      </c>
      <c r="C296" s="187">
        <v>9.5</v>
      </c>
      <c r="D296" s="188" t="s">
        <v>54</v>
      </c>
    </row>
    <row r="297" spans="2:4">
      <c r="B297" s="186">
        <v>42921</v>
      </c>
      <c r="C297" s="187">
        <v>10</v>
      </c>
      <c r="D297" s="188" t="s">
        <v>54</v>
      </c>
    </row>
    <row r="298" spans="2:4">
      <c r="B298" s="186">
        <v>42921</v>
      </c>
      <c r="C298" s="187">
        <v>10</v>
      </c>
      <c r="D298" s="188" t="s">
        <v>54</v>
      </c>
    </row>
    <row r="299" spans="2:4">
      <c r="B299" s="186">
        <v>42921</v>
      </c>
      <c r="C299" s="187">
        <v>10</v>
      </c>
      <c r="D299" s="188" t="s">
        <v>54</v>
      </c>
    </row>
    <row r="300" spans="2:4">
      <c r="B300" s="186">
        <v>42921</v>
      </c>
      <c r="C300" s="187">
        <v>10</v>
      </c>
      <c r="D300" s="188" t="s">
        <v>54</v>
      </c>
    </row>
    <row r="301" spans="2:4">
      <c r="B301" s="186">
        <v>42921</v>
      </c>
      <c r="C301" s="187">
        <v>15</v>
      </c>
      <c r="D301" s="188" t="s">
        <v>54</v>
      </c>
    </row>
    <row r="302" spans="2:4">
      <c r="B302" s="186">
        <v>42921</v>
      </c>
      <c r="C302" s="187">
        <v>15</v>
      </c>
      <c r="D302" s="188" t="s">
        <v>54</v>
      </c>
    </row>
    <row r="303" spans="2:4">
      <c r="B303" s="186">
        <v>42921</v>
      </c>
      <c r="C303" s="187">
        <v>15</v>
      </c>
      <c r="D303" s="188" t="s">
        <v>54</v>
      </c>
    </row>
    <row r="304" spans="2:4">
      <c r="B304" s="186">
        <v>42921</v>
      </c>
      <c r="C304" s="187">
        <v>15.98</v>
      </c>
      <c r="D304" s="188" t="s">
        <v>54</v>
      </c>
    </row>
    <row r="305" spans="2:4">
      <c r="B305" s="186">
        <v>42921</v>
      </c>
      <c r="C305" s="187">
        <v>19</v>
      </c>
      <c r="D305" s="188" t="s">
        <v>54</v>
      </c>
    </row>
    <row r="306" spans="2:4">
      <c r="B306" s="186">
        <v>42921</v>
      </c>
      <c r="C306" s="187">
        <v>20</v>
      </c>
      <c r="D306" s="188" t="s">
        <v>54</v>
      </c>
    </row>
    <row r="307" spans="2:4">
      <c r="B307" s="186">
        <v>42921</v>
      </c>
      <c r="C307" s="187">
        <v>20</v>
      </c>
      <c r="D307" s="188" t="s">
        <v>54</v>
      </c>
    </row>
    <row r="308" spans="2:4">
      <c r="B308" s="186">
        <v>42921</v>
      </c>
      <c r="C308" s="187">
        <v>20</v>
      </c>
      <c r="D308" s="188" t="s">
        <v>54</v>
      </c>
    </row>
    <row r="309" spans="2:4">
      <c r="B309" s="186">
        <v>42921</v>
      </c>
      <c r="C309" s="187">
        <v>20</v>
      </c>
      <c r="D309" s="188" t="s">
        <v>54</v>
      </c>
    </row>
    <row r="310" spans="2:4">
      <c r="B310" s="186">
        <v>42921</v>
      </c>
      <c r="C310" s="187">
        <v>25</v>
      </c>
      <c r="D310" s="188" t="s">
        <v>54</v>
      </c>
    </row>
    <row r="311" spans="2:4">
      <c r="B311" s="186">
        <v>42921</v>
      </c>
      <c r="C311" s="187">
        <v>25</v>
      </c>
      <c r="D311" s="188" t="s">
        <v>54</v>
      </c>
    </row>
    <row r="312" spans="2:4">
      <c r="B312" s="186">
        <v>42921</v>
      </c>
      <c r="C312" s="187">
        <v>25</v>
      </c>
      <c r="D312" s="188" t="s">
        <v>54</v>
      </c>
    </row>
    <row r="313" spans="2:4">
      <c r="B313" s="186">
        <v>42921</v>
      </c>
      <c r="C313" s="187">
        <v>26</v>
      </c>
      <c r="D313" s="188" t="s">
        <v>54</v>
      </c>
    </row>
    <row r="314" spans="2:4">
      <c r="B314" s="186">
        <v>42921</v>
      </c>
      <c r="C314" s="187">
        <v>27.16</v>
      </c>
      <c r="D314" s="188" t="s">
        <v>4162</v>
      </c>
    </row>
    <row r="315" spans="2:4">
      <c r="B315" s="186">
        <v>42921</v>
      </c>
      <c r="C315" s="187">
        <v>30</v>
      </c>
      <c r="D315" s="188" t="s">
        <v>54</v>
      </c>
    </row>
    <row r="316" spans="2:4">
      <c r="B316" s="186">
        <v>42921</v>
      </c>
      <c r="C316" s="187">
        <v>30</v>
      </c>
      <c r="D316" s="188" t="s">
        <v>54</v>
      </c>
    </row>
    <row r="317" spans="2:4">
      <c r="B317" s="186">
        <v>42921</v>
      </c>
      <c r="C317" s="187">
        <v>35</v>
      </c>
      <c r="D317" s="188" t="s">
        <v>54</v>
      </c>
    </row>
    <row r="318" spans="2:4">
      <c r="B318" s="186">
        <v>42921</v>
      </c>
      <c r="C318" s="187">
        <v>40</v>
      </c>
      <c r="D318" s="188" t="s">
        <v>54</v>
      </c>
    </row>
    <row r="319" spans="2:4">
      <c r="B319" s="186">
        <v>42921</v>
      </c>
      <c r="C319" s="187">
        <v>40</v>
      </c>
      <c r="D319" s="188" t="s">
        <v>54</v>
      </c>
    </row>
    <row r="320" spans="2:4">
      <c r="B320" s="186">
        <v>42921</v>
      </c>
      <c r="C320" s="187">
        <v>40</v>
      </c>
      <c r="D320" s="188" t="s">
        <v>54</v>
      </c>
    </row>
    <row r="321" spans="2:4">
      <c r="B321" s="186">
        <v>42921</v>
      </c>
      <c r="C321" s="187">
        <v>43</v>
      </c>
      <c r="D321" s="188" t="s">
        <v>54</v>
      </c>
    </row>
    <row r="322" spans="2:4">
      <c r="B322" s="186">
        <v>42921</v>
      </c>
      <c r="C322" s="187">
        <v>45.5</v>
      </c>
      <c r="D322" s="188" t="s">
        <v>54</v>
      </c>
    </row>
    <row r="323" spans="2:4">
      <c r="B323" s="186">
        <v>42921</v>
      </c>
      <c r="C323" s="187">
        <v>50</v>
      </c>
      <c r="D323" s="188" t="s">
        <v>54</v>
      </c>
    </row>
    <row r="324" spans="2:4">
      <c r="B324" s="186">
        <v>42921</v>
      </c>
      <c r="C324" s="187">
        <v>56</v>
      </c>
      <c r="D324" s="188" t="s">
        <v>54</v>
      </c>
    </row>
    <row r="325" spans="2:4">
      <c r="B325" s="186">
        <v>42921</v>
      </c>
      <c r="C325" s="187">
        <v>60</v>
      </c>
      <c r="D325" s="188" t="s">
        <v>54</v>
      </c>
    </row>
    <row r="326" spans="2:4">
      <c r="B326" s="186">
        <v>42921</v>
      </c>
      <c r="C326" s="187">
        <v>60</v>
      </c>
      <c r="D326" s="188" t="s">
        <v>54</v>
      </c>
    </row>
    <row r="327" spans="2:4">
      <c r="B327" s="186">
        <v>42921</v>
      </c>
      <c r="C327" s="187">
        <v>60</v>
      </c>
      <c r="D327" s="188" t="s">
        <v>54</v>
      </c>
    </row>
    <row r="328" spans="2:4">
      <c r="B328" s="186">
        <v>42921</v>
      </c>
      <c r="C328" s="187">
        <v>97</v>
      </c>
      <c r="D328" s="188" t="s">
        <v>4162</v>
      </c>
    </row>
    <row r="329" spans="2:4">
      <c r="B329" s="186">
        <v>42921</v>
      </c>
      <c r="C329" s="187">
        <v>98.56</v>
      </c>
      <c r="D329" s="188" t="s">
        <v>54</v>
      </c>
    </row>
    <row r="330" spans="2:4">
      <c r="B330" s="186">
        <v>42921</v>
      </c>
      <c r="C330" s="187">
        <v>1000</v>
      </c>
      <c r="D330" s="188" t="s">
        <v>4162</v>
      </c>
    </row>
    <row r="331" spans="2:4">
      <c r="B331" s="186">
        <v>42922</v>
      </c>
      <c r="C331" s="187">
        <v>0.01</v>
      </c>
      <c r="D331" s="188" t="s">
        <v>54</v>
      </c>
    </row>
    <row r="332" spans="2:4">
      <c r="B332" s="186">
        <v>42922</v>
      </c>
      <c r="C332" s="187">
        <v>0.38</v>
      </c>
      <c r="D332" s="188" t="s">
        <v>54</v>
      </c>
    </row>
    <row r="333" spans="2:4">
      <c r="B333" s="186">
        <v>42922</v>
      </c>
      <c r="C333" s="187">
        <v>0.91</v>
      </c>
      <c r="D333" s="188" t="s">
        <v>54</v>
      </c>
    </row>
    <row r="334" spans="2:4">
      <c r="B334" s="186">
        <v>42922</v>
      </c>
      <c r="C334" s="187">
        <v>1</v>
      </c>
      <c r="D334" s="188" t="s">
        <v>54</v>
      </c>
    </row>
    <row r="335" spans="2:4">
      <c r="B335" s="186">
        <v>42922</v>
      </c>
      <c r="C335" s="187">
        <v>1</v>
      </c>
      <c r="D335" s="188" t="s">
        <v>54</v>
      </c>
    </row>
    <row r="336" spans="2:4">
      <c r="B336" s="186">
        <v>42922</v>
      </c>
      <c r="C336" s="187">
        <v>1.1100000000000001</v>
      </c>
      <c r="D336" s="188" t="s">
        <v>54</v>
      </c>
    </row>
    <row r="337" spans="2:4">
      <c r="B337" s="186">
        <v>42922</v>
      </c>
      <c r="C337" s="187">
        <v>1.2</v>
      </c>
      <c r="D337" s="188" t="s">
        <v>54</v>
      </c>
    </row>
    <row r="338" spans="2:4">
      <c r="B338" s="186">
        <v>42922</v>
      </c>
      <c r="C338" s="187">
        <v>1.5</v>
      </c>
      <c r="D338" s="188" t="s">
        <v>54</v>
      </c>
    </row>
    <row r="339" spans="2:4">
      <c r="B339" s="186">
        <v>42922</v>
      </c>
      <c r="C339" s="187">
        <v>1.88</v>
      </c>
      <c r="D339" s="188" t="s">
        <v>54</v>
      </c>
    </row>
    <row r="340" spans="2:4">
      <c r="B340" s="186">
        <v>42922</v>
      </c>
      <c r="C340" s="187">
        <v>3</v>
      </c>
      <c r="D340" s="188" t="s">
        <v>54</v>
      </c>
    </row>
    <row r="341" spans="2:4">
      <c r="B341" s="186">
        <v>42922</v>
      </c>
      <c r="C341" s="187">
        <v>3.5</v>
      </c>
      <c r="D341" s="188" t="s">
        <v>54</v>
      </c>
    </row>
    <row r="342" spans="2:4">
      <c r="B342" s="186">
        <v>42922</v>
      </c>
      <c r="C342" s="187">
        <v>3.89</v>
      </c>
      <c r="D342" s="188" t="s">
        <v>54</v>
      </c>
    </row>
    <row r="343" spans="2:4">
      <c r="B343" s="186">
        <v>42922</v>
      </c>
      <c r="C343" s="187">
        <v>3.89</v>
      </c>
      <c r="D343" s="188" t="s">
        <v>54</v>
      </c>
    </row>
    <row r="344" spans="2:4">
      <c r="B344" s="186">
        <v>42922</v>
      </c>
      <c r="C344" s="187">
        <v>4</v>
      </c>
      <c r="D344" s="188" t="s">
        <v>54</v>
      </c>
    </row>
    <row r="345" spans="2:4">
      <c r="B345" s="186">
        <v>42922</v>
      </c>
      <c r="C345" s="187">
        <v>5</v>
      </c>
      <c r="D345" s="188" t="s">
        <v>54</v>
      </c>
    </row>
    <row r="346" spans="2:4">
      <c r="B346" s="186">
        <v>42922</v>
      </c>
      <c r="C346" s="187">
        <v>5</v>
      </c>
      <c r="D346" s="188" t="s">
        <v>54</v>
      </c>
    </row>
    <row r="347" spans="2:4">
      <c r="B347" s="186">
        <v>42922</v>
      </c>
      <c r="C347" s="187">
        <v>5</v>
      </c>
      <c r="D347" s="188" t="s">
        <v>54</v>
      </c>
    </row>
    <row r="348" spans="2:4">
      <c r="B348" s="186">
        <v>42922</v>
      </c>
      <c r="C348" s="187">
        <v>5</v>
      </c>
      <c r="D348" s="188" t="s">
        <v>54</v>
      </c>
    </row>
    <row r="349" spans="2:4">
      <c r="B349" s="186">
        <v>42922</v>
      </c>
      <c r="C349" s="187">
        <v>5</v>
      </c>
      <c r="D349" s="188" t="s">
        <v>54</v>
      </c>
    </row>
    <row r="350" spans="2:4">
      <c r="B350" s="186">
        <v>42922</v>
      </c>
      <c r="C350" s="187">
        <v>6</v>
      </c>
      <c r="D350" s="188" t="s">
        <v>54</v>
      </c>
    </row>
    <row r="351" spans="2:4">
      <c r="B351" s="186">
        <v>42922</v>
      </c>
      <c r="C351" s="187">
        <v>6.29</v>
      </c>
      <c r="D351" s="188" t="s">
        <v>54</v>
      </c>
    </row>
    <row r="352" spans="2:4">
      <c r="B352" s="186">
        <v>42922</v>
      </c>
      <c r="C352" s="187">
        <v>7</v>
      </c>
      <c r="D352" s="188" t="s">
        <v>54</v>
      </c>
    </row>
    <row r="353" spans="2:4">
      <c r="B353" s="186">
        <v>42922</v>
      </c>
      <c r="C353" s="187">
        <v>7</v>
      </c>
      <c r="D353" s="188" t="s">
        <v>54</v>
      </c>
    </row>
    <row r="354" spans="2:4">
      <c r="B354" s="186">
        <v>42922</v>
      </c>
      <c r="C354" s="187">
        <v>7.53</v>
      </c>
      <c r="D354" s="188" t="s">
        <v>54</v>
      </c>
    </row>
    <row r="355" spans="2:4">
      <c r="B355" s="186">
        <v>42922</v>
      </c>
      <c r="C355" s="187">
        <v>8</v>
      </c>
      <c r="D355" s="188" t="s">
        <v>54</v>
      </c>
    </row>
    <row r="356" spans="2:4">
      <c r="B356" s="186">
        <v>42922</v>
      </c>
      <c r="C356" s="187">
        <v>10</v>
      </c>
      <c r="D356" s="188" t="s">
        <v>54</v>
      </c>
    </row>
    <row r="357" spans="2:4">
      <c r="B357" s="186">
        <v>42922</v>
      </c>
      <c r="C357" s="187">
        <v>10</v>
      </c>
      <c r="D357" s="188" t="s">
        <v>54</v>
      </c>
    </row>
    <row r="358" spans="2:4">
      <c r="B358" s="186">
        <v>42922</v>
      </c>
      <c r="C358" s="187">
        <v>10</v>
      </c>
      <c r="D358" s="188" t="s">
        <v>54</v>
      </c>
    </row>
    <row r="359" spans="2:4">
      <c r="B359" s="186">
        <v>42922</v>
      </c>
      <c r="C359" s="187">
        <v>10</v>
      </c>
      <c r="D359" s="188" t="s">
        <v>54</v>
      </c>
    </row>
    <row r="360" spans="2:4">
      <c r="B360" s="186">
        <v>42922</v>
      </c>
      <c r="C360" s="187">
        <v>10.41</v>
      </c>
      <c r="D360" s="188" t="s">
        <v>4162</v>
      </c>
    </row>
    <row r="361" spans="2:4">
      <c r="B361" s="186">
        <v>42922</v>
      </c>
      <c r="C361" s="187">
        <v>10.62</v>
      </c>
      <c r="D361" s="188" t="s">
        <v>4162</v>
      </c>
    </row>
    <row r="362" spans="2:4">
      <c r="B362" s="186">
        <v>42922</v>
      </c>
      <c r="C362" s="187">
        <v>15</v>
      </c>
      <c r="D362" s="188" t="s">
        <v>54</v>
      </c>
    </row>
    <row r="363" spans="2:4">
      <c r="B363" s="186">
        <v>42922</v>
      </c>
      <c r="C363" s="187">
        <v>15</v>
      </c>
      <c r="D363" s="188" t="s">
        <v>54</v>
      </c>
    </row>
    <row r="364" spans="2:4">
      <c r="B364" s="186">
        <v>42922</v>
      </c>
      <c r="C364" s="187">
        <v>15</v>
      </c>
      <c r="D364" s="188" t="s">
        <v>54</v>
      </c>
    </row>
    <row r="365" spans="2:4">
      <c r="B365" s="186">
        <v>42922</v>
      </c>
      <c r="C365" s="187">
        <v>16</v>
      </c>
      <c r="D365" s="188" t="s">
        <v>54</v>
      </c>
    </row>
    <row r="366" spans="2:4">
      <c r="B366" s="186">
        <v>42922</v>
      </c>
      <c r="C366" s="187">
        <v>18</v>
      </c>
      <c r="D366" s="188" t="s">
        <v>54</v>
      </c>
    </row>
    <row r="367" spans="2:4">
      <c r="B367" s="186">
        <v>42922</v>
      </c>
      <c r="C367" s="187">
        <v>18</v>
      </c>
      <c r="D367" s="188" t="s">
        <v>54</v>
      </c>
    </row>
    <row r="368" spans="2:4">
      <c r="B368" s="186">
        <v>42922</v>
      </c>
      <c r="C368" s="187">
        <v>18.760000000000002</v>
      </c>
      <c r="D368" s="188" t="s">
        <v>54</v>
      </c>
    </row>
    <row r="369" spans="2:4">
      <c r="B369" s="186">
        <v>42922</v>
      </c>
      <c r="C369" s="187">
        <v>20</v>
      </c>
      <c r="D369" s="188" t="s">
        <v>54</v>
      </c>
    </row>
    <row r="370" spans="2:4">
      <c r="B370" s="186">
        <v>42922</v>
      </c>
      <c r="C370" s="187">
        <v>20.2</v>
      </c>
      <c r="D370" s="188" t="s">
        <v>54</v>
      </c>
    </row>
    <row r="371" spans="2:4">
      <c r="B371" s="186">
        <v>42922</v>
      </c>
      <c r="C371" s="187">
        <v>24</v>
      </c>
      <c r="D371" s="188" t="s">
        <v>54</v>
      </c>
    </row>
    <row r="372" spans="2:4">
      <c r="B372" s="186">
        <v>42922</v>
      </c>
      <c r="C372" s="187">
        <v>25</v>
      </c>
      <c r="D372" s="188" t="s">
        <v>54</v>
      </c>
    </row>
    <row r="373" spans="2:4">
      <c r="B373" s="186">
        <v>42922</v>
      </c>
      <c r="C373" s="187">
        <v>25</v>
      </c>
      <c r="D373" s="188" t="s">
        <v>54</v>
      </c>
    </row>
    <row r="374" spans="2:4">
      <c r="B374" s="186">
        <v>42922</v>
      </c>
      <c r="C374" s="187">
        <v>25</v>
      </c>
      <c r="D374" s="188" t="s">
        <v>54</v>
      </c>
    </row>
    <row r="375" spans="2:4">
      <c r="B375" s="186">
        <v>42922</v>
      </c>
      <c r="C375" s="187">
        <v>25</v>
      </c>
      <c r="D375" s="188" t="s">
        <v>54</v>
      </c>
    </row>
    <row r="376" spans="2:4">
      <c r="B376" s="186">
        <v>42922</v>
      </c>
      <c r="C376" s="187">
        <v>25</v>
      </c>
      <c r="D376" s="188" t="s">
        <v>54</v>
      </c>
    </row>
    <row r="377" spans="2:4">
      <c r="B377" s="186">
        <v>42922</v>
      </c>
      <c r="C377" s="187">
        <v>25</v>
      </c>
      <c r="D377" s="188" t="s">
        <v>54</v>
      </c>
    </row>
    <row r="378" spans="2:4">
      <c r="B378" s="186">
        <v>42922</v>
      </c>
      <c r="C378" s="187">
        <v>30</v>
      </c>
      <c r="D378" s="188" t="s">
        <v>54</v>
      </c>
    </row>
    <row r="379" spans="2:4">
      <c r="B379" s="186">
        <v>42922</v>
      </c>
      <c r="C379" s="187">
        <v>30</v>
      </c>
      <c r="D379" s="188" t="s">
        <v>54</v>
      </c>
    </row>
    <row r="380" spans="2:4">
      <c r="B380" s="186">
        <v>42922</v>
      </c>
      <c r="C380" s="187">
        <v>30</v>
      </c>
      <c r="D380" s="188" t="s">
        <v>54</v>
      </c>
    </row>
    <row r="381" spans="2:4">
      <c r="B381" s="186">
        <v>42922</v>
      </c>
      <c r="C381" s="187">
        <v>30</v>
      </c>
      <c r="D381" s="188" t="s">
        <v>54</v>
      </c>
    </row>
    <row r="382" spans="2:4">
      <c r="B382" s="186">
        <v>42922</v>
      </c>
      <c r="C382" s="187">
        <v>40</v>
      </c>
      <c r="D382" s="188" t="s">
        <v>54</v>
      </c>
    </row>
    <row r="383" spans="2:4">
      <c r="B383" s="186">
        <v>42922</v>
      </c>
      <c r="C383" s="187">
        <v>40</v>
      </c>
      <c r="D383" s="188" t="s">
        <v>54</v>
      </c>
    </row>
    <row r="384" spans="2:4">
      <c r="B384" s="186">
        <v>42922</v>
      </c>
      <c r="C384" s="187">
        <v>40</v>
      </c>
      <c r="D384" s="188" t="s">
        <v>54</v>
      </c>
    </row>
    <row r="385" spans="2:4">
      <c r="B385" s="186">
        <v>42922</v>
      </c>
      <c r="C385" s="187">
        <v>40</v>
      </c>
      <c r="D385" s="188" t="s">
        <v>54</v>
      </c>
    </row>
    <row r="386" spans="2:4">
      <c r="B386" s="186">
        <v>42922</v>
      </c>
      <c r="C386" s="187">
        <v>40</v>
      </c>
      <c r="D386" s="188" t="s">
        <v>54</v>
      </c>
    </row>
    <row r="387" spans="2:4">
      <c r="B387" s="186">
        <v>42922</v>
      </c>
      <c r="C387" s="187">
        <v>40</v>
      </c>
      <c r="D387" s="188" t="s">
        <v>54</v>
      </c>
    </row>
    <row r="388" spans="2:4">
      <c r="B388" s="186">
        <v>42922</v>
      </c>
      <c r="C388" s="187">
        <v>40</v>
      </c>
      <c r="D388" s="188" t="s">
        <v>54</v>
      </c>
    </row>
    <row r="389" spans="2:4">
      <c r="B389" s="186">
        <v>42922</v>
      </c>
      <c r="C389" s="187">
        <v>40</v>
      </c>
      <c r="D389" s="188" t="s">
        <v>54</v>
      </c>
    </row>
    <row r="390" spans="2:4">
      <c r="B390" s="186">
        <v>42922</v>
      </c>
      <c r="C390" s="187">
        <v>44</v>
      </c>
      <c r="D390" s="188" t="s">
        <v>54</v>
      </c>
    </row>
    <row r="391" spans="2:4">
      <c r="B391" s="186">
        <v>42922</v>
      </c>
      <c r="C391" s="187">
        <v>45</v>
      </c>
      <c r="D391" s="188" t="s">
        <v>54</v>
      </c>
    </row>
    <row r="392" spans="2:4">
      <c r="B392" s="186">
        <v>42922</v>
      </c>
      <c r="C392" s="187">
        <v>45</v>
      </c>
      <c r="D392" s="188" t="s">
        <v>54</v>
      </c>
    </row>
    <row r="393" spans="2:4">
      <c r="B393" s="186">
        <v>42922</v>
      </c>
      <c r="C393" s="187">
        <v>49.9</v>
      </c>
      <c r="D393" s="188" t="s">
        <v>54</v>
      </c>
    </row>
    <row r="394" spans="2:4">
      <c r="B394" s="186">
        <v>42922</v>
      </c>
      <c r="C394" s="187">
        <v>50</v>
      </c>
      <c r="D394" s="188" t="s">
        <v>54</v>
      </c>
    </row>
    <row r="395" spans="2:4">
      <c r="B395" s="186">
        <v>42922</v>
      </c>
      <c r="C395" s="187">
        <v>50</v>
      </c>
      <c r="D395" s="188" t="s">
        <v>54</v>
      </c>
    </row>
    <row r="396" spans="2:4">
      <c r="B396" s="186">
        <v>42922</v>
      </c>
      <c r="C396" s="187">
        <v>53.89</v>
      </c>
      <c r="D396" s="188" t="s">
        <v>54</v>
      </c>
    </row>
    <row r="397" spans="2:4">
      <c r="B397" s="186">
        <v>42922</v>
      </c>
      <c r="C397" s="187">
        <v>55</v>
      </c>
      <c r="D397" s="188" t="s">
        <v>54</v>
      </c>
    </row>
    <row r="398" spans="2:4">
      <c r="B398" s="186">
        <v>42922</v>
      </c>
      <c r="C398" s="187">
        <v>58</v>
      </c>
      <c r="D398" s="188" t="s">
        <v>54</v>
      </c>
    </row>
    <row r="399" spans="2:4">
      <c r="B399" s="186">
        <v>42922</v>
      </c>
      <c r="C399" s="187">
        <v>60</v>
      </c>
      <c r="D399" s="188" t="s">
        <v>54</v>
      </c>
    </row>
    <row r="400" spans="2:4">
      <c r="B400" s="186">
        <v>42922</v>
      </c>
      <c r="C400" s="187">
        <v>60</v>
      </c>
      <c r="D400" s="188" t="s">
        <v>54</v>
      </c>
    </row>
    <row r="401" spans="2:4">
      <c r="B401" s="186">
        <v>42922</v>
      </c>
      <c r="C401" s="187">
        <v>62</v>
      </c>
      <c r="D401" s="188" t="s">
        <v>54</v>
      </c>
    </row>
    <row r="402" spans="2:4">
      <c r="B402" s="186">
        <v>42922</v>
      </c>
      <c r="C402" s="187">
        <v>80</v>
      </c>
      <c r="D402" s="188" t="s">
        <v>54</v>
      </c>
    </row>
    <row r="403" spans="2:4">
      <c r="B403" s="186">
        <v>42922</v>
      </c>
      <c r="C403" s="187">
        <v>100</v>
      </c>
      <c r="D403" s="188" t="s">
        <v>54</v>
      </c>
    </row>
    <row r="404" spans="2:4">
      <c r="B404" s="186">
        <v>42922</v>
      </c>
      <c r="C404" s="187">
        <v>100</v>
      </c>
      <c r="D404" s="188" t="s">
        <v>54</v>
      </c>
    </row>
    <row r="405" spans="2:4">
      <c r="B405" s="186">
        <v>42922</v>
      </c>
      <c r="C405" s="187">
        <v>485</v>
      </c>
      <c r="D405" s="188" t="s">
        <v>4162</v>
      </c>
    </row>
    <row r="406" spans="2:4">
      <c r="B406" s="186">
        <v>42922</v>
      </c>
      <c r="C406" s="187">
        <v>548.08000000000004</v>
      </c>
      <c r="D406" s="188" t="s">
        <v>4162</v>
      </c>
    </row>
    <row r="407" spans="2:4">
      <c r="B407" s="186">
        <v>42922</v>
      </c>
      <c r="C407" s="187">
        <v>970</v>
      </c>
      <c r="D407" s="188" t="s">
        <v>4162</v>
      </c>
    </row>
    <row r="408" spans="2:4">
      <c r="B408" s="186">
        <v>42922</v>
      </c>
      <c r="C408" s="187">
        <v>1000</v>
      </c>
      <c r="D408" s="188" t="s">
        <v>4162</v>
      </c>
    </row>
    <row r="409" spans="2:4">
      <c r="B409" s="186">
        <v>42923</v>
      </c>
      <c r="C409" s="187">
        <v>0.01</v>
      </c>
      <c r="D409" s="188" t="s">
        <v>54</v>
      </c>
    </row>
    <row r="410" spans="2:4">
      <c r="B410" s="186">
        <v>42923</v>
      </c>
      <c r="C410" s="187">
        <v>0.01</v>
      </c>
      <c r="D410" s="188" t="s">
        <v>54</v>
      </c>
    </row>
    <row r="411" spans="2:4">
      <c r="B411" s="186">
        <v>42923</v>
      </c>
      <c r="C411" s="187">
        <v>0.03</v>
      </c>
      <c r="D411" s="188" t="s">
        <v>54</v>
      </c>
    </row>
    <row r="412" spans="2:4">
      <c r="B412" s="186">
        <v>42923</v>
      </c>
      <c r="C412" s="187">
        <v>0.13</v>
      </c>
      <c r="D412" s="188" t="s">
        <v>54</v>
      </c>
    </row>
    <row r="413" spans="2:4">
      <c r="B413" s="186">
        <v>42923</v>
      </c>
      <c r="C413" s="187">
        <v>0.36</v>
      </c>
      <c r="D413" s="188" t="s">
        <v>54</v>
      </c>
    </row>
    <row r="414" spans="2:4">
      <c r="B414" s="186">
        <v>42923</v>
      </c>
      <c r="C414" s="187">
        <v>0.38</v>
      </c>
      <c r="D414" s="188" t="s">
        <v>54</v>
      </c>
    </row>
    <row r="415" spans="2:4">
      <c r="B415" s="186">
        <v>42923</v>
      </c>
      <c r="C415" s="187">
        <v>0.92</v>
      </c>
      <c r="D415" s="188" t="s">
        <v>54</v>
      </c>
    </row>
    <row r="416" spans="2:4">
      <c r="B416" s="186">
        <v>42923</v>
      </c>
      <c r="C416" s="187">
        <v>1.52</v>
      </c>
      <c r="D416" s="188" t="s">
        <v>54</v>
      </c>
    </row>
    <row r="417" spans="2:4">
      <c r="B417" s="186">
        <v>42923</v>
      </c>
      <c r="C417" s="187">
        <v>2.3199999999999998</v>
      </c>
      <c r="D417" s="188" t="s">
        <v>54</v>
      </c>
    </row>
    <row r="418" spans="2:4">
      <c r="B418" s="186">
        <v>42923</v>
      </c>
      <c r="C418" s="187">
        <v>2.5</v>
      </c>
      <c r="D418" s="188" t="s">
        <v>54</v>
      </c>
    </row>
    <row r="419" spans="2:4">
      <c r="B419" s="186">
        <v>42923</v>
      </c>
      <c r="C419" s="187">
        <v>3.44</v>
      </c>
      <c r="D419" s="188" t="s">
        <v>54</v>
      </c>
    </row>
    <row r="420" spans="2:4">
      <c r="B420" s="186">
        <v>42923</v>
      </c>
      <c r="C420" s="187">
        <v>3.8</v>
      </c>
      <c r="D420" s="188" t="s">
        <v>54</v>
      </c>
    </row>
    <row r="421" spans="2:4">
      <c r="B421" s="186">
        <v>42923</v>
      </c>
      <c r="C421" s="187">
        <v>4</v>
      </c>
      <c r="D421" s="188" t="s">
        <v>54</v>
      </c>
    </row>
    <row r="422" spans="2:4">
      <c r="B422" s="186">
        <v>42923</v>
      </c>
      <c r="C422" s="187">
        <v>4.5199999999999996</v>
      </c>
      <c r="D422" s="188" t="s">
        <v>54</v>
      </c>
    </row>
    <row r="423" spans="2:4">
      <c r="B423" s="186">
        <v>42923</v>
      </c>
      <c r="C423" s="187">
        <v>5.5</v>
      </c>
      <c r="D423" s="188" t="s">
        <v>54</v>
      </c>
    </row>
    <row r="424" spans="2:4">
      <c r="B424" s="186">
        <v>42923</v>
      </c>
      <c r="C424" s="187">
        <v>6.4</v>
      </c>
      <c r="D424" s="188" t="s">
        <v>54</v>
      </c>
    </row>
    <row r="425" spans="2:4">
      <c r="B425" s="186">
        <v>42923</v>
      </c>
      <c r="C425" s="187">
        <v>7</v>
      </c>
      <c r="D425" s="188" t="s">
        <v>54</v>
      </c>
    </row>
    <row r="426" spans="2:4">
      <c r="B426" s="186">
        <v>42923</v>
      </c>
      <c r="C426" s="187">
        <v>8</v>
      </c>
      <c r="D426" s="188" t="s">
        <v>54</v>
      </c>
    </row>
    <row r="427" spans="2:4">
      <c r="B427" s="186">
        <v>42923</v>
      </c>
      <c r="C427" s="187">
        <v>8.5</v>
      </c>
      <c r="D427" s="188" t="s">
        <v>54</v>
      </c>
    </row>
    <row r="428" spans="2:4">
      <c r="B428" s="186">
        <v>42923</v>
      </c>
      <c r="C428" s="187">
        <v>9.2100000000000009</v>
      </c>
      <c r="D428" s="188" t="s">
        <v>54</v>
      </c>
    </row>
    <row r="429" spans="2:4">
      <c r="B429" s="186">
        <v>42923</v>
      </c>
      <c r="C429" s="187">
        <v>9.4600000000000009</v>
      </c>
      <c r="D429" s="188" t="s">
        <v>54</v>
      </c>
    </row>
    <row r="430" spans="2:4">
      <c r="B430" s="186">
        <v>42923</v>
      </c>
      <c r="C430" s="187">
        <v>9.48</v>
      </c>
      <c r="D430" s="188" t="s">
        <v>54</v>
      </c>
    </row>
    <row r="431" spans="2:4">
      <c r="B431" s="186">
        <v>42923</v>
      </c>
      <c r="C431" s="187">
        <v>10</v>
      </c>
      <c r="D431" s="188" t="s">
        <v>54</v>
      </c>
    </row>
    <row r="432" spans="2:4">
      <c r="B432" s="186">
        <v>42923</v>
      </c>
      <c r="C432" s="187">
        <v>10</v>
      </c>
      <c r="D432" s="188" t="s">
        <v>54</v>
      </c>
    </row>
    <row r="433" spans="2:4">
      <c r="B433" s="186">
        <v>42923</v>
      </c>
      <c r="C433" s="187">
        <v>10</v>
      </c>
      <c r="D433" s="188" t="s">
        <v>54</v>
      </c>
    </row>
    <row r="434" spans="2:4">
      <c r="B434" s="186">
        <v>42923</v>
      </c>
      <c r="C434" s="187">
        <v>10</v>
      </c>
      <c r="D434" s="188" t="s">
        <v>4162</v>
      </c>
    </row>
    <row r="435" spans="2:4">
      <c r="B435" s="186">
        <v>42923</v>
      </c>
      <c r="C435" s="187">
        <v>20</v>
      </c>
      <c r="D435" s="188" t="s">
        <v>54</v>
      </c>
    </row>
    <row r="436" spans="2:4">
      <c r="B436" s="186">
        <v>42923</v>
      </c>
      <c r="C436" s="187">
        <v>20</v>
      </c>
      <c r="D436" s="188" t="s">
        <v>54</v>
      </c>
    </row>
    <row r="437" spans="2:4">
      <c r="B437" s="186">
        <v>42923</v>
      </c>
      <c r="C437" s="187">
        <v>20</v>
      </c>
      <c r="D437" s="188" t="s">
        <v>54</v>
      </c>
    </row>
    <row r="438" spans="2:4">
      <c r="B438" s="186">
        <v>42923</v>
      </c>
      <c r="C438" s="187">
        <v>20</v>
      </c>
      <c r="D438" s="188" t="s">
        <v>54</v>
      </c>
    </row>
    <row r="439" spans="2:4">
      <c r="B439" s="186">
        <v>42923</v>
      </c>
      <c r="C439" s="187">
        <v>20</v>
      </c>
      <c r="D439" s="188" t="s">
        <v>54</v>
      </c>
    </row>
    <row r="440" spans="2:4">
      <c r="B440" s="186">
        <v>42923</v>
      </c>
      <c r="C440" s="187">
        <v>20</v>
      </c>
      <c r="D440" s="188" t="s">
        <v>54</v>
      </c>
    </row>
    <row r="441" spans="2:4">
      <c r="B441" s="186">
        <v>42923</v>
      </c>
      <c r="C441" s="187">
        <v>20</v>
      </c>
      <c r="D441" s="188" t="s">
        <v>54</v>
      </c>
    </row>
    <row r="442" spans="2:4">
      <c r="B442" s="186">
        <v>42923</v>
      </c>
      <c r="C442" s="187">
        <v>24.8</v>
      </c>
      <c r="D442" s="188" t="s">
        <v>54</v>
      </c>
    </row>
    <row r="443" spans="2:4">
      <c r="B443" s="186">
        <v>42923</v>
      </c>
      <c r="C443" s="187">
        <v>25</v>
      </c>
      <c r="D443" s="188" t="s">
        <v>54</v>
      </c>
    </row>
    <row r="444" spans="2:4">
      <c r="B444" s="186">
        <v>42923</v>
      </c>
      <c r="C444" s="187">
        <v>30</v>
      </c>
      <c r="D444" s="188" t="s">
        <v>54</v>
      </c>
    </row>
    <row r="445" spans="2:4">
      <c r="B445" s="186">
        <v>42923</v>
      </c>
      <c r="C445" s="187">
        <v>30</v>
      </c>
      <c r="D445" s="188" t="s">
        <v>54</v>
      </c>
    </row>
    <row r="446" spans="2:4">
      <c r="B446" s="186">
        <v>42923</v>
      </c>
      <c r="C446" s="187">
        <v>32.840000000000003</v>
      </c>
      <c r="D446" s="188" t="s">
        <v>54</v>
      </c>
    </row>
    <row r="447" spans="2:4">
      <c r="B447" s="186">
        <v>42923</v>
      </c>
      <c r="C447" s="187">
        <v>40</v>
      </c>
      <c r="D447" s="188" t="s">
        <v>54</v>
      </c>
    </row>
    <row r="448" spans="2:4">
      <c r="B448" s="186">
        <v>42923</v>
      </c>
      <c r="C448" s="187">
        <v>40</v>
      </c>
      <c r="D448" s="188" t="s">
        <v>54</v>
      </c>
    </row>
    <row r="449" spans="2:4">
      <c r="B449" s="186">
        <v>42923</v>
      </c>
      <c r="C449" s="187">
        <v>40</v>
      </c>
      <c r="D449" s="188" t="s">
        <v>54</v>
      </c>
    </row>
    <row r="450" spans="2:4">
      <c r="B450" s="186">
        <v>42923</v>
      </c>
      <c r="C450" s="187">
        <v>40</v>
      </c>
      <c r="D450" s="188" t="s">
        <v>54</v>
      </c>
    </row>
    <row r="451" spans="2:4">
      <c r="B451" s="186">
        <v>42923</v>
      </c>
      <c r="C451" s="187">
        <v>40</v>
      </c>
      <c r="D451" s="188" t="s">
        <v>54</v>
      </c>
    </row>
    <row r="452" spans="2:4">
      <c r="B452" s="186">
        <v>42923</v>
      </c>
      <c r="C452" s="187">
        <v>40</v>
      </c>
      <c r="D452" s="188" t="s">
        <v>54</v>
      </c>
    </row>
    <row r="453" spans="2:4">
      <c r="B453" s="186">
        <v>42923</v>
      </c>
      <c r="C453" s="187">
        <v>40</v>
      </c>
      <c r="D453" s="188" t="s">
        <v>54</v>
      </c>
    </row>
    <row r="454" spans="2:4">
      <c r="B454" s="186">
        <v>42923</v>
      </c>
      <c r="C454" s="187">
        <v>44.5</v>
      </c>
      <c r="D454" s="188" t="s">
        <v>54</v>
      </c>
    </row>
    <row r="455" spans="2:4">
      <c r="B455" s="186">
        <v>42923</v>
      </c>
      <c r="C455" s="187">
        <v>45</v>
      </c>
      <c r="D455" s="188" t="s">
        <v>54</v>
      </c>
    </row>
    <row r="456" spans="2:4">
      <c r="B456" s="186">
        <v>42923</v>
      </c>
      <c r="C456" s="187">
        <v>45</v>
      </c>
      <c r="D456" s="188" t="s">
        <v>54</v>
      </c>
    </row>
    <row r="457" spans="2:4">
      <c r="B457" s="186">
        <v>42923</v>
      </c>
      <c r="C457" s="187">
        <v>50</v>
      </c>
      <c r="D457" s="188" t="s">
        <v>54</v>
      </c>
    </row>
    <row r="458" spans="2:4">
      <c r="B458" s="186">
        <v>42923</v>
      </c>
      <c r="C458" s="187">
        <v>60</v>
      </c>
      <c r="D458" s="188" t="s">
        <v>54</v>
      </c>
    </row>
    <row r="459" spans="2:4">
      <c r="B459" s="186">
        <v>42923</v>
      </c>
      <c r="C459" s="187">
        <v>80</v>
      </c>
      <c r="D459" s="188" t="s">
        <v>54</v>
      </c>
    </row>
    <row r="460" spans="2:4">
      <c r="B460" s="186">
        <v>42923</v>
      </c>
      <c r="C460" s="187">
        <v>80</v>
      </c>
      <c r="D460" s="188" t="s">
        <v>54</v>
      </c>
    </row>
    <row r="461" spans="2:4">
      <c r="B461" s="186">
        <v>42923</v>
      </c>
      <c r="C461" s="187">
        <v>80</v>
      </c>
      <c r="D461" s="188" t="s">
        <v>54</v>
      </c>
    </row>
    <row r="462" spans="2:4">
      <c r="B462" s="186">
        <v>42923</v>
      </c>
      <c r="C462" s="187">
        <v>80</v>
      </c>
      <c r="D462" s="188" t="s">
        <v>54</v>
      </c>
    </row>
    <row r="463" spans="2:4">
      <c r="B463" s="186">
        <v>42923</v>
      </c>
      <c r="C463" s="187">
        <v>80</v>
      </c>
      <c r="D463" s="188" t="s">
        <v>54</v>
      </c>
    </row>
    <row r="464" spans="2:4">
      <c r="B464" s="186">
        <v>42923</v>
      </c>
      <c r="C464" s="187">
        <v>90</v>
      </c>
      <c r="D464" s="188" t="s">
        <v>54</v>
      </c>
    </row>
    <row r="465" spans="2:4">
      <c r="B465" s="186">
        <v>42923</v>
      </c>
      <c r="C465" s="187">
        <v>90</v>
      </c>
      <c r="D465" s="188" t="s">
        <v>54</v>
      </c>
    </row>
    <row r="466" spans="2:4">
      <c r="B466" s="186">
        <v>42923</v>
      </c>
      <c r="C466" s="187">
        <v>90</v>
      </c>
      <c r="D466" s="188" t="s">
        <v>54</v>
      </c>
    </row>
    <row r="467" spans="2:4">
      <c r="B467" s="186">
        <v>42923</v>
      </c>
      <c r="C467" s="187">
        <v>92</v>
      </c>
      <c r="D467" s="188" t="s">
        <v>54</v>
      </c>
    </row>
    <row r="468" spans="2:4">
      <c r="B468" s="186">
        <v>42923</v>
      </c>
      <c r="C468" s="187">
        <v>97</v>
      </c>
      <c r="D468" s="188" t="s">
        <v>4162</v>
      </c>
    </row>
    <row r="469" spans="2:4">
      <c r="B469" s="186">
        <v>42923</v>
      </c>
      <c r="C469" s="187">
        <v>99.84</v>
      </c>
      <c r="D469" s="188" t="s">
        <v>4162</v>
      </c>
    </row>
    <row r="470" spans="2:4">
      <c r="B470" s="186">
        <v>42923</v>
      </c>
      <c r="C470" s="187">
        <v>147.11000000000001</v>
      </c>
      <c r="D470" s="188" t="s">
        <v>54</v>
      </c>
    </row>
    <row r="471" spans="2:4">
      <c r="B471" s="186">
        <v>42923</v>
      </c>
      <c r="C471" s="187">
        <v>194</v>
      </c>
      <c r="D471" s="188" t="s">
        <v>4162</v>
      </c>
    </row>
    <row r="472" spans="2:4">
      <c r="B472" s="186">
        <v>42926</v>
      </c>
      <c r="C472" s="187">
        <v>0.05</v>
      </c>
      <c r="D472" s="188" t="s">
        <v>54</v>
      </c>
    </row>
    <row r="473" spans="2:4">
      <c r="B473" s="186">
        <v>42926</v>
      </c>
      <c r="C473" s="187">
        <v>7.0000000000000007E-2</v>
      </c>
      <c r="D473" s="188" t="s">
        <v>54</v>
      </c>
    </row>
    <row r="474" spans="2:4">
      <c r="B474" s="186">
        <v>42926</v>
      </c>
      <c r="C474" s="187">
        <v>0.1</v>
      </c>
      <c r="D474" s="188" t="s">
        <v>54</v>
      </c>
    </row>
    <row r="475" spans="2:4">
      <c r="B475" s="186">
        <v>42926</v>
      </c>
      <c r="C475" s="187">
        <v>0.23</v>
      </c>
      <c r="D475" s="188" t="s">
        <v>54</v>
      </c>
    </row>
    <row r="476" spans="2:4">
      <c r="B476" s="186">
        <v>42926</v>
      </c>
      <c r="C476" s="187">
        <v>0.27</v>
      </c>
      <c r="D476" s="188" t="s">
        <v>54</v>
      </c>
    </row>
    <row r="477" spans="2:4">
      <c r="B477" s="186">
        <v>42926</v>
      </c>
      <c r="C477" s="187">
        <v>0.28000000000000003</v>
      </c>
      <c r="D477" s="188" t="s">
        <v>54</v>
      </c>
    </row>
    <row r="478" spans="2:4">
      <c r="B478" s="186">
        <v>42926</v>
      </c>
      <c r="C478" s="187">
        <v>0.33</v>
      </c>
      <c r="D478" s="188" t="s">
        <v>54</v>
      </c>
    </row>
    <row r="479" spans="2:4">
      <c r="B479" s="186">
        <v>42926</v>
      </c>
      <c r="C479" s="187">
        <v>0.38</v>
      </c>
      <c r="D479" s="188" t="s">
        <v>54</v>
      </c>
    </row>
    <row r="480" spans="2:4">
      <c r="B480" s="186">
        <v>42926</v>
      </c>
      <c r="C480" s="187">
        <v>0.4</v>
      </c>
      <c r="D480" s="188" t="s">
        <v>54</v>
      </c>
    </row>
    <row r="481" spans="2:4">
      <c r="B481" s="186">
        <v>42926</v>
      </c>
      <c r="C481" s="187">
        <v>0.5</v>
      </c>
      <c r="D481" s="188" t="s">
        <v>54</v>
      </c>
    </row>
    <row r="482" spans="2:4">
      <c r="B482" s="186">
        <v>42926</v>
      </c>
      <c r="C482" s="187">
        <v>0.52</v>
      </c>
      <c r="D482" s="188" t="s">
        <v>54</v>
      </c>
    </row>
    <row r="483" spans="2:4">
      <c r="B483" s="186">
        <v>42926</v>
      </c>
      <c r="C483" s="187">
        <v>0.56000000000000005</v>
      </c>
      <c r="D483" s="188" t="s">
        <v>54</v>
      </c>
    </row>
    <row r="484" spans="2:4">
      <c r="B484" s="186">
        <v>42926</v>
      </c>
      <c r="C484" s="187">
        <v>0.8</v>
      </c>
      <c r="D484" s="188" t="s">
        <v>54</v>
      </c>
    </row>
    <row r="485" spans="2:4">
      <c r="B485" s="186">
        <v>42926</v>
      </c>
      <c r="C485" s="187">
        <v>1</v>
      </c>
      <c r="D485" s="188" t="s">
        <v>54</v>
      </c>
    </row>
    <row r="486" spans="2:4">
      <c r="B486" s="186">
        <v>42926</v>
      </c>
      <c r="C486" s="187">
        <v>1.01</v>
      </c>
      <c r="D486" s="188" t="s">
        <v>54</v>
      </c>
    </row>
    <row r="487" spans="2:4">
      <c r="B487" s="186">
        <v>42926</v>
      </c>
      <c r="C487" s="187">
        <v>1.41</v>
      </c>
      <c r="D487" s="188" t="s">
        <v>54</v>
      </c>
    </row>
    <row r="488" spans="2:4">
      <c r="B488" s="186">
        <v>42926</v>
      </c>
      <c r="C488" s="187">
        <v>1.51</v>
      </c>
      <c r="D488" s="188" t="s">
        <v>54</v>
      </c>
    </row>
    <row r="489" spans="2:4">
      <c r="B489" s="186">
        <v>42926</v>
      </c>
      <c r="C489" s="187">
        <v>2.99</v>
      </c>
      <c r="D489" s="188" t="s">
        <v>54</v>
      </c>
    </row>
    <row r="490" spans="2:4">
      <c r="B490" s="186">
        <v>42926</v>
      </c>
      <c r="C490" s="187">
        <v>3.92</v>
      </c>
      <c r="D490" s="188" t="s">
        <v>54</v>
      </c>
    </row>
    <row r="491" spans="2:4">
      <c r="B491" s="186">
        <v>42926</v>
      </c>
      <c r="C491" s="187">
        <v>4</v>
      </c>
      <c r="D491" s="188" t="s">
        <v>54</v>
      </c>
    </row>
    <row r="492" spans="2:4">
      <c r="B492" s="186">
        <v>42926</v>
      </c>
      <c r="C492" s="187">
        <v>4.3</v>
      </c>
      <c r="D492" s="188" t="s">
        <v>54</v>
      </c>
    </row>
    <row r="493" spans="2:4">
      <c r="B493" s="186">
        <v>42926</v>
      </c>
      <c r="C493" s="187">
        <v>5</v>
      </c>
      <c r="D493" s="188" t="s">
        <v>54</v>
      </c>
    </row>
    <row r="494" spans="2:4">
      <c r="B494" s="186">
        <v>42926</v>
      </c>
      <c r="C494" s="187">
        <v>5</v>
      </c>
      <c r="D494" s="188" t="s">
        <v>54</v>
      </c>
    </row>
    <row r="495" spans="2:4">
      <c r="B495" s="186">
        <v>42926</v>
      </c>
      <c r="C495" s="187">
        <v>5</v>
      </c>
      <c r="D495" s="188" t="s">
        <v>54</v>
      </c>
    </row>
    <row r="496" spans="2:4">
      <c r="B496" s="186">
        <v>42926</v>
      </c>
      <c r="C496" s="187">
        <v>5</v>
      </c>
      <c r="D496" s="188" t="s">
        <v>54</v>
      </c>
    </row>
    <row r="497" spans="2:4">
      <c r="B497" s="186">
        <v>42926</v>
      </c>
      <c r="C497" s="187">
        <v>5</v>
      </c>
      <c r="D497" s="188" t="s">
        <v>54</v>
      </c>
    </row>
    <row r="498" spans="2:4">
      <c r="B498" s="186">
        <v>42926</v>
      </c>
      <c r="C498" s="187">
        <v>5.5</v>
      </c>
      <c r="D498" s="188" t="s">
        <v>54</v>
      </c>
    </row>
    <row r="499" spans="2:4">
      <c r="B499" s="186">
        <v>42926</v>
      </c>
      <c r="C499" s="187">
        <v>5.5</v>
      </c>
      <c r="D499" s="188" t="s">
        <v>54</v>
      </c>
    </row>
    <row r="500" spans="2:4">
      <c r="B500" s="186">
        <v>42926</v>
      </c>
      <c r="C500" s="187">
        <v>5.5</v>
      </c>
      <c r="D500" s="188" t="s">
        <v>54</v>
      </c>
    </row>
    <row r="501" spans="2:4">
      <c r="B501" s="186">
        <v>42926</v>
      </c>
      <c r="C501" s="187">
        <v>5.67</v>
      </c>
      <c r="D501" s="188" t="s">
        <v>54</v>
      </c>
    </row>
    <row r="502" spans="2:4">
      <c r="B502" s="186">
        <v>42926</v>
      </c>
      <c r="C502" s="187">
        <v>5.94</v>
      </c>
      <c r="D502" s="188" t="s">
        <v>54</v>
      </c>
    </row>
    <row r="503" spans="2:4">
      <c r="B503" s="186">
        <v>42926</v>
      </c>
      <c r="C503" s="187">
        <v>7</v>
      </c>
      <c r="D503" s="188" t="s">
        <v>54</v>
      </c>
    </row>
    <row r="504" spans="2:4">
      <c r="B504" s="186">
        <v>42926</v>
      </c>
      <c r="C504" s="187">
        <v>7</v>
      </c>
      <c r="D504" s="188" t="s">
        <v>54</v>
      </c>
    </row>
    <row r="505" spans="2:4">
      <c r="B505" s="186">
        <v>42926</v>
      </c>
      <c r="C505" s="187">
        <v>8</v>
      </c>
      <c r="D505" s="188" t="s">
        <v>54</v>
      </c>
    </row>
    <row r="506" spans="2:4">
      <c r="B506" s="186">
        <v>42926</v>
      </c>
      <c r="C506" s="187">
        <v>8</v>
      </c>
      <c r="D506" s="188" t="s">
        <v>54</v>
      </c>
    </row>
    <row r="507" spans="2:4">
      <c r="B507" s="186">
        <v>42926</v>
      </c>
      <c r="C507" s="187">
        <v>8.5</v>
      </c>
      <c r="D507" s="188" t="s">
        <v>54</v>
      </c>
    </row>
    <row r="508" spans="2:4">
      <c r="B508" s="186">
        <v>42926</v>
      </c>
      <c r="C508" s="187">
        <v>8.5</v>
      </c>
      <c r="D508" s="188" t="s">
        <v>54</v>
      </c>
    </row>
    <row r="509" spans="2:4">
      <c r="B509" s="186">
        <v>42926</v>
      </c>
      <c r="C509" s="187">
        <v>8.81</v>
      </c>
      <c r="D509" s="188" t="s">
        <v>54</v>
      </c>
    </row>
    <row r="510" spans="2:4">
      <c r="B510" s="186">
        <v>42926</v>
      </c>
      <c r="C510" s="187">
        <v>10</v>
      </c>
      <c r="D510" s="188" t="s">
        <v>54</v>
      </c>
    </row>
    <row r="511" spans="2:4">
      <c r="B511" s="186">
        <v>42926</v>
      </c>
      <c r="C511" s="187">
        <v>10</v>
      </c>
      <c r="D511" s="188" t="s">
        <v>54</v>
      </c>
    </row>
    <row r="512" spans="2:4">
      <c r="B512" s="186">
        <v>42926</v>
      </c>
      <c r="C512" s="187">
        <v>10</v>
      </c>
      <c r="D512" s="188" t="s">
        <v>54</v>
      </c>
    </row>
    <row r="513" spans="2:4">
      <c r="B513" s="186">
        <v>42926</v>
      </c>
      <c r="C513" s="187">
        <v>10</v>
      </c>
      <c r="D513" s="188" t="s">
        <v>54</v>
      </c>
    </row>
    <row r="514" spans="2:4">
      <c r="B514" s="186">
        <v>42926</v>
      </c>
      <c r="C514" s="187">
        <v>10</v>
      </c>
      <c r="D514" s="188" t="s">
        <v>54</v>
      </c>
    </row>
    <row r="515" spans="2:4">
      <c r="B515" s="186">
        <v>42926</v>
      </c>
      <c r="C515" s="187">
        <v>10</v>
      </c>
      <c r="D515" s="188" t="s">
        <v>54</v>
      </c>
    </row>
    <row r="516" spans="2:4">
      <c r="B516" s="186">
        <v>42926</v>
      </c>
      <c r="C516" s="187">
        <v>10</v>
      </c>
      <c r="D516" s="188" t="s">
        <v>54</v>
      </c>
    </row>
    <row r="517" spans="2:4">
      <c r="B517" s="186">
        <v>42926</v>
      </c>
      <c r="C517" s="187">
        <v>10</v>
      </c>
      <c r="D517" s="188" t="s">
        <v>54</v>
      </c>
    </row>
    <row r="518" spans="2:4">
      <c r="B518" s="186">
        <v>42926</v>
      </c>
      <c r="C518" s="187">
        <v>10</v>
      </c>
      <c r="D518" s="188" t="s">
        <v>54</v>
      </c>
    </row>
    <row r="519" spans="2:4">
      <c r="B519" s="186">
        <v>42926</v>
      </c>
      <c r="C519" s="187">
        <v>10</v>
      </c>
      <c r="D519" s="188" t="s">
        <v>54</v>
      </c>
    </row>
    <row r="520" spans="2:4">
      <c r="B520" s="186">
        <v>42926</v>
      </c>
      <c r="C520" s="187">
        <v>12</v>
      </c>
      <c r="D520" s="188" t="s">
        <v>54</v>
      </c>
    </row>
    <row r="521" spans="2:4">
      <c r="B521" s="186">
        <v>42926</v>
      </c>
      <c r="C521" s="187">
        <v>12</v>
      </c>
      <c r="D521" s="188" t="s">
        <v>54</v>
      </c>
    </row>
    <row r="522" spans="2:4">
      <c r="B522" s="186">
        <v>42926</v>
      </c>
      <c r="C522" s="187">
        <v>12.2</v>
      </c>
      <c r="D522" s="188" t="s">
        <v>54</v>
      </c>
    </row>
    <row r="523" spans="2:4">
      <c r="B523" s="186">
        <v>42926</v>
      </c>
      <c r="C523" s="187">
        <v>12.93</v>
      </c>
      <c r="D523" s="188" t="s">
        <v>54</v>
      </c>
    </row>
    <row r="524" spans="2:4">
      <c r="B524" s="186">
        <v>42926</v>
      </c>
      <c r="C524" s="187">
        <v>13</v>
      </c>
      <c r="D524" s="188" t="s">
        <v>54</v>
      </c>
    </row>
    <row r="525" spans="2:4">
      <c r="B525" s="186">
        <v>42926</v>
      </c>
      <c r="C525" s="187">
        <v>13.5</v>
      </c>
      <c r="D525" s="188" t="s">
        <v>54</v>
      </c>
    </row>
    <row r="526" spans="2:4">
      <c r="B526" s="186">
        <v>42926</v>
      </c>
      <c r="C526" s="187">
        <v>14</v>
      </c>
      <c r="D526" s="188" t="s">
        <v>54</v>
      </c>
    </row>
    <row r="527" spans="2:4">
      <c r="B527" s="186">
        <v>42926</v>
      </c>
      <c r="C527" s="187">
        <v>16</v>
      </c>
      <c r="D527" s="188" t="s">
        <v>54</v>
      </c>
    </row>
    <row r="528" spans="2:4">
      <c r="B528" s="186">
        <v>42926</v>
      </c>
      <c r="C528" s="187">
        <v>16</v>
      </c>
      <c r="D528" s="188" t="s">
        <v>54</v>
      </c>
    </row>
    <row r="529" spans="2:4">
      <c r="B529" s="186">
        <v>42926</v>
      </c>
      <c r="C529" s="187">
        <v>17</v>
      </c>
      <c r="D529" s="188" t="s">
        <v>54</v>
      </c>
    </row>
    <row r="530" spans="2:4">
      <c r="B530" s="186">
        <v>42926</v>
      </c>
      <c r="C530" s="187">
        <v>19</v>
      </c>
      <c r="D530" s="188" t="s">
        <v>54</v>
      </c>
    </row>
    <row r="531" spans="2:4">
      <c r="B531" s="186">
        <v>42926</v>
      </c>
      <c r="C531" s="187">
        <v>19.25</v>
      </c>
      <c r="D531" s="188" t="s">
        <v>54</v>
      </c>
    </row>
    <row r="532" spans="2:4">
      <c r="B532" s="186">
        <v>42926</v>
      </c>
      <c r="C532" s="187">
        <v>19.399999999999999</v>
      </c>
      <c r="D532" s="188" t="s">
        <v>4162</v>
      </c>
    </row>
    <row r="533" spans="2:4">
      <c r="B533" s="186">
        <v>42926</v>
      </c>
      <c r="C533" s="187">
        <v>20</v>
      </c>
      <c r="D533" s="188" t="s">
        <v>54</v>
      </c>
    </row>
    <row r="534" spans="2:4">
      <c r="B534" s="186">
        <v>42926</v>
      </c>
      <c r="C534" s="187">
        <v>25</v>
      </c>
      <c r="D534" s="188" t="s">
        <v>54</v>
      </c>
    </row>
    <row r="535" spans="2:4">
      <c r="B535" s="186">
        <v>42926</v>
      </c>
      <c r="C535" s="187">
        <v>25</v>
      </c>
      <c r="D535" s="188" t="s">
        <v>54</v>
      </c>
    </row>
    <row r="536" spans="2:4">
      <c r="B536" s="186">
        <v>42926</v>
      </c>
      <c r="C536" s="187">
        <v>25.44</v>
      </c>
      <c r="D536" s="188" t="s">
        <v>54</v>
      </c>
    </row>
    <row r="537" spans="2:4">
      <c r="B537" s="186">
        <v>42926</v>
      </c>
      <c r="C537" s="187">
        <v>26.27</v>
      </c>
      <c r="D537" s="188" t="s">
        <v>54</v>
      </c>
    </row>
    <row r="538" spans="2:4">
      <c r="B538" s="186">
        <v>42926</v>
      </c>
      <c r="C538" s="187">
        <v>28</v>
      </c>
      <c r="D538" s="188" t="s">
        <v>54</v>
      </c>
    </row>
    <row r="539" spans="2:4">
      <c r="B539" s="186">
        <v>42926</v>
      </c>
      <c r="C539" s="187">
        <v>28.49</v>
      </c>
      <c r="D539" s="188" t="s">
        <v>54</v>
      </c>
    </row>
    <row r="540" spans="2:4">
      <c r="B540" s="186">
        <v>42926</v>
      </c>
      <c r="C540" s="187">
        <v>30</v>
      </c>
      <c r="D540" s="188" t="s">
        <v>54</v>
      </c>
    </row>
    <row r="541" spans="2:4">
      <c r="B541" s="186">
        <v>42926</v>
      </c>
      <c r="C541" s="187">
        <v>30</v>
      </c>
      <c r="D541" s="188" t="s">
        <v>54</v>
      </c>
    </row>
    <row r="542" spans="2:4">
      <c r="B542" s="186">
        <v>42926</v>
      </c>
      <c r="C542" s="187">
        <v>30</v>
      </c>
      <c r="D542" s="188" t="s">
        <v>54</v>
      </c>
    </row>
    <row r="543" spans="2:4">
      <c r="B543" s="186">
        <v>42926</v>
      </c>
      <c r="C543" s="187">
        <v>30</v>
      </c>
      <c r="D543" s="188" t="s">
        <v>54</v>
      </c>
    </row>
    <row r="544" spans="2:4">
      <c r="B544" s="186">
        <v>42926</v>
      </c>
      <c r="C544" s="187">
        <v>30</v>
      </c>
      <c r="D544" s="188" t="s">
        <v>54</v>
      </c>
    </row>
    <row r="545" spans="2:4">
      <c r="B545" s="186">
        <v>42926</v>
      </c>
      <c r="C545" s="187">
        <v>35</v>
      </c>
      <c r="D545" s="188" t="s">
        <v>54</v>
      </c>
    </row>
    <row r="546" spans="2:4">
      <c r="B546" s="186">
        <v>42926</v>
      </c>
      <c r="C546" s="187">
        <v>40</v>
      </c>
      <c r="D546" s="188" t="s">
        <v>54</v>
      </c>
    </row>
    <row r="547" spans="2:4">
      <c r="B547" s="186">
        <v>42926</v>
      </c>
      <c r="C547" s="187">
        <v>40</v>
      </c>
      <c r="D547" s="188" t="s">
        <v>54</v>
      </c>
    </row>
    <row r="548" spans="2:4">
      <c r="B548" s="186">
        <v>42926</v>
      </c>
      <c r="C548" s="187">
        <v>40</v>
      </c>
      <c r="D548" s="188" t="s">
        <v>54</v>
      </c>
    </row>
    <row r="549" spans="2:4">
      <c r="B549" s="186">
        <v>42926</v>
      </c>
      <c r="C549" s="187">
        <v>43.5</v>
      </c>
      <c r="D549" s="188" t="s">
        <v>54</v>
      </c>
    </row>
    <row r="550" spans="2:4">
      <c r="B550" s="186">
        <v>42926</v>
      </c>
      <c r="C550" s="187">
        <v>44</v>
      </c>
      <c r="D550" s="188" t="s">
        <v>54</v>
      </c>
    </row>
    <row r="551" spans="2:4">
      <c r="B551" s="186">
        <v>42926</v>
      </c>
      <c r="C551" s="187">
        <v>49.5</v>
      </c>
      <c r="D551" s="188" t="s">
        <v>54</v>
      </c>
    </row>
    <row r="552" spans="2:4">
      <c r="B552" s="186">
        <v>42926</v>
      </c>
      <c r="C552" s="187">
        <v>50</v>
      </c>
      <c r="D552" s="188" t="s">
        <v>54</v>
      </c>
    </row>
    <row r="553" spans="2:4">
      <c r="B553" s="186">
        <v>42926</v>
      </c>
      <c r="C553" s="187">
        <v>50</v>
      </c>
      <c r="D553" s="188" t="s">
        <v>54</v>
      </c>
    </row>
    <row r="554" spans="2:4">
      <c r="B554" s="186">
        <v>42926</v>
      </c>
      <c r="C554" s="187">
        <v>50</v>
      </c>
      <c r="D554" s="188" t="s">
        <v>54</v>
      </c>
    </row>
    <row r="555" spans="2:4">
      <c r="B555" s="186">
        <v>42926</v>
      </c>
      <c r="C555" s="187">
        <v>50</v>
      </c>
      <c r="D555" s="188" t="s">
        <v>54</v>
      </c>
    </row>
    <row r="556" spans="2:4">
      <c r="B556" s="186">
        <v>42926</v>
      </c>
      <c r="C556" s="187">
        <v>50</v>
      </c>
      <c r="D556" s="188" t="s">
        <v>54</v>
      </c>
    </row>
    <row r="557" spans="2:4">
      <c r="B557" s="186">
        <v>42926</v>
      </c>
      <c r="C557" s="187">
        <v>50</v>
      </c>
      <c r="D557" s="188" t="s">
        <v>54</v>
      </c>
    </row>
    <row r="558" spans="2:4">
      <c r="B558" s="186">
        <v>42926</v>
      </c>
      <c r="C558" s="187">
        <v>50</v>
      </c>
      <c r="D558" s="188" t="s">
        <v>54</v>
      </c>
    </row>
    <row r="559" spans="2:4">
      <c r="B559" s="186">
        <v>42926</v>
      </c>
      <c r="C559" s="187">
        <v>50</v>
      </c>
      <c r="D559" s="188" t="s">
        <v>54</v>
      </c>
    </row>
    <row r="560" spans="2:4">
      <c r="B560" s="186">
        <v>42926</v>
      </c>
      <c r="C560" s="187">
        <v>50</v>
      </c>
      <c r="D560" s="188" t="s">
        <v>54</v>
      </c>
    </row>
    <row r="561" spans="2:4">
      <c r="B561" s="186">
        <v>42926</v>
      </c>
      <c r="C561" s="187">
        <v>50</v>
      </c>
      <c r="D561" s="188" t="s">
        <v>54</v>
      </c>
    </row>
    <row r="562" spans="2:4">
      <c r="B562" s="186">
        <v>42926</v>
      </c>
      <c r="C562" s="187">
        <v>50</v>
      </c>
      <c r="D562" s="188" t="s">
        <v>54</v>
      </c>
    </row>
    <row r="563" spans="2:4">
      <c r="B563" s="186">
        <v>42926</v>
      </c>
      <c r="C563" s="187">
        <v>50</v>
      </c>
      <c r="D563" s="188" t="s">
        <v>54</v>
      </c>
    </row>
    <row r="564" spans="2:4">
      <c r="B564" s="186">
        <v>42926</v>
      </c>
      <c r="C564" s="187">
        <v>50</v>
      </c>
      <c r="D564" s="188" t="s">
        <v>54</v>
      </c>
    </row>
    <row r="565" spans="2:4">
      <c r="B565" s="186">
        <v>42926</v>
      </c>
      <c r="C565" s="187">
        <v>60</v>
      </c>
      <c r="D565" s="188" t="s">
        <v>54</v>
      </c>
    </row>
    <row r="566" spans="2:4">
      <c r="B566" s="186">
        <v>42926</v>
      </c>
      <c r="C566" s="187">
        <v>60</v>
      </c>
      <c r="D566" s="188" t="s">
        <v>54</v>
      </c>
    </row>
    <row r="567" spans="2:4">
      <c r="B567" s="186">
        <v>42926</v>
      </c>
      <c r="C567" s="187">
        <v>60</v>
      </c>
      <c r="D567" s="188" t="s">
        <v>54</v>
      </c>
    </row>
    <row r="568" spans="2:4">
      <c r="B568" s="186">
        <v>42926</v>
      </c>
      <c r="C568" s="187">
        <v>70</v>
      </c>
      <c r="D568" s="188" t="s">
        <v>54</v>
      </c>
    </row>
    <row r="569" spans="2:4">
      <c r="B569" s="186">
        <v>42926</v>
      </c>
      <c r="C569" s="187">
        <v>73.5</v>
      </c>
      <c r="D569" s="188" t="s">
        <v>54</v>
      </c>
    </row>
    <row r="570" spans="2:4">
      <c r="B570" s="186">
        <v>42926</v>
      </c>
      <c r="C570" s="187">
        <v>75</v>
      </c>
      <c r="D570" s="188" t="s">
        <v>54</v>
      </c>
    </row>
    <row r="571" spans="2:4">
      <c r="B571" s="186">
        <v>42926</v>
      </c>
      <c r="C571" s="187">
        <v>75</v>
      </c>
      <c r="D571" s="188" t="s">
        <v>54</v>
      </c>
    </row>
    <row r="572" spans="2:4">
      <c r="B572" s="186">
        <v>42926</v>
      </c>
      <c r="C572" s="187">
        <v>75</v>
      </c>
      <c r="D572" s="188" t="s">
        <v>54</v>
      </c>
    </row>
    <row r="573" spans="2:4">
      <c r="B573" s="186">
        <v>42926</v>
      </c>
      <c r="C573" s="187">
        <v>78</v>
      </c>
      <c r="D573" s="188" t="s">
        <v>54</v>
      </c>
    </row>
    <row r="574" spans="2:4">
      <c r="B574" s="186">
        <v>42926</v>
      </c>
      <c r="C574" s="187">
        <v>80</v>
      </c>
      <c r="D574" s="188" t="s">
        <v>54</v>
      </c>
    </row>
    <row r="575" spans="2:4">
      <c r="B575" s="186">
        <v>42926</v>
      </c>
      <c r="C575" s="187">
        <v>80</v>
      </c>
      <c r="D575" s="188" t="s">
        <v>54</v>
      </c>
    </row>
    <row r="576" spans="2:4">
      <c r="B576" s="186">
        <v>42926</v>
      </c>
      <c r="C576" s="187">
        <v>80</v>
      </c>
      <c r="D576" s="188" t="s">
        <v>54</v>
      </c>
    </row>
    <row r="577" spans="2:4">
      <c r="B577" s="186">
        <v>42926</v>
      </c>
      <c r="C577" s="187">
        <v>80</v>
      </c>
      <c r="D577" s="188" t="s">
        <v>54</v>
      </c>
    </row>
    <row r="578" spans="2:4">
      <c r="B578" s="186">
        <v>42926</v>
      </c>
      <c r="C578" s="187">
        <v>85</v>
      </c>
      <c r="D578" s="188" t="s">
        <v>54</v>
      </c>
    </row>
    <row r="579" spans="2:4">
      <c r="B579" s="186">
        <v>42926</v>
      </c>
      <c r="C579" s="187">
        <v>90</v>
      </c>
      <c r="D579" s="188" t="s">
        <v>54</v>
      </c>
    </row>
    <row r="580" spans="2:4">
      <c r="B580" s="186">
        <v>42926</v>
      </c>
      <c r="C580" s="187">
        <v>90</v>
      </c>
      <c r="D580" s="188" t="s">
        <v>54</v>
      </c>
    </row>
    <row r="581" spans="2:4">
      <c r="B581" s="186">
        <v>42926</v>
      </c>
      <c r="C581" s="187">
        <v>90</v>
      </c>
      <c r="D581" s="188" t="s">
        <v>54</v>
      </c>
    </row>
    <row r="582" spans="2:4">
      <c r="B582" s="186">
        <v>42926</v>
      </c>
      <c r="C582" s="187">
        <v>90</v>
      </c>
      <c r="D582" s="188" t="s">
        <v>54</v>
      </c>
    </row>
    <row r="583" spans="2:4">
      <c r="B583" s="186">
        <v>42926</v>
      </c>
      <c r="C583" s="187">
        <v>90</v>
      </c>
      <c r="D583" s="188" t="s">
        <v>54</v>
      </c>
    </row>
    <row r="584" spans="2:4">
      <c r="B584" s="186">
        <v>42926</v>
      </c>
      <c r="C584" s="187">
        <v>97</v>
      </c>
      <c r="D584" s="188" t="s">
        <v>4162</v>
      </c>
    </row>
    <row r="585" spans="2:4">
      <c r="B585" s="186">
        <v>42926</v>
      </c>
      <c r="C585" s="187">
        <v>98.5</v>
      </c>
      <c r="D585" s="188" t="s">
        <v>54</v>
      </c>
    </row>
    <row r="586" spans="2:4">
      <c r="B586" s="186">
        <v>42926</v>
      </c>
      <c r="C586" s="187">
        <v>100</v>
      </c>
      <c r="D586" s="188" t="s">
        <v>54</v>
      </c>
    </row>
    <row r="587" spans="2:4">
      <c r="B587" s="186">
        <v>42926</v>
      </c>
      <c r="C587" s="187">
        <v>145.5</v>
      </c>
      <c r="D587" s="188" t="s">
        <v>4162</v>
      </c>
    </row>
    <row r="588" spans="2:4">
      <c r="B588" s="186">
        <v>42926</v>
      </c>
      <c r="C588" s="187">
        <v>178.4</v>
      </c>
      <c r="D588" s="188" t="s">
        <v>4162</v>
      </c>
    </row>
    <row r="589" spans="2:4">
      <c r="B589" s="186">
        <v>42926</v>
      </c>
      <c r="C589" s="187">
        <v>190</v>
      </c>
      <c r="D589" s="188" t="s">
        <v>54</v>
      </c>
    </row>
    <row r="590" spans="2:4">
      <c r="B590" s="186">
        <v>42926</v>
      </c>
      <c r="C590" s="187">
        <v>291</v>
      </c>
      <c r="D590" s="188" t="s">
        <v>4162</v>
      </c>
    </row>
    <row r="591" spans="2:4">
      <c r="B591" s="186">
        <v>42926</v>
      </c>
      <c r="C591" s="187">
        <v>485</v>
      </c>
      <c r="D591" s="188" t="s">
        <v>4162</v>
      </c>
    </row>
    <row r="592" spans="2:4">
      <c r="B592" s="186">
        <v>42926</v>
      </c>
      <c r="C592" s="187">
        <v>970</v>
      </c>
      <c r="D592" s="188" t="s">
        <v>4162</v>
      </c>
    </row>
    <row r="593" spans="2:4">
      <c r="B593" s="186">
        <v>42927</v>
      </c>
      <c r="C593" s="187">
        <v>0.02</v>
      </c>
      <c r="D593" s="188" t="s">
        <v>54</v>
      </c>
    </row>
    <row r="594" spans="2:4">
      <c r="B594" s="186">
        <v>42927</v>
      </c>
      <c r="C594" s="187">
        <v>0.05</v>
      </c>
      <c r="D594" s="188" t="s">
        <v>54</v>
      </c>
    </row>
    <row r="595" spans="2:4">
      <c r="B595" s="186">
        <v>42927</v>
      </c>
      <c r="C595" s="187">
        <v>0.13</v>
      </c>
      <c r="D595" s="188" t="s">
        <v>54</v>
      </c>
    </row>
    <row r="596" spans="2:4">
      <c r="B596" s="186">
        <v>42927</v>
      </c>
      <c r="C596" s="187">
        <v>0.14000000000000001</v>
      </c>
      <c r="D596" s="188" t="s">
        <v>54</v>
      </c>
    </row>
    <row r="597" spans="2:4">
      <c r="B597" s="186">
        <v>42927</v>
      </c>
      <c r="C597" s="187">
        <v>0.25</v>
      </c>
      <c r="D597" s="188" t="s">
        <v>54</v>
      </c>
    </row>
    <row r="598" spans="2:4">
      <c r="B598" s="186">
        <v>42927</v>
      </c>
      <c r="C598" s="187">
        <v>0.25</v>
      </c>
      <c r="D598" s="188" t="s">
        <v>54</v>
      </c>
    </row>
    <row r="599" spans="2:4">
      <c r="B599" s="186">
        <v>42927</v>
      </c>
      <c r="C599" s="187">
        <v>0.25</v>
      </c>
      <c r="D599" s="188" t="s">
        <v>54</v>
      </c>
    </row>
    <row r="600" spans="2:4">
      <c r="B600" s="186">
        <v>42927</v>
      </c>
      <c r="C600" s="187">
        <v>0.25</v>
      </c>
      <c r="D600" s="188" t="s">
        <v>54</v>
      </c>
    </row>
    <row r="601" spans="2:4">
      <c r="B601" s="186">
        <v>42927</v>
      </c>
      <c r="C601" s="187">
        <v>0.25</v>
      </c>
      <c r="D601" s="188" t="s">
        <v>54</v>
      </c>
    </row>
    <row r="602" spans="2:4">
      <c r="B602" s="186">
        <v>42927</v>
      </c>
      <c r="C602" s="187">
        <v>0.56999999999999995</v>
      </c>
      <c r="D602" s="188" t="s">
        <v>54</v>
      </c>
    </row>
    <row r="603" spans="2:4">
      <c r="B603" s="186">
        <v>42927</v>
      </c>
      <c r="C603" s="187">
        <v>0.83</v>
      </c>
      <c r="D603" s="188" t="s">
        <v>54</v>
      </c>
    </row>
    <row r="604" spans="2:4">
      <c r="B604" s="186">
        <v>42927</v>
      </c>
      <c r="C604" s="187">
        <v>1</v>
      </c>
      <c r="D604" s="188" t="s">
        <v>54</v>
      </c>
    </row>
    <row r="605" spans="2:4">
      <c r="B605" s="186">
        <v>42927</v>
      </c>
      <c r="C605" s="187">
        <v>1</v>
      </c>
      <c r="D605" s="188" t="s">
        <v>54</v>
      </c>
    </row>
    <row r="606" spans="2:4">
      <c r="B606" s="186">
        <v>42927</v>
      </c>
      <c r="C606" s="187">
        <v>1.1000000000000001</v>
      </c>
      <c r="D606" s="188" t="s">
        <v>54</v>
      </c>
    </row>
    <row r="607" spans="2:4">
      <c r="B607" s="186">
        <v>42927</v>
      </c>
      <c r="C607" s="187">
        <v>1.26</v>
      </c>
      <c r="D607" s="188" t="s">
        <v>54</v>
      </c>
    </row>
    <row r="608" spans="2:4">
      <c r="B608" s="186">
        <v>42927</v>
      </c>
      <c r="C608" s="187">
        <v>1.32</v>
      </c>
      <c r="D608" s="188" t="s">
        <v>54</v>
      </c>
    </row>
    <row r="609" spans="2:4">
      <c r="B609" s="186">
        <v>42927</v>
      </c>
      <c r="C609" s="187">
        <v>1.41</v>
      </c>
      <c r="D609" s="188" t="s">
        <v>54</v>
      </c>
    </row>
    <row r="610" spans="2:4">
      <c r="B610" s="186">
        <v>42927</v>
      </c>
      <c r="C610" s="187">
        <v>1.75</v>
      </c>
      <c r="D610" s="188" t="s">
        <v>54</v>
      </c>
    </row>
    <row r="611" spans="2:4">
      <c r="B611" s="186">
        <v>42927</v>
      </c>
      <c r="C611" s="187">
        <v>2.5</v>
      </c>
      <c r="D611" s="188" t="s">
        <v>54</v>
      </c>
    </row>
    <row r="612" spans="2:4">
      <c r="B612" s="186">
        <v>42927</v>
      </c>
      <c r="C612" s="187">
        <v>4</v>
      </c>
      <c r="D612" s="188" t="s">
        <v>54</v>
      </c>
    </row>
    <row r="613" spans="2:4">
      <c r="B613" s="186">
        <v>42927</v>
      </c>
      <c r="C613" s="187">
        <v>4.32</v>
      </c>
      <c r="D613" s="188" t="s">
        <v>54</v>
      </c>
    </row>
    <row r="614" spans="2:4">
      <c r="B614" s="186">
        <v>42927</v>
      </c>
      <c r="C614" s="187">
        <v>5</v>
      </c>
      <c r="D614" s="188" t="s">
        <v>54</v>
      </c>
    </row>
    <row r="615" spans="2:4">
      <c r="B615" s="186">
        <v>42927</v>
      </c>
      <c r="C615" s="187">
        <v>5</v>
      </c>
      <c r="D615" s="188" t="s">
        <v>54</v>
      </c>
    </row>
    <row r="616" spans="2:4">
      <c r="B616" s="186">
        <v>42927</v>
      </c>
      <c r="C616" s="187">
        <v>5</v>
      </c>
      <c r="D616" s="188" t="s">
        <v>54</v>
      </c>
    </row>
    <row r="617" spans="2:4">
      <c r="B617" s="186">
        <v>42927</v>
      </c>
      <c r="C617" s="187">
        <v>5.24</v>
      </c>
      <c r="D617" s="188" t="s">
        <v>54</v>
      </c>
    </row>
    <row r="618" spans="2:4">
      <c r="B618" s="186">
        <v>42927</v>
      </c>
      <c r="C618" s="187">
        <v>5.38</v>
      </c>
      <c r="D618" s="188" t="s">
        <v>54</v>
      </c>
    </row>
    <row r="619" spans="2:4">
      <c r="B619" s="186">
        <v>42927</v>
      </c>
      <c r="C619" s="187">
        <v>5.4</v>
      </c>
      <c r="D619" s="188" t="s">
        <v>54</v>
      </c>
    </row>
    <row r="620" spans="2:4">
      <c r="B620" s="186">
        <v>42927</v>
      </c>
      <c r="C620" s="187">
        <v>5.6</v>
      </c>
      <c r="D620" s="188" t="s">
        <v>54</v>
      </c>
    </row>
    <row r="621" spans="2:4">
      <c r="B621" s="186">
        <v>42927</v>
      </c>
      <c r="C621" s="187">
        <v>7</v>
      </c>
      <c r="D621" s="188" t="s">
        <v>54</v>
      </c>
    </row>
    <row r="622" spans="2:4">
      <c r="B622" s="186">
        <v>42927</v>
      </c>
      <c r="C622" s="187">
        <v>7</v>
      </c>
      <c r="D622" s="188" t="s">
        <v>54</v>
      </c>
    </row>
    <row r="623" spans="2:4">
      <c r="B623" s="186">
        <v>42927</v>
      </c>
      <c r="C623" s="187">
        <v>7</v>
      </c>
      <c r="D623" s="188" t="s">
        <v>54</v>
      </c>
    </row>
    <row r="624" spans="2:4">
      <c r="B624" s="186">
        <v>42927</v>
      </c>
      <c r="C624" s="187">
        <v>7.16</v>
      </c>
      <c r="D624" s="188" t="s">
        <v>54</v>
      </c>
    </row>
    <row r="625" spans="2:4">
      <c r="B625" s="186">
        <v>42927</v>
      </c>
      <c r="C625" s="187">
        <v>8</v>
      </c>
      <c r="D625" s="188" t="s">
        <v>54</v>
      </c>
    </row>
    <row r="626" spans="2:4" ht="11.25" customHeight="1">
      <c r="B626" s="186">
        <v>42927</v>
      </c>
      <c r="C626" s="187">
        <v>8.5</v>
      </c>
      <c r="D626" s="188" t="s">
        <v>54</v>
      </c>
    </row>
    <row r="627" spans="2:4">
      <c r="B627" s="186">
        <v>42927</v>
      </c>
      <c r="C627" s="187">
        <v>8.5</v>
      </c>
      <c r="D627" s="188" t="s">
        <v>54</v>
      </c>
    </row>
    <row r="628" spans="2:4">
      <c r="B628" s="186">
        <v>42927</v>
      </c>
      <c r="C628" s="187">
        <v>8.5</v>
      </c>
      <c r="D628" s="188" t="s">
        <v>54</v>
      </c>
    </row>
    <row r="629" spans="2:4">
      <c r="B629" s="186">
        <v>42927</v>
      </c>
      <c r="C629" s="187">
        <v>8.5</v>
      </c>
      <c r="D629" s="188" t="s">
        <v>54</v>
      </c>
    </row>
    <row r="630" spans="2:4">
      <c r="B630" s="186">
        <v>42927</v>
      </c>
      <c r="C630" s="187">
        <v>9.5</v>
      </c>
      <c r="D630" s="188" t="s">
        <v>54</v>
      </c>
    </row>
    <row r="631" spans="2:4">
      <c r="B631" s="186">
        <v>42927</v>
      </c>
      <c r="C631" s="187">
        <v>10</v>
      </c>
      <c r="D631" s="188" t="s">
        <v>54</v>
      </c>
    </row>
    <row r="632" spans="2:4">
      <c r="B632" s="186">
        <v>42927</v>
      </c>
      <c r="C632" s="187">
        <v>10</v>
      </c>
      <c r="D632" s="188" t="s">
        <v>54</v>
      </c>
    </row>
    <row r="633" spans="2:4">
      <c r="B633" s="186">
        <v>42927</v>
      </c>
      <c r="C633" s="187">
        <v>10</v>
      </c>
      <c r="D633" s="188" t="s">
        <v>54</v>
      </c>
    </row>
    <row r="634" spans="2:4">
      <c r="B634" s="186">
        <v>42927</v>
      </c>
      <c r="C634" s="187">
        <v>10</v>
      </c>
      <c r="D634" s="188" t="s">
        <v>54</v>
      </c>
    </row>
    <row r="635" spans="2:4">
      <c r="B635" s="186">
        <v>42927</v>
      </c>
      <c r="C635" s="187">
        <v>10</v>
      </c>
      <c r="D635" s="188" t="s">
        <v>54</v>
      </c>
    </row>
    <row r="636" spans="2:4">
      <c r="B636" s="186">
        <v>42927</v>
      </c>
      <c r="C636" s="187">
        <v>10</v>
      </c>
      <c r="D636" s="188" t="s">
        <v>54</v>
      </c>
    </row>
    <row r="637" spans="2:4">
      <c r="B637" s="186">
        <v>42927</v>
      </c>
      <c r="C637" s="187">
        <v>10</v>
      </c>
      <c r="D637" s="188" t="s">
        <v>54</v>
      </c>
    </row>
    <row r="638" spans="2:4">
      <c r="B638" s="186">
        <v>42927</v>
      </c>
      <c r="C638" s="187">
        <v>10</v>
      </c>
      <c r="D638" s="188" t="s">
        <v>54</v>
      </c>
    </row>
    <row r="639" spans="2:4">
      <c r="B639" s="186">
        <v>42927</v>
      </c>
      <c r="C639" s="187">
        <v>10</v>
      </c>
      <c r="D639" s="188" t="s">
        <v>54</v>
      </c>
    </row>
    <row r="640" spans="2:4">
      <c r="B640" s="186">
        <v>42927</v>
      </c>
      <c r="C640" s="187">
        <v>10</v>
      </c>
      <c r="D640" s="188" t="s">
        <v>54</v>
      </c>
    </row>
    <row r="641" spans="2:5">
      <c r="B641" s="186">
        <v>42927</v>
      </c>
      <c r="C641" s="187">
        <v>13</v>
      </c>
      <c r="D641" s="188" t="s">
        <v>54</v>
      </c>
    </row>
    <row r="642" spans="2:5">
      <c r="B642" s="186">
        <v>42927</v>
      </c>
      <c r="C642" s="187">
        <v>13.89</v>
      </c>
      <c r="D642" s="188" t="s">
        <v>54</v>
      </c>
    </row>
    <row r="643" spans="2:5">
      <c r="B643" s="186">
        <v>42927</v>
      </c>
      <c r="C643" s="187">
        <v>14.5</v>
      </c>
      <c r="D643" s="188" t="s">
        <v>54</v>
      </c>
    </row>
    <row r="644" spans="2:5">
      <c r="B644" s="186">
        <v>42927</v>
      </c>
      <c r="C644" s="187">
        <v>15</v>
      </c>
      <c r="D644" s="188" t="s">
        <v>54</v>
      </c>
    </row>
    <row r="645" spans="2:5">
      <c r="B645" s="186">
        <v>42927</v>
      </c>
      <c r="C645" s="187">
        <v>16.77</v>
      </c>
      <c r="D645" s="188" t="s">
        <v>54</v>
      </c>
    </row>
    <row r="646" spans="2:5">
      <c r="B646" s="186">
        <v>42927</v>
      </c>
      <c r="C646" s="187">
        <v>18.600000000000001</v>
      </c>
      <c r="D646" s="188" t="s">
        <v>54</v>
      </c>
    </row>
    <row r="647" spans="2:5">
      <c r="B647" s="186">
        <v>42927</v>
      </c>
      <c r="C647" s="187">
        <v>19.5</v>
      </c>
      <c r="D647" s="188" t="s">
        <v>54</v>
      </c>
    </row>
    <row r="648" spans="2:5">
      <c r="B648" s="186">
        <v>42927</v>
      </c>
      <c r="C648" s="187">
        <v>20</v>
      </c>
      <c r="D648" s="188" t="s">
        <v>54</v>
      </c>
    </row>
    <row r="649" spans="2:5">
      <c r="B649" s="186">
        <v>42927</v>
      </c>
      <c r="C649" s="187">
        <v>20.52</v>
      </c>
      <c r="D649" s="188" t="s">
        <v>54</v>
      </c>
    </row>
    <row r="650" spans="2:5">
      <c r="B650" s="186">
        <v>42927</v>
      </c>
      <c r="C650" s="187">
        <v>22.5</v>
      </c>
      <c r="D650" s="188" t="s">
        <v>54</v>
      </c>
    </row>
    <row r="651" spans="2:5">
      <c r="B651" s="186">
        <v>42927</v>
      </c>
      <c r="C651" s="187">
        <v>25</v>
      </c>
      <c r="D651" s="188" t="s">
        <v>54</v>
      </c>
    </row>
    <row r="652" spans="2:5">
      <c r="B652" s="186">
        <v>42927</v>
      </c>
      <c r="C652" s="187">
        <v>25</v>
      </c>
      <c r="D652" s="188" t="s">
        <v>54</v>
      </c>
    </row>
    <row r="653" spans="2:5">
      <c r="B653" s="186">
        <v>42927</v>
      </c>
      <c r="C653" s="187">
        <v>25</v>
      </c>
      <c r="D653" s="188" t="s">
        <v>54</v>
      </c>
    </row>
    <row r="654" spans="2:5">
      <c r="B654" s="186">
        <v>42927</v>
      </c>
      <c r="C654" s="187">
        <v>25</v>
      </c>
      <c r="D654" s="188" t="s">
        <v>54</v>
      </c>
    </row>
    <row r="655" spans="2:5">
      <c r="B655" s="186">
        <v>42927</v>
      </c>
      <c r="C655" s="187">
        <v>25</v>
      </c>
      <c r="D655" s="188" t="s">
        <v>54</v>
      </c>
      <c r="E655" s="132"/>
    </row>
    <row r="656" spans="2:5">
      <c r="B656" s="186">
        <v>42927</v>
      </c>
      <c r="C656" s="187">
        <v>25</v>
      </c>
      <c r="D656" s="188" t="s">
        <v>54</v>
      </c>
      <c r="E656" s="132"/>
    </row>
    <row r="657" spans="2:5">
      <c r="B657" s="186">
        <v>42927</v>
      </c>
      <c r="C657" s="187">
        <v>26.41</v>
      </c>
      <c r="D657" s="188" t="s">
        <v>54</v>
      </c>
      <c r="E657" s="132"/>
    </row>
    <row r="658" spans="2:5">
      <c r="B658" s="186">
        <v>42927</v>
      </c>
      <c r="C658" s="187">
        <v>30</v>
      </c>
      <c r="D658" s="188" t="s">
        <v>54</v>
      </c>
      <c r="E658" s="132"/>
    </row>
    <row r="659" spans="2:5">
      <c r="B659" s="186">
        <v>42927</v>
      </c>
      <c r="C659" s="187">
        <v>30</v>
      </c>
      <c r="D659" s="188" t="s">
        <v>54</v>
      </c>
      <c r="E659" s="132"/>
    </row>
    <row r="660" spans="2:5">
      <c r="B660" s="186">
        <v>42927</v>
      </c>
      <c r="C660" s="187">
        <v>30</v>
      </c>
      <c r="D660" s="188" t="s">
        <v>54</v>
      </c>
      <c r="E660" s="132"/>
    </row>
    <row r="661" spans="2:5">
      <c r="B661" s="186">
        <v>42927</v>
      </c>
      <c r="C661" s="187">
        <v>30</v>
      </c>
      <c r="D661" s="188" t="s">
        <v>54</v>
      </c>
      <c r="E661" s="132"/>
    </row>
    <row r="662" spans="2:5">
      <c r="B662" s="186">
        <v>42927</v>
      </c>
      <c r="C662" s="187">
        <v>38.369999999999997</v>
      </c>
      <c r="D662" s="188" t="s">
        <v>54</v>
      </c>
      <c r="E662" s="132"/>
    </row>
    <row r="663" spans="2:5">
      <c r="B663" s="186">
        <v>42927</v>
      </c>
      <c r="C663" s="187">
        <v>40</v>
      </c>
      <c r="D663" s="188" t="s">
        <v>54</v>
      </c>
      <c r="E663" s="132"/>
    </row>
    <row r="664" spans="2:5">
      <c r="B664" s="186">
        <v>42927</v>
      </c>
      <c r="C664" s="187">
        <v>40</v>
      </c>
      <c r="D664" s="188" t="s">
        <v>54</v>
      </c>
      <c r="E664" s="132"/>
    </row>
    <row r="665" spans="2:5">
      <c r="B665" s="186">
        <v>42927</v>
      </c>
      <c r="C665" s="187">
        <v>40</v>
      </c>
      <c r="D665" s="188" t="s">
        <v>54</v>
      </c>
      <c r="E665" s="132"/>
    </row>
    <row r="666" spans="2:5">
      <c r="B666" s="186">
        <v>42927</v>
      </c>
      <c r="C666" s="187">
        <v>40</v>
      </c>
      <c r="D666" s="188" t="s">
        <v>54</v>
      </c>
      <c r="E666" s="132"/>
    </row>
    <row r="667" spans="2:5">
      <c r="B667" s="186">
        <v>42927</v>
      </c>
      <c r="C667" s="187">
        <v>40</v>
      </c>
      <c r="D667" s="188" t="s">
        <v>54</v>
      </c>
      <c r="E667" s="132"/>
    </row>
    <row r="668" spans="2:5">
      <c r="B668" s="186">
        <v>42927</v>
      </c>
      <c r="C668" s="187">
        <v>40</v>
      </c>
      <c r="D668" s="188" t="s">
        <v>54</v>
      </c>
      <c r="E668" s="132"/>
    </row>
    <row r="669" spans="2:5">
      <c r="B669" s="186">
        <v>42927</v>
      </c>
      <c r="C669" s="187">
        <v>40.770000000000003</v>
      </c>
      <c r="D669" s="188" t="s">
        <v>54</v>
      </c>
      <c r="E669" s="132"/>
    </row>
    <row r="670" spans="2:5">
      <c r="B670" s="186">
        <v>42927</v>
      </c>
      <c r="C670" s="187">
        <v>43</v>
      </c>
      <c r="D670" s="188" t="s">
        <v>54</v>
      </c>
      <c r="E670" s="132"/>
    </row>
    <row r="671" spans="2:5">
      <c r="B671" s="186">
        <v>42927</v>
      </c>
      <c r="C671" s="187">
        <v>44</v>
      </c>
      <c r="D671" s="188" t="s">
        <v>54</v>
      </c>
      <c r="E671" s="132"/>
    </row>
    <row r="672" spans="2:5">
      <c r="B672" s="186">
        <v>42927</v>
      </c>
      <c r="C672" s="187">
        <v>50</v>
      </c>
      <c r="D672" s="188" t="s">
        <v>54</v>
      </c>
      <c r="E672" s="132"/>
    </row>
    <row r="673" spans="2:5">
      <c r="B673" s="186">
        <v>42927</v>
      </c>
      <c r="C673" s="187">
        <v>50</v>
      </c>
      <c r="D673" s="188" t="s">
        <v>54</v>
      </c>
      <c r="E673" s="132"/>
    </row>
    <row r="674" spans="2:5">
      <c r="B674" s="186">
        <v>42927</v>
      </c>
      <c r="C674" s="187">
        <v>50</v>
      </c>
      <c r="D674" s="188" t="s">
        <v>54</v>
      </c>
      <c r="E674" s="132"/>
    </row>
    <row r="675" spans="2:5">
      <c r="B675" s="186">
        <v>42927</v>
      </c>
      <c r="C675" s="187">
        <v>51</v>
      </c>
      <c r="D675" s="188" t="s">
        <v>54</v>
      </c>
      <c r="E675" s="132"/>
    </row>
    <row r="676" spans="2:5">
      <c r="B676" s="186">
        <v>42927</v>
      </c>
      <c r="C676" s="187">
        <v>57.11</v>
      </c>
      <c r="D676" s="188" t="s">
        <v>54</v>
      </c>
      <c r="E676" s="132"/>
    </row>
    <row r="677" spans="2:5">
      <c r="B677" s="186">
        <v>42927</v>
      </c>
      <c r="C677" s="187">
        <v>60</v>
      </c>
      <c r="D677" s="188" t="s">
        <v>54</v>
      </c>
      <c r="E677" s="132"/>
    </row>
    <row r="678" spans="2:5">
      <c r="B678" s="186">
        <v>42927</v>
      </c>
      <c r="C678" s="187">
        <v>60.92</v>
      </c>
      <c r="D678" s="188" t="s">
        <v>54</v>
      </c>
      <c r="E678" s="132"/>
    </row>
    <row r="679" spans="2:5">
      <c r="B679" s="186">
        <v>42927</v>
      </c>
      <c r="C679" s="187">
        <v>65</v>
      </c>
      <c r="D679" s="188" t="s">
        <v>54</v>
      </c>
      <c r="E679" s="132"/>
    </row>
    <row r="680" spans="2:5">
      <c r="B680" s="186">
        <v>42927</v>
      </c>
      <c r="C680" s="187">
        <v>70</v>
      </c>
      <c r="D680" s="188" t="s">
        <v>54</v>
      </c>
      <c r="E680" s="132"/>
    </row>
    <row r="681" spans="2:5">
      <c r="B681" s="186">
        <v>42927</v>
      </c>
      <c r="C681" s="187">
        <v>76</v>
      </c>
      <c r="D681" s="188" t="s">
        <v>4162</v>
      </c>
      <c r="E681" s="132"/>
    </row>
    <row r="682" spans="2:5">
      <c r="B682" s="186">
        <v>42927</v>
      </c>
      <c r="C682" s="187">
        <v>90</v>
      </c>
      <c r="D682" s="188" t="s">
        <v>54</v>
      </c>
      <c r="E682" s="132"/>
    </row>
    <row r="683" spans="2:5">
      <c r="B683" s="186">
        <v>42927</v>
      </c>
      <c r="C683" s="187">
        <v>93</v>
      </c>
      <c r="D683" s="188" t="s">
        <v>54</v>
      </c>
      <c r="E683" s="132"/>
    </row>
    <row r="684" spans="2:5">
      <c r="B684" s="186">
        <v>42927</v>
      </c>
      <c r="C684" s="187">
        <v>96.5</v>
      </c>
      <c r="D684" s="188" t="s">
        <v>54</v>
      </c>
      <c r="E684" s="132"/>
    </row>
    <row r="685" spans="2:5">
      <c r="B685" s="186">
        <v>42927</v>
      </c>
      <c r="C685" s="187">
        <v>4950</v>
      </c>
      <c r="D685" s="188" t="s">
        <v>54</v>
      </c>
      <c r="E685" s="132"/>
    </row>
    <row r="686" spans="2:5">
      <c r="B686" s="186">
        <v>42928</v>
      </c>
      <c r="C686" s="187">
        <v>0.02</v>
      </c>
      <c r="D686" s="188" t="s">
        <v>54</v>
      </c>
      <c r="E686" s="132"/>
    </row>
    <row r="687" spans="2:5">
      <c r="B687" s="186">
        <v>42928</v>
      </c>
      <c r="C687" s="187">
        <v>0.25</v>
      </c>
      <c r="D687" s="188" t="s">
        <v>54</v>
      </c>
      <c r="E687" s="132"/>
    </row>
    <row r="688" spans="2:5">
      <c r="B688" s="186">
        <v>42928</v>
      </c>
      <c r="C688" s="187">
        <v>0.3</v>
      </c>
      <c r="D688" s="188" t="s">
        <v>54</v>
      </c>
      <c r="E688" s="132"/>
    </row>
    <row r="689" spans="2:5">
      <c r="B689" s="186">
        <v>42928</v>
      </c>
      <c r="C689" s="187">
        <v>0.51</v>
      </c>
      <c r="D689" s="188" t="s">
        <v>54</v>
      </c>
      <c r="E689" s="132"/>
    </row>
    <row r="690" spans="2:5">
      <c r="B690" s="186">
        <v>42928</v>
      </c>
      <c r="C690" s="187">
        <v>1</v>
      </c>
      <c r="D690" s="188" t="s">
        <v>54</v>
      </c>
      <c r="E690" s="132"/>
    </row>
    <row r="691" spans="2:5">
      <c r="B691" s="186">
        <v>42928</v>
      </c>
      <c r="C691" s="187">
        <v>1</v>
      </c>
      <c r="D691" s="188" t="s">
        <v>54</v>
      </c>
      <c r="E691" s="132"/>
    </row>
    <row r="692" spans="2:5">
      <c r="B692" s="186">
        <v>42928</v>
      </c>
      <c r="C692" s="187">
        <v>1</v>
      </c>
      <c r="D692" s="188" t="s">
        <v>54</v>
      </c>
      <c r="E692" s="132"/>
    </row>
    <row r="693" spans="2:5">
      <c r="B693" s="186">
        <v>42928</v>
      </c>
      <c r="C693" s="187">
        <v>1.1399999999999999</v>
      </c>
      <c r="D693" s="188" t="s">
        <v>54</v>
      </c>
      <c r="E693" s="132"/>
    </row>
    <row r="694" spans="2:5">
      <c r="B694" s="186">
        <v>42928</v>
      </c>
      <c r="C694" s="187">
        <v>1.46</v>
      </c>
      <c r="D694" s="188" t="s">
        <v>54</v>
      </c>
      <c r="E694" s="132"/>
    </row>
    <row r="695" spans="2:5">
      <c r="B695" s="186">
        <v>42928</v>
      </c>
      <c r="C695" s="187">
        <v>2.5</v>
      </c>
      <c r="D695" s="188" t="s">
        <v>54</v>
      </c>
      <c r="E695" s="132"/>
    </row>
    <row r="696" spans="2:5">
      <c r="B696" s="186">
        <v>42928</v>
      </c>
      <c r="C696" s="187">
        <v>4</v>
      </c>
      <c r="D696" s="188" t="s">
        <v>54</v>
      </c>
      <c r="E696" s="132"/>
    </row>
    <row r="697" spans="2:5">
      <c r="B697" s="186">
        <v>42928</v>
      </c>
      <c r="C697" s="187">
        <v>4.5</v>
      </c>
      <c r="D697" s="188" t="s">
        <v>54</v>
      </c>
      <c r="E697" s="132"/>
    </row>
    <row r="698" spans="2:5">
      <c r="B698" s="186">
        <v>42928</v>
      </c>
      <c r="C698" s="187">
        <v>4.6399999999999997</v>
      </c>
      <c r="D698" s="188" t="s">
        <v>54</v>
      </c>
      <c r="E698" s="132"/>
    </row>
    <row r="699" spans="2:5">
      <c r="B699" s="186">
        <v>42928</v>
      </c>
      <c r="C699" s="187">
        <v>5</v>
      </c>
      <c r="D699" s="188" t="s">
        <v>54</v>
      </c>
      <c r="E699" s="132"/>
    </row>
    <row r="700" spans="2:5">
      <c r="B700" s="186">
        <v>42928</v>
      </c>
      <c r="C700" s="187">
        <v>5</v>
      </c>
      <c r="D700" s="188" t="s">
        <v>54</v>
      </c>
      <c r="E700" s="132"/>
    </row>
    <row r="701" spans="2:5">
      <c r="B701" s="186">
        <v>42928</v>
      </c>
      <c r="C701" s="187">
        <v>5</v>
      </c>
      <c r="D701" s="188" t="s">
        <v>54</v>
      </c>
      <c r="E701" s="132"/>
    </row>
    <row r="702" spans="2:5">
      <c r="B702" s="186">
        <v>42928</v>
      </c>
      <c r="C702" s="187">
        <v>5</v>
      </c>
      <c r="D702" s="188" t="s">
        <v>54</v>
      </c>
      <c r="E702" s="132"/>
    </row>
    <row r="703" spans="2:5">
      <c r="B703" s="186">
        <v>42928</v>
      </c>
      <c r="C703" s="187">
        <v>6.5</v>
      </c>
      <c r="D703" s="188" t="s">
        <v>54</v>
      </c>
      <c r="E703" s="132"/>
    </row>
    <row r="704" spans="2:5">
      <c r="B704" s="186">
        <v>42928</v>
      </c>
      <c r="C704" s="187">
        <v>6.9</v>
      </c>
      <c r="D704" s="188" t="s">
        <v>54</v>
      </c>
      <c r="E704" s="132"/>
    </row>
    <row r="705" spans="2:5">
      <c r="B705" s="186">
        <v>42928</v>
      </c>
      <c r="C705" s="187">
        <v>7</v>
      </c>
      <c r="D705" s="188" t="s">
        <v>54</v>
      </c>
      <c r="E705" s="132"/>
    </row>
    <row r="706" spans="2:5">
      <c r="B706" s="186">
        <v>42928</v>
      </c>
      <c r="C706" s="187">
        <v>10</v>
      </c>
      <c r="D706" s="188" t="s">
        <v>54</v>
      </c>
      <c r="E706" s="132"/>
    </row>
    <row r="707" spans="2:5">
      <c r="B707" s="186">
        <v>42928</v>
      </c>
      <c r="C707" s="187">
        <v>10</v>
      </c>
      <c r="D707" s="188" t="s">
        <v>54</v>
      </c>
      <c r="E707" s="132"/>
    </row>
    <row r="708" spans="2:5">
      <c r="B708" s="186">
        <v>42928</v>
      </c>
      <c r="C708" s="187">
        <v>10</v>
      </c>
      <c r="D708" s="188" t="s">
        <v>54</v>
      </c>
      <c r="E708" s="132"/>
    </row>
    <row r="709" spans="2:5">
      <c r="B709" s="186">
        <v>42928</v>
      </c>
      <c r="C709" s="187">
        <v>10</v>
      </c>
      <c r="D709" s="188" t="s">
        <v>54</v>
      </c>
      <c r="E709" s="132"/>
    </row>
    <row r="710" spans="2:5">
      <c r="B710" s="186">
        <v>42928</v>
      </c>
      <c r="C710" s="187">
        <v>10</v>
      </c>
      <c r="D710" s="188" t="s">
        <v>54</v>
      </c>
      <c r="E710" s="132"/>
    </row>
    <row r="711" spans="2:5">
      <c r="B711" s="186">
        <v>42928</v>
      </c>
      <c r="C711" s="187">
        <v>10</v>
      </c>
      <c r="D711" s="188" t="s">
        <v>54</v>
      </c>
      <c r="E711" s="132"/>
    </row>
    <row r="712" spans="2:5">
      <c r="B712" s="186">
        <v>42928</v>
      </c>
      <c r="C712" s="187">
        <v>10</v>
      </c>
      <c r="D712" s="188" t="s">
        <v>54</v>
      </c>
      <c r="E712" s="132"/>
    </row>
    <row r="713" spans="2:5">
      <c r="B713" s="186">
        <v>42928</v>
      </c>
      <c r="C713" s="187">
        <v>10</v>
      </c>
      <c r="D713" s="188" t="s">
        <v>54</v>
      </c>
      <c r="E713" s="132"/>
    </row>
    <row r="714" spans="2:5">
      <c r="B714" s="186">
        <v>42928</v>
      </c>
      <c r="C714" s="187">
        <v>13.26</v>
      </c>
      <c r="D714" s="188" t="s">
        <v>54</v>
      </c>
      <c r="E714" s="132"/>
    </row>
    <row r="715" spans="2:5">
      <c r="B715" s="186">
        <v>42928</v>
      </c>
      <c r="C715" s="187">
        <v>15</v>
      </c>
      <c r="D715" s="188" t="s">
        <v>54</v>
      </c>
      <c r="E715" s="132"/>
    </row>
    <row r="716" spans="2:5">
      <c r="B716" s="186">
        <v>42928</v>
      </c>
      <c r="C716" s="187">
        <v>17</v>
      </c>
      <c r="D716" s="188" t="s">
        <v>54</v>
      </c>
      <c r="E716" s="132"/>
    </row>
    <row r="717" spans="2:5">
      <c r="B717" s="186">
        <v>42928</v>
      </c>
      <c r="C717" s="187">
        <v>17.75</v>
      </c>
      <c r="D717" s="188" t="s">
        <v>54</v>
      </c>
      <c r="E717" s="132"/>
    </row>
    <row r="718" spans="2:5">
      <c r="B718" s="186">
        <v>42928</v>
      </c>
      <c r="C718" s="187">
        <v>18</v>
      </c>
      <c r="D718" s="188" t="s">
        <v>54</v>
      </c>
      <c r="E718" s="132"/>
    </row>
    <row r="719" spans="2:5">
      <c r="B719" s="186">
        <v>42928</v>
      </c>
      <c r="C719" s="187">
        <v>18</v>
      </c>
      <c r="D719" s="188" t="s">
        <v>54</v>
      </c>
      <c r="E719" s="132"/>
    </row>
    <row r="720" spans="2:5">
      <c r="B720" s="186">
        <v>42928</v>
      </c>
      <c r="C720" s="187">
        <v>20.309999999999999</v>
      </c>
      <c r="D720" s="188" t="s">
        <v>54</v>
      </c>
      <c r="E720" s="132"/>
    </row>
    <row r="721" spans="2:5">
      <c r="B721" s="186">
        <v>42928</v>
      </c>
      <c r="C721" s="187">
        <v>25</v>
      </c>
      <c r="D721" s="188" t="s">
        <v>54</v>
      </c>
      <c r="E721" s="132"/>
    </row>
    <row r="722" spans="2:5">
      <c r="B722" s="186">
        <v>42928</v>
      </c>
      <c r="C722" s="187">
        <v>25</v>
      </c>
      <c r="D722" s="188" t="s">
        <v>54</v>
      </c>
      <c r="E722" s="132"/>
    </row>
    <row r="723" spans="2:5">
      <c r="B723" s="186">
        <v>42928</v>
      </c>
      <c r="C723" s="187">
        <v>25</v>
      </c>
      <c r="D723" s="188" t="s">
        <v>54</v>
      </c>
      <c r="E723" s="132"/>
    </row>
    <row r="724" spans="2:5">
      <c r="B724" s="186">
        <v>42928</v>
      </c>
      <c r="C724" s="187">
        <v>25</v>
      </c>
      <c r="D724" s="188" t="s">
        <v>54</v>
      </c>
      <c r="E724" s="132"/>
    </row>
    <row r="725" spans="2:5">
      <c r="B725" s="186">
        <v>42928</v>
      </c>
      <c r="C725" s="187">
        <v>25</v>
      </c>
      <c r="D725" s="188" t="s">
        <v>54</v>
      </c>
      <c r="E725" s="132"/>
    </row>
    <row r="726" spans="2:5">
      <c r="B726" s="186">
        <v>42928</v>
      </c>
      <c r="C726" s="187">
        <v>25</v>
      </c>
      <c r="D726" s="188" t="s">
        <v>54</v>
      </c>
      <c r="E726" s="132"/>
    </row>
    <row r="727" spans="2:5">
      <c r="B727" s="186">
        <v>42928</v>
      </c>
      <c r="C727" s="187">
        <v>30</v>
      </c>
      <c r="D727" s="188" t="s">
        <v>54</v>
      </c>
      <c r="E727" s="132"/>
    </row>
    <row r="728" spans="2:5">
      <c r="B728" s="186">
        <v>42928</v>
      </c>
      <c r="C728" s="187">
        <v>30</v>
      </c>
      <c r="D728" s="188" t="s">
        <v>54</v>
      </c>
      <c r="E728" s="132"/>
    </row>
    <row r="729" spans="2:5">
      <c r="B729" s="186">
        <v>42928</v>
      </c>
      <c r="C729" s="187">
        <v>30</v>
      </c>
      <c r="D729" s="188" t="s">
        <v>54</v>
      </c>
      <c r="E729" s="132"/>
    </row>
    <row r="730" spans="2:5">
      <c r="B730" s="186">
        <v>42928</v>
      </c>
      <c r="C730" s="187">
        <v>30</v>
      </c>
      <c r="D730" s="188" t="s">
        <v>54</v>
      </c>
      <c r="E730" s="132"/>
    </row>
    <row r="731" spans="2:5">
      <c r="B731" s="186">
        <v>42928</v>
      </c>
      <c r="C731" s="187">
        <v>30</v>
      </c>
      <c r="D731" s="188" t="s">
        <v>54</v>
      </c>
      <c r="E731" s="132"/>
    </row>
    <row r="732" spans="2:5">
      <c r="B732" s="186">
        <v>42928</v>
      </c>
      <c r="C732" s="187">
        <v>38.31</v>
      </c>
      <c r="D732" s="188" t="s">
        <v>54</v>
      </c>
      <c r="E732" s="132"/>
    </row>
    <row r="733" spans="2:5">
      <c r="B733" s="186">
        <v>42928</v>
      </c>
      <c r="C733" s="187">
        <v>39.79</v>
      </c>
      <c r="D733" s="188" t="s">
        <v>54</v>
      </c>
      <c r="E733" s="132"/>
    </row>
    <row r="734" spans="2:5">
      <c r="B734" s="186">
        <v>42928</v>
      </c>
      <c r="C734" s="187">
        <v>40</v>
      </c>
      <c r="D734" s="188" t="s">
        <v>54</v>
      </c>
      <c r="E734" s="132"/>
    </row>
    <row r="735" spans="2:5">
      <c r="B735" s="186">
        <v>42928</v>
      </c>
      <c r="C735" s="187">
        <v>45</v>
      </c>
      <c r="D735" s="188" t="s">
        <v>54</v>
      </c>
      <c r="E735" s="132"/>
    </row>
    <row r="736" spans="2:5">
      <c r="B736" s="186">
        <v>42928</v>
      </c>
      <c r="C736" s="187">
        <v>49.89</v>
      </c>
      <c r="D736" s="188" t="s">
        <v>4162</v>
      </c>
      <c r="E736" s="132"/>
    </row>
    <row r="737" spans="2:5">
      <c r="B737" s="186">
        <v>42928</v>
      </c>
      <c r="C737" s="187">
        <v>50</v>
      </c>
      <c r="D737" s="188" t="s">
        <v>54</v>
      </c>
      <c r="E737" s="132"/>
    </row>
    <row r="738" spans="2:5">
      <c r="B738" s="186">
        <v>42928</v>
      </c>
      <c r="C738" s="187">
        <v>58</v>
      </c>
      <c r="D738" s="188" t="s">
        <v>54</v>
      </c>
      <c r="E738" s="132"/>
    </row>
    <row r="739" spans="2:5">
      <c r="B739" s="186">
        <v>42928</v>
      </c>
      <c r="C739" s="187">
        <v>60</v>
      </c>
      <c r="D739" s="188" t="s">
        <v>54</v>
      </c>
      <c r="E739" s="132"/>
    </row>
    <row r="740" spans="2:5">
      <c r="B740" s="186">
        <v>42928</v>
      </c>
      <c r="C740" s="187">
        <v>60.5</v>
      </c>
      <c r="D740" s="188" t="s">
        <v>54</v>
      </c>
      <c r="E740" s="132"/>
    </row>
    <row r="741" spans="2:5">
      <c r="B741" s="186">
        <v>42928</v>
      </c>
      <c r="C741" s="187">
        <v>70</v>
      </c>
      <c r="D741" s="188" t="s">
        <v>4162</v>
      </c>
      <c r="E741" s="132"/>
    </row>
    <row r="742" spans="2:5">
      <c r="B742" s="186">
        <v>42928</v>
      </c>
      <c r="C742" s="187">
        <v>75</v>
      </c>
      <c r="D742" s="188" t="s">
        <v>54</v>
      </c>
      <c r="E742" s="132"/>
    </row>
    <row r="743" spans="2:5">
      <c r="B743" s="186">
        <v>42928</v>
      </c>
      <c r="C743" s="187">
        <v>80</v>
      </c>
      <c r="D743" s="188" t="s">
        <v>54</v>
      </c>
      <c r="E743" s="132"/>
    </row>
    <row r="744" spans="2:5">
      <c r="B744" s="186">
        <v>42928</v>
      </c>
      <c r="C744" s="187">
        <v>80</v>
      </c>
      <c r="D744" s="188" t="s">
        <v>54</v>
      </c>
      <c r="E744" s="132"/>
    </row>
    <row r="745" spans="2:5">
      <c r="B745" s="186">
        <v>42928</v>
      </c>
      <c r="C745" s="187">
        <v>80</v>
      </c>
      <c r="D745" s="188" t="s">
        <v>54</v>
      </c>
      <c r="E745" s="132"/>
    </row>
    <row r="746" spans="2:5">
      <c r="B746" s="186">
        <v>42928</v>
      </c>
      <c r="C746" s="187">
        <v>80</v>
      </c>
      <c r="D746" s="188" t="s">
        <v>54</v>
      </c>
      <c r="E746" s="132"/>
    </row>
    <row r="747" spans="2:5">
      <c r="B747" s="186">
        <v>42928</v>
      </c>
      <c r="C747" s="187">
        <v>231</v>
      </c>
      <c r="D747" s="188" t="s">
        <v>54</v>
      </c>
      <c r="E747" s="132"/>
    </row>
    <row r="748" spans="2:5">
      <c r="B748" s="186">
        <v>42929</v>
      </c>
      <c r="C748" s="187">
        <v>0.03</v>
      </c>
      <c r="D748" s="188" t="s">
        <v>54</v>
      </c>
      <c r="E748" s="132"/>
    </row>
    <row r="749" spans="2:5">
      <c r="B749" s="186">
        <v>42929</v>
      </c>
      <c r="C749" s="187">
        <v>0.2</v>
      </c>
      <c r="D749" s="188" t="s">
        <v>54</v>
      </c>
      <c r="E749" s="132"/>
    </row>
    <row r="750" spans="2:5">
      <c r="B750" s="186">
        <v>42929</v>
      </c>
      <c r="C750" s="187">
        <v>0.25</v>
      </c>
      <c r="D750" s="188" t="s">
        <v>54</v>
      </c>
      <c r="E750" s="132"/>
    </row>
    <row r="751" spans="2:5">
      <c r="B751" s="186">
        <v>42929</v>
      </c>
      <c r="C751" s="187">
        <v>0.25</v>
      </c>
      <c r="D751" s="188" t="s">
        <v>54</v>
      </c>
      <c r="E751" s="132"/>
    </row>
    <row r="752" spans="2:5">
      <c r="B752" s="186">
        <v>42929</v>
      </c>
      <c r="C752" s="187">
        <v>0.25</v>
      </c>
      <c r="D752" s="188" t="s">
        <v>54</v>
      </c>
      <c r="E752" s="132"/>
    </row>
    <row r="753" spans="2:5">
      <c r="B753" s="186">
        <v>42929</v>
      </c>
      <c r="C753" s="187">
        <v>0.25</v>
      </c>
      <c r="D753" s="188" t="s">
        <v>54</v>
      </c>
      <c r="E753" s="132"/>
    </row>
    <row r="754" spans="2:5">
      <c r="B754" s="186">
        <v>42929</v>
      </c>
      <c r="C754" s="187">
        <v>0.25</v>
      </c>
      <c r="D754" s="188" t="s">
        <v>54</v>
      </c>
      <c r="E754" s="132"/>
    </row>
    <row r="755" spans="2:5">
      <c r="B755" s="186">
        <v>42929</v>
      </c>
      <c r="C755" s="187">
        <v>0.57999999999999996</v>
      </c>
      <c r="D755" s="188" t="s">
        <v>54</v>
      </c>
      <c r="E755" s="132"/>
    </row>
    <row r="756" spans="2:5">
      <c r="B756" s="186">
        <v>42929</v>
      </c>
      <c r="C756" s="187">
        <v>1.25</v>
      </c>
      <c r="D756" s="188" t="s">
        <v>54</v>
      </c>
      <c r="E756" s="132"/>
    </row>
    <row r="757" spans="2:5">
      <c r="B757" s="186">
        <v>42929</v>
      </c>
      <c r="C757" s="187">
        <v>1.27</v>
      </c>
      <c r="D757" s="188" t="s">
        <v>54</v>
      </c>
      <c r="E757" s="132"/>
    </row>
    <row r="758" spans="2:5">
      <c r="B758" s="186">
        <v>42929</v>
      </c>
      <c r="C758" s="187">
        <v>2</v>
      </c>
      <c r="D758" s="188" t="s">
        <v>54</v>
      </c>
      <c r="E758" s="132"/>
    </row>
    <row r="759" spans="2:5">
      <c r="B759" s="186">
        <v>42929</v>
      </c>
      <c r="C759" s="187">
        <v>2.1800000000000002</v>
      </c>
      <c r="D759" s="188" t="s">
        <v>54</v>
      </c>
      <c r="E759" s="132"/>
    </row>
    <row r="760" spans="2:5">
      <c r="B760" s="186">
        <v>42929</v>
      </c>
      <c r="C760" s="187">
        <v>3.1</v>
      </c>
      <c r="D760" s="188" t="s">
        <v>54</v>
      </c>
      <c r="E760" s="132"/>
    </row>
    <row r="761" spans="2:5">
      <c r="B761" s="186">
        <v>42929</v>
      </c>
      <c r="C761" s="187">
        <v>3.8</v>
      </c>
      <c r="D761" s="188" t="s">
        <v>54</v>
      </c>
      <c r="E761" s="132"/>
    </row>
    <row r="762" spans="2:5">
      <c r="B762" s="186">
        <v>42929</v>
      </c>
      <c r="C762" s="187">
        <v>4</v>
      </c>
      <c r="D762" s="188" t="s">
        <v>54</v>
      </c>
      <c r="E762" s="132"/>
    </row>
    <row r="763" spans="2:5">
      <c r="B763" s="186">
        <v>42929</v>
      </c>
      <c r="C763" s="187">
        <v>4.1900000000000004</v>
      </c>
      <c r="D763" s="188" t="s">
        <v>54</v>
      </c>
      <c r="E763" s="132"/>
    </row>
    <row r="764" spans="2:5">
      <c r="B764" s="186">
        <v>42929</v>
      </c>
      <c r="C764" s="187">
        <v>4.2699999999999996</v>
      </c>
      <c r="D764" s="188" t="s">
        <v>54</v>
      </c>
      <c r="E764" s="132"/>
    </row>
    <row r="765" spans="2:5">
      <c r="B765" s="186">
        <v>42929</v>
      </c>
      <c r="C765" s="187">
        <v>5</v>
      </c>
      <c r="D765" s="188" t="s">
        <v>54</v>
      </c>
      <c r="E765" s="132"/>
    </row>
    <row r="766" spans="2:5">
      <c r="B766" s="186">
        <v>42929</v>
      </c>
      <c r="C766" s="187">
        <v>5</v>
      </c>
      <c r="D766" s="188" t="s">
        <v>54</v>
      </c>
      <c r="E766" s="132"/>
    </row>
    <row r="767" spans="2:5">
      <c r="B767" s="186">
        <v>42929</v>
      </c>
      <c r="C767" s="187">
        <v>5.4</v>
      </c>
      <c r="D767" s="188" t="s">
        <v>54</v>
      </c>
      <c r="E767" s="132"/>
    </row>
    <row r="768" spans="2:5">
      <c r="B768" s="186">
        <v>42929</v>
      </c>
      <c r="C768" s="187">
        <v>5.4</v>
      </c>
      <c r="D768" s="188" t="s">
        <v>54</v>
      </c>
      <c r="E768" s="132"/>
    </row>
    <row r="769" spans="2:5">
      <c r="B769" s="186">
        <v>42929</v>
      </c>
      <c r="C769" s="187">
        <v>6.28</v>
      </c>
      <c r="D769" s="188" t="s">
        <v>54</v>
      </c>
      <c r="E769" s="132"/>
    </row>
    <row r="770" spans="2:5">
      <c r="B770" s="186">
        <v>42929</v>
      </c>
      <c r="C770" s="187">
        <v>6.54</v>
      </c>
      <c r="D770" s="188" t="s">
        <v>54</v>
      </c>
      <c r="E770" s="132"/>
    </row>
    <row r="771" spans="2:5">
      <c r="B771" s="186">
        <v>42929</v>
      </c>
      <c r="C771" s="187">
        <v>7</v>
      </c>
      <c r="D771" s="188" t="s">
        <v>54</v>
      </c>
      <c r="E771" s="132"/>
    </row>
    <row r="772" spans="2:5">
      <c r="B772" s="186">
        <v>42929</v>
      </c>
      <c r="C772" s="187">
        <v>7</v>
      </c>
      <c r="D772" s="188" t="s">
        <v>54</v>
      </c>
      <c r="E772" s="132"/>
    </row>
    <row r="773" spans="2:5">
      <c r="B773" s="186">
        <v>42929</v>
      </c>
      <c r="C773" s="187">
        <v>7.26</v>
      </c>
      <c r="D773" s="188" t="s">
        <v>54</v>
      </c>
      <c r="E773" s="132"/>
    </row>
    <row r="774" spans="2:5">
      <c r="B774" s="186">
        <v>42929</v>
      </c>
      <c r="C774" s="187">
        <v>7.96</v>
      </c>
      <c r="D774" s="188" t="s">
        <v>54</v>
      </c>
      <c r="E774" s="132"/>
    </row>
    <row r="775" spans="2:5">
      <c r="B775" s="186">
        <v>42929</v>
      </c>
      <c r="C775" s="187">
        <v>7.97</v>
      </c>
      <c r="D775" s="188" t="s">
        <v>54</v>
      </c>
      <c r="E775" s="132"/>
    </row>
    <row r="776" spans="2:5">
      <c r="B776" s="186">
        <v>42929</v>
      </c>
      <c r="C776" s="187">
        <v>8.27</v>
      </c>
      <c r="D776" s="188" t="s">
        <v>4162</v>
      </c>
      <c r="E776" s="132"/>
    </row>
    <row r="777" spans="2:5">
      <c r="B777" s="186">
        <v>42929</v>
      </c>
      <c r="C777" s="187">
        <v>8.5</v>
      </c>
      <c r="D777" s="188" t="s">
        <v>54</v>
      </c>
      <c r="E777" s="132"/>
    </row>
    <row r="778" spans="2:5">
      <c r="B778" s="186">
        <v>42929</v>
      </c>
      <c r="C778" s="187">
        <v>8.6</v>
      </c>
      <c r="D778" s="188" t="s">
        <v>54</v>
      </c>
      <c r="E778" s="132"/>
    </row>
    <row r="779" spans="2:5">
      <c r="B779" s="186">
        <v>42929</v>
      </c>
      <c r="C779" s="187">
        <v>10</v>
      </c>
      <c r="D779" s="188" t="s">
        <v>54</v>
      </c>
      <c r="E779" s="132"/>
    </row>
    <row r="780" spans="2:5">
      <c r="B780" s="186">
        <v>42929</v>
      </c>
      <c r="C780" s="187">
        <v>10</v>
      </c>
      <c r="D780" s="188" t="s">
        <v>54</v>
      </c>
      <c r="E780" s="132"/>
    </row>
    <row r="781" spans="2:5">
      <c r="B781" s="186">
        <v>42929</v>
      </c>
      <c r="C781" s="187">
        <v>10</v>
      </c>
      <c r="D781" s="188" t="s">
        <v>54</v>
      </c>
      <c r="E781" s="132"/>
    </row>
    <row r="782" spans="2:5">
      <c r="B782" s="186">
        <v>42929</v>
      </c>
      <c r="C782" s="187">
        <v>11.46</v>
      </c>
      <c r="D782" s="188" t="s">
        <v>54</v>
      </c>
      <c r="E782" s="132"/>
    </row>
    <row r="783" spans="2:5">
      <c r="B783" s="186">
        <v>42929</v>
      </c>
      <c r="C783" s="187">
        <v>11.6</v>
      </c>
      <c r="D783" s="188" t="s">
        <v>54</v>
      </c>
      <c r="E783" s="132"/>
    </row>
    <row r="784" spans="2:5">
      <c r="B784" s="186">
        <v>42929</v>
      </c>
      <c r="C784" s="187">
        <v>12</v>
      </c>
      <c r="D784" s="188" t="s">
        <v>54</v>
      </c>
      <c r="E784" s="132"/>
    </row>
    <row r="785" spans="2:5">
      <c r="B785" s="186">
        <v>42929</v>
      </c>
      <c r="C785" s="187">
        <v>14</v>
      </c>
      <c r="D785" s="188" t="s">
        <v>54</v>
      </c>
      <c r="E785" s="132"/>
    </row>
    <row r="786" spans="2:5">
      <c r="B786" s="186">
        <v>42929</v>
      </c>
      <c r="C786" s="187">
        <v>15</v>
      </c>
      <c r="D786" s="188" t="s">
        <v>54</v>
      </c>
      <c r="E786" s="132"/>
    </row>
    <row r="787" spans="2:5">
      <c r="B787" s="186">
        <v>42929</v>
      </c>
      <c r="C787" s="187">
        <v>15</v>
      </c>
      <c r="D787" s="188" t="s">
        <v>54</v>
      </c>
      <c r="E787" s="132"/>
    </row>
    <row r="788" spans="2:5">
      <c r="B788" s="186">
        <v>42929</v>
      </c>
      <c r="C788" s="187">
        <v>15</v>
      </c>
      <c r="D788" s="188" t="s">
        <v>54</v>
      </c>
      <c r="E788" s="132"/>
    </row>
    <row r="789" spans="2:5">
      <c r="B789" s="186">
        <v>42929</v>
      </c>
      <c r="C789" s="187">
        <v>15</v>
      </c>
      <c r="D789" s="188" t="s">
        <v>54</v>
      </c>
      <c r="E789" s="132"/>
    </row>
    <row r="790" spans="2:5">
      <c r="B790" s="186">
        <v>42929</v>
      </c>
      <c r="C790" s="187">
        <v>18</v>
      </c>
      <c r="D790" s="188" t="s">
        <v>54</v>
      </c>
      <c r="E790" s="132"/>
    </row>
    <row r="791" spans="2:5">
      <c r="B791" s="186">
        <v>42929</v>
      </c>
      <c r="C791" s="187">
        <v>20</v>
      </c>
      <c r="D791" s="188" t="s">
        <v>54</v>
      </c>
      <c r="E791" s="132"/>
    </row>
    <row r="792" spans="2:5">
      <c r="B792" s="186">
        <v>42929</v>
      </c>
      <c r="C792" s="187">
        <v>20.309999999999999</v>
      </c>
      <c r="D792" s="188" t="s">
        <v>54</v>
      </c>
      <c r="E792" s="132"/>
    </row>
    <row r="793" spans="2:5">
      <c r="B793" s="186">
        <v>42929</v>
      </c>
      <c r="C793" s="187">
        <v>24</v>
      </c>
      <c r="D793" s="188" t="s">
        <v>54</v>
      </c>
      <c r="E793" s="132"/>
    </row>
    <row r="794" spans="2:5">
      <c r="B794" s="186">
        <v>42929</v>
      </c>
      <c r="C794" s="187">
        <v>24.5</v>
      </c>
      <c r="D794" s="188" t="s">
        <v>54</v>
      </c>
      <c r="E794" s="132"/>
    </row>
    <row r="795" spans="2:5">
      <c r="B795" s="186">
        <v>42929</v>
      </c>
      <c r="C795" s="187">
        <v>25</v>
      </c>
      <c r="D795" s="188" t="s">
        <v>54</v>
      </c>
      <c r="E795" s="132"/>
    </row>
    <row r="796" spans="2:5">
      <c r="B796" s="186">
        <v>42929</v>
      </c>
      <c r="C796" s="187">
        <v>25</v>
      </c>
      <c r="D796" s="188" t="s">
        <v>54</v>
      </c>
      <c r="E796" s="132"/>
    </row>
    <row r="797" spans="2:5">
      <c r="B797" s="186">
        <v>42929</v>
      </c>
      <c r="C797" s="187">
        <v>25</v>
      </c>
      <c r="D797" s="188" t="s">
        <v>54</v>
      </c>
      <c r="E797" s="132"/>
    </row>
    <row r="798" spans="2:5">
      <c r="B798" s="186">
        <v>42929</v>
      </c>
      <c r="C798" s="187">
        <v>25</v>
      </c>
      <c r="D798" s="188" t="s">
        <v>54</v>
      </c>
      <c r="E798" s="132"/>
    </row>
    <row r="799" spans="2:5">
      <c r="B799" s="186">
        <v>42929</v>
      </c>
      <c r="C799" s="187">
        <v>30</v>
      </c>
      <c r="D799" s="188" t="s">
        <v>54</v>
      </c>
      <c r="E799" s="132"/>
    </row>
    <row r="800" spans="2:5">
      <c r="B800" s="186">
        <v>42929</v>
      </c>
      <c r="C800" s="187">
        <v>30</v>
      </c>
      <c r="D800" s="188" t="s">
        <v>54</v>
      </c>
      <c r="E800" s="132"/>
    </row>
    <row r="801" spans="2:5">
      <c r="B801" s="186">
        <v>42929</v>
      </c>
      <c r="C801" s="187">
        <v>30</v>
      </c>
      <c r="D801" s="188" t="s">
        <v>54</v>
      </c>
      <c r="E801" s="132"/>
    </row>
    <row r="802" spans="2:5">
      <c r="B802" s="186">
        <v>42929</v>
      </c>
      <c r="C802" s="187">
        <v>30</v>
      </c>
      <c r="D802" s="188" t="s">
        <v>54</v>
      </c>
      <c r="E802" s="132"/>
    </row>
    <row r="803" spans="2:5">
      <c r="B803" s="186">
        <v>42929</v>
      </c>
      <c r="C803" s="187">
        <v>30</v>
      </c>
      <c r="D803" s="188" t="s">
        <v>54</v>
      </c>
      <c r="E803" s="132"/>
    </row>
    <row r="804" spans="2:5">
      <c r="B804" s="186">
        <v>42929</v>
      </c>
      <c r="C804" s="187">
        <v>30</v>
      </c>
      <c r="D804" s="188" t="s">
        <v>54</v>
      </c>
      <c r="E804" s="132"/>
    </row>
    <row r="805" spans="2:5">
      <c r="B805" s="186">
        <v>42929</v>
      </c>
      <c r="C805" s="187">
        <v>32</v>
      </c>
      <c r="D805" s="188" t="s">
        <v>54</v>
      </c>
      <c r="E805" s="132"/>
    </row>
    <row r="806" spans="2:5">
      <c r="B806" s="186">
        <v>42929</v>
      </c>
      <c r="C806" s="187">
        <v>35</v>
      </c>
      <c r="D806" s="188" t="s">
        <v>54</v>
      </c>
      <c r="E806" s="132"/>
    </row>
    <row r="807" spans="2:5">
      <c r="B807" s="186">
        <v>42929</v>
      </c>
      <c r="C807" s="187">
        <v>44</v>
      </c>
      <c r="D807" s="188" t="s">
        <v>54</v>
      </c>
      <c r="E807" s="132"/>
    </row>
    <row r="808" spans="2:5">
      <c r="B808" s="186">
        <v>42929</v>
      </c>
      <c r="C808" s="187">
        <v>45</v>
      </c>
      <c r="D808" s="188" t="s">
        <v>54</v>
      </c>
      <c r="E808" s="132"/>
    </row>
    <row r="809" spans="2:5">
      <c r="B809" s="186">
        <v>42929</v>
      </c>
      <c r="C809" s="187">
        <v>46.43</v>
      </c>
      <c r="D809" s="188" t="s">
        <v>54</v>
      </c>
      <c r="E809" s="132"/>
    </row>
    <row r="810" spans="2:5">
      <c r="B810" s="186">
        <v>42929</v>
      </c>
      <c r="C810" s="187">
        <v>48</v>
      </c>
      <c r="D810" s="188" t="s">
        <v>54</v>
      </c>
      <c r="E810" s="132"/>
    </row>
    <row r="811" spans="2:5">
      <c r="B811" s="186">
        <v>42929</v>
      </c>
      <c r="C811" s="187">
        <v>50</v>
      </c>
      <c r="D811" s="188" t="s">
        <v>54</v>
      </c>
      <c r="E811" s="132"/>
    </row>
    <row r="812" spans="2:5">
      <c r="B812" s="186">
        <v>42929</v>
      </c>
      <c r="C812" s="187">
        <v>50</v>
      </c>
      <c r="D812" s="188" t="s">
        <v>54</v>
      </c>
      <c r="E812" s="132"/>
    </row>
    <row r="813" spans="2:5">
      <c r="B813" s="186">
        <v>42929</v>
      </c>
      <c r="C813" s="187">
        <v>58</v>
      </c>
      <c r="D813" s="188" t="s">
        <v>54</v>
      </c>
      <c r="E813" s="132"/>
    </row>
    <row r="814" spans="2:5">
      <c r="B814" s="186">
        <v>42929</v>
      </c>
      <c r="C814" s="187">
        <v>60</v>
      </c>
      <c r="D814" s="188" t="s">
        <v>54</v>
      </c>
      <c r="E814" s="132"/>
    </row>
    <row r="815" spans="2:5">
      <c r="B815" s="186">
        <v>42929</v>
      </c>
      <c r="C815" s="187">
        <v>60</v>
      </c>
      <c r="D815" s="188" t="s">
        <v>54</v>
      </c>
      <c r="E815" s="132"/>
    </row>
    <row r="816" spans="2:5">
      <c r="B816" s="186">
        <v>42929</v>
      </c>
      <c r="C816" s="187">
        <v>78</v>
      </c>
      <c r="D816" s="188" t="s">
        <v>54</v>
      </c>
      <c r="E816" s="132"/>
    </row>
    <row r="817" spans="2:5">
      <c r="B817" s="186">
        <v>42929</v>
      </c>
      <c r="C817" s="187">
        <v>80</v>
      </c>
      <c r="D817" s="188" t="s">
        <v>54</v>
      </c>
      <c r="E817" s="132"/>
    </row>
    <row r="818" spans="2:5">
      <c r="B818" s="186">
        <v>42929</v>
      </c>
      <c r="C818" s="187">
        <v>80</v>
      </c>
      <c r="D818" s="188" t="s">
        <v>54</v>
      </c>
      <c r="E818" s="132"/>
    </row>
    <row r="819" spans="2:5">
      <c r="B819" s="186">
        <v>42929</v>
      </c>
      <c r="C819" s="187">
        <v>80</v>
      </c>
      <c r="D819" s="188" t="s">
        <v>54</v>
      </c>
      <c r="E819" s="132"/>
    </row>
    <row r="820" spans="2:5">
      <c r="B820" s="186">
        <v>42929</v>
      </c>
      <c r="C820" s="187">
        <v>80</v>
      </c>
      <c r="D820" s="188" t="s">
        <v>54</v>
      </c>
      <c r="E820" s="132"/>
    </row>
    <row r="821" spans="2:5">
      <c r="B821" s="186">
        <v>42929</v>
      </c>
      <c r="C821" s="187">
        <v>80</v>
      </c>
      <c r="D821" s="188" t="s">
        <v>54</v>
      </c>
      <c r="E821" s="132"/>
    </row>
    <row r="822" spans="2:5">
      <c r="B822" s="186">
        <v>42929</v>
      </c>
      <c r="C822" s="187">
        <v>88.66</v>
      </c>
      <c r="D822" s="188" t="s">
        <v>54</v>
      </c>
      <c r="E822" s="132"/>
    </row>
    <row r="823" spans="2:5">
      <c r="B823" s="186">
        <v>42929</v>
      </c>
      <c r="C823" s="187">
        <v>89.03</v>
      </c>
      <c r="D823" s="188" t="s">
        <v>54</v>
      </c>
      <c r="E823" s="132"/>
    </row>
    <row r="824" spans="2:5">
      <c r="B824" s="186">
        <v>42929</v>
      </c>
      <c r="C824" s="187">
        <v>95.5</v>
      </c>
      <c r="D824" s="188" t="s">
        <v>54</v>
      </c>
      <c r="E824" s="132"/>
    </row>
    <row r="825" spans="2:5">
      <c r="B825" s="186">
        <v>42929</v>
      </c>
      <c r="C825" s="187">
        <v>97</v>
      </c>
      <c r="D825" s="188" t="s">
        <v>4162</v>
      </c>
      <c r="E825" s="132"/>
    </row>
    <row r="826" spans="2:5">
      <c r="B826" s="186">
        <v>42929</v>
      </c>
      <c r="C826" s="187">
        <v>200</v>
      </c>
      <c r="D826" s="188" t="s">
        <v>4162</v>
      </c>
      <c r="E826" s="132"/>
    </row>
    <row r="827" spans="2:5">
      <c r="B827" s="186">
        <v>42929</v>
      </c>
      <c r="C827" s="187">
        <v>250</v>
      </c>
      <c r="D827" s="188" t="s">
        <v>54</v>
      </c>
      <c r="E827" s="132"/>
    </row>
    <row r="828" spans="2:5">
      <c r="B828" s="186">
        <v>42929</v>
      </c>
      <c r="C828" s="187">
        <v>500</v>
      </c>
      <c r="D828" s="188" t="s">
        <v>54</v>
      </c>
      <c r="E828" s="132"/>
    </row>
    <row r="829" spans="2:5">
      <c r="B829" s="186">
        <v>42929</v>
      </c>
      <c r="C829" s="187">
        <v>582</v>
      </c>
      <c r="D829" s="188" t="s">
        <v>4162</v>
      </c>
      <c r="E829" s="132"/>
    </row>
    <row r="830" spans="2:5">
      <c r="B830" s="186">
        <v>42929</v>
      </c>
      <c r="C830" s="187">
        <v>1000</v>
      </c>
      <c r="D830" s="188" t="s">
        <v>54</v>
      </c>
      <c r="E830" s="132"/>
    </row>
    <row r="831" spans="2:5">
      <c r="B831" s="186">
        <v>42929</v>
      </c>
      <c r="C831" s="187">
        <v>3600</v>
      </c>
      <c r="D831" s="188" t="s">
        <v>54</v>
      </c>
      <c r="E831" s="132"/>
    </row>
    <row r="832" spans="2:5">
      <c r="B832" s="186">
        <v>42930</v>
      </c>
      <c r="C832" s="187">
        <v>0.25</v>
      </c>
      <c r="D832" s="188" t="s">
        <v>54</v>
      </c>
      <c r="E832" s="132"/>
    </row>
    <row r="833" spans="2:5">
      <c r="B833" s="186">
        <v>42930</v>
      </c>
      <c r="C833" s="187">
        <v>1</v>
      </c>
      <c r="D833" s="188" t="s">
        <v>54</v>
      </c>
      <c r="E833" s="132"/>
    </row>
    <row r="834" spans="2:5">
      <c r="B834" s="186">
        <v>42930</v>
      </c>
      <c r="C834" s="187">
        <v>2</v>
      </c>
      <c r="D834" s="188" t="s">
        <v>54</v>
      </c>
      <c r="E834" s="132"/>
    </row>
    <row r="835" spans="2:5">
      <c r="B835" s="186">
        <v>42930</v>
      </c>
      <c r="C835" s="187">
        <v>2</v>
      </c>
      <c r="D835" s="188" t="s">
        <v>54</v>
      </c>
      <c r="E835" s="132"/>
    </row>
    <row r="836" spans="2:5">
      <c r="B836" s="186">
        <v>42930</v>
      </c>
      <c r="C836" s="187">
        <v>2.66</v>
      </c>
      <c r="D836" s="188" t="s">
        <v>54</v>
      </c>
      <c r="E836" s="132"/>
    </row>
    <row r="837" spans="2:5">
      <c r="B837" s="186">
        <v>42930</v>
      </c>
      <c r="C837" s="187">
        <v>3.64</v>
      </c>
      <c r="D837" s="188" t="s">
        <v>4162</v>
      </c>
      <c r="E837" s="132"/>
    </row>
    <row r="838" spans="2:5">
      <c r="B838" s="186">
        <v>42930</v>
      </c>
      <c r="C838" s="187">
        <v>3.88</v>
      </c>
      <c r="D838" s="188" t="s">
        <v>4162</v>
      </c>
      <c r="E838" s="132"/>
    </row>
    <row r="839" spans="2:5">
      <c r="B839" s="186">
        <v>42930</v>
      </c>
      <c r="C839" s="187">
        <v>4</v>
      </c>
      <c r="D839" s="188" t="s">
        <v>54</v>
      </c>
      <c r="E839" s="132"/>
    </row>
    <row r="840" spans="2:5">
      <c r="B840" s="186">
        <v>42930</v>
      </c>
      <c r="C840" s="187">
        <v>5</v>
      </c>
      <c r="D840" s="188" t="s">
        <v>54</v>
      </c>
      <c r="E840" s="132"/>
    </row>
    <row r="841" spans="2:5">
      <c r="B841" s="186">
        <v>42930</v>
      </c>
      <c r="C841" s="187">
        <v>5</v>
      </c>
      <c r="D841" s="188" t="s">
        <v>54</v>
      </c>
      <c r="E841" s="132"/>
    </row>
    <row r="842" spans="2:5">
      <c r="B842" s="186">
        <v>42930</v>
      </c>
      <c r="C842" s="187">
        <v>5</v>
      </c>
      <c r="D842" s="188" t="s">
        <v>54</v>
      </c>
      <c r="E842" s="132"/>
    </row>
    <row r="843" spans="2:5">
      <c r="B843" s="186">
        <v>42930</v>
      </c>
      <c r="C843" s="187">
        <v>5.2</v>
      </c>
      <c r="D843" s="188" t="s">
        <v>54</v>
      </c>
      <c r="E843" s="132"/>
    </row>
    <row r="844" spans="2:5">
      <c r="B844" s="186">
        <v>42930</v>
      </c>
      <c r="C844" s="187">
        <v>5.95</v>
      </c>
      <c r="D844" s="188" t="s">
        <v>54</v>
      </c>
      <c r="E844" s="132"/>
    </row>
    <row r="845" spans="2:5">
      <c r="B845" s="186">
        <v>42930</v>
      </c>
      <c r="C845" s="187">
        <v>6.34</v>
      </c>
      <c r="D845" s="188" t="s">
        <v>54</v>
      </c>
      <c r="E845" s="132"/>
    </row>
    <row r="846" spans="2:5">
      <c r="B846" s="186">
        <v>42930</v>
      </c>
      <c r="C846" s="187">
        <v>7</v>
      </c>
      <c r="D846" s="188" t="s">
        <v>54</v>
      </c>
      <c r="E846" s="132"/>
    </row>
    <row r="847" spans="2:5">
      <c r="B847" s="186">
        <v>42930</v>
      </c>
      <c r="C847" s="187">
        <v>7</v>
      </c>
      <c r="D847" s="188" t="s">
        <v>54</v>
      </c>
      <c r="E847" s="132"/>
    </row>
    <row r="848" spans="2:5">
      <c r="B848" s="186">
        <v>42930</v>
      </c>
      <c r="C848" s="187">
        <v>7</v>
      </c>
      <c r="D848" s="188" t="s">
        <v>54</v>
      </c>
      <c r="E848" s="132"/>
    </row>
    <row r="849" spans="2:5">
      <c r="B849" s="186">
        <v>42930</v>
      </c>
      <c r="C849" s="187">
        <v>8</v>
      </c>
      <c r="D849" s="188" t="s">
        <v>54</v>
      </c>
      <c r="E849" s="132"/>
    </row>
    <row r="850" spans="2:5">
      <c r="B850" s="186">
        <v>42930</v>
      </c>
      <c r="C850" s="187">
        <v>8</v>
      </c>
      <c r="D850" s="188" t="s">
        <v>54</v>
      </c>
      <c r="E850" s="132"/>
    </row>
    <row r="851" spans="2:5">
      <c r="B851" s="186">
        <v>42930</v>
      </c>
      <c r="C851" s="187">
        <v>8</v>
      </c>
      <c r="D851" s="188" t="s">
        <v>54</v>
      </c>
      <c r="E851" s="132"/>
    </row>
    <row r="852" spans="2:5">
      <c r="B852" s="186">
        <v>42930</v>
      </c>
      <c r="C852" s="187">
        <v>8.25</v>
      </c>
      <c r="D852" s="188" t="s">
        <v>54</v>
      </c>
      <c r="E852" s="132"/>
    </row>
    <row r="853" spans="2:5">
      <c r="B853" s="186">
        <v>42930</v>
      </c>
      <c r="C853" s="187">
        <v>8.5</v>
      </c>
      <c r="D853" s="188" t="s">
        <v>54</v>
      </c>
      <c r="E853" s="132"/>
    </row>
    <row r="854" spans="2:5">
      <c r="B854" s="186">
        <v>42930</v>
      </c>
      <c r="C854" s="187">
        <v>9.44</v>
      </c>
      <c r="D854" s="188" t="s">
        <v>54</v>
      </c>
      <c r="E854" s="132"/>
    </row>
    <row r="855" spans="2:5">
      <c r="B855" s="186">
        <v>42930</v>
      </c>
      <c r="C855" s="187">
        <v>10</v>
      </c>
      <c r="D855" s="188" t="s">
        <v>54</v>
      </c>
      <c r="E855" s="132"/>
    </row>
    <row r="856" spans="2:5">
      <c r="B856" s="186">
        <v>42930</v>
      </c>
      <c r="C856" s="187">
        <v>10</v>
      </c>
      <c r="D856" s="188" t="s">
        <v>54</v>
      </c>
      <c r="E856" s="132"/>
    </row>
    <row r="857" spans="2:5">
      <c r="B857" s="186">
        <v>42930</v>
      </c>
      <c r="C857" s="187">
        <v>10</v>
      </c>
      <c r="D857" s="188" t="s">
        <v>54</v>
      </c>
      <c r="E857" s="132"/>
    </row>
    <row r="858" spans="2:5">
      <c r="B858" s="186">
        <v>42930</v>
      </c>
      <c r="C858" s="187">
        <v>10</v>
      </c>
      <c r="D858" s="188" t="s">
        <v>54</v>
      </c>
      <c r="E858" s="132"/>
    </row>
    <row r="859" spans="2:5">
      <c r="B859" s="186">
        <v>42930</v>
      </c>
      <c r="C859" s="187">
        <v>10</v>
      </c>
      <c r="D859" s="188" t="s">
        <v>54</v>
      </c>
      <c r="E859" s="132"/>
    </row>
    <row r="860" spans="2:5">
      <c r="B860" s="186">
        <v>42930</v>
      </c>
      <c r="C860" s="187">
        <v>10</v>
      </c>
      <c r="D860" s="188" t="s">
        <v>54</v>
      </c>
      <c r="E860" s="132"/>
    </row>
    <row r="861" spans="2:5">
      <c r="B861" s="186">
        <v>42930</v>
      </c>
      <c r="C861" s="187">
        <v>10</v>
      </c>
      <c r="D861" s="188" t="s">
        <v>54</v>
      </c>
      <c r="E861" s="132"/>
    </row>
    <row r="862" spans="2:5">
      <c r="B862" s="186">
        <v>42930</v>
      </c>
      <c r="C862" s="187">
        <v>10</v>
      </c>
      <c r="D862" s="188" t="s">
        <v>54</v>
      </c>
      <c r="E862" s="132"/>
    </row>
    <row r="863" spans="2:5">
      <c r="B863" s="186">
        <v>42930</v>
      </c>
      <c r="C863" s="187">
        <v>11.94</v>
      </c>
      <c r="D863" s="188" t="s">
        <v>54</v>
      </c>
      <c r="E863" s="132"/>
    </row>
    <row r="864" spans="2:5">
      <c r="B864" s="186">
        <v>42930</v>
      </c>
      <c r="C864" s="187">
        <v>12</v>
      </c>
      <c r="D864" s="188" t="s">
        <v>54</v>
      </c>
      <c r="E864" s="132"/>
    </row>
    <row r="865" spans="2:5">
      <c r="B865" s="186">
        <v>42930</v>
      </c>
      <c r="C865" s="187">
        <v>14</v>
      </c>
      <c r="D865" s="188" t="s">
        <v>54</v>
      </c>
      <c r="E865" s="132"/>
    </row>
    <row r="866" spans="2:5">
      <c r="B866" s="186">
        <v>42930</v>
      </c>
      <c r="C866" s="187">
        <v>14</v>
      </c>
      <c r="D866" s="188" t="s">
        <v>54</v>
      </c>
      <c r="E866" s="132"/>
    </row>
    <row r="867" spans="2:5">
      <c r="B867" s="186">
        <v>42930</v>
      </c>
      <c r="C867" s="187">
        <v>14</v>
      </c>
      <c r="D867" s="188" t="s">
        <v>54</v>
      </c>
      <c r="E867" s="132"/>
    </row>
    <row r="868" spans="2:5">
      <c r="B868" s="186">
        <v>42930</v>
      </c>
      <c r="C868" s="187">
        <v>14</v>
      </c>
      <c r="D868" s="188" t="s">
        <v>54</v>
      </c>
      <c r="E868" s="132"/>
    </row>
    <row r="869" spans="2:5">
      <c r="B869" s="186">
        <v>42930</v>
      </c>
      <c r="C869" s="187">
        <v>14.41</v>
      </c>
      <c r="D869" s="188" t="s">
        <v>54</v>
      </c>
      <c r="E869" s="132"/>
    </row>
    <row r="870" spans="2:5">
      <c r="B870" s="186">
        <v>42930</v>
      </c>
      <c r="C870" s="187">
        <v>19</v>
      </c>
      <c r="D870" s="188" t="s">
        <v>54</v>
      </c>
      <c r="E870" s="132"/>
    </row>
    <row r="871" spans="2:5">
      <c r="B871" s="186">
        <v>42930</v>
      </c>
      <c r="C871" s="187">
        <v>20</v>
      </c>
      <c r="D871" s="188" t="s">
        <v>54</v>
      </c>
      <c r="E871" s="132"/>
    </row>
    <row r="872" spans="2:5">
      <c r="B872" s="186">
        <v>42930</v>
      </c>
      <c r="C872" s="187">
        <v>20.49</v>
      </c>
      <c r="D872" s="188" t="s">
        <v>54</v>
      </c>
      <c r="E872" s="132"/>
    </row>
    <row r="873" spans="2:5">
      <c r="B873" s="186">
        <v>42930</v>
      </c>
      <c r="C873" s="187">
        <v>25</v>
      </c>
      <c r="D873" s="188" t="s">
        <v>54</v>
      </c>
      <c r="E873" s="132"/>
    </row>
    <row r="874" spans="2:5">
      <c r="B874" s="186">
        <v>42930</v>
      </c>
      <c r="C874" s="187">
        <v>25</v>
      </c>
      <c r="D874" s="188" t="s">
        <v>54</v>
      </c>
      <c r="E874" s="132"/>
    </row>
    <row r="875" spans="2:5">
      <c r="B875" s="186">
        <v>42930</v>
      </c>
      <c r="C875" s="187">
        <v>25</v>
      </c>
      <c r="D875" s="188" t="s">
        <v>54</v>
      </c>
      <c r="E875" s="132"/>
    </row>
    <row r="876" spans="2:5">
      <c r="B876" s="186">
        <v>42930</v>
      </c>
      <c r="C876" s="187">
        <v>25</v>
      </c>
      <c r="D876" s="188" t="s">
        <v>54</v>
      </c>
      <c r="E876" s="132"/>
    </row>
    <row r="877" spans="2:5">
      <c r="B877" s="186">
        <v>42930</v>
      </c>
      <c r="C877" s="187">
        <v>25</v>
      </c>
      <c r="D877" s="188" t="s">
        <v>54</v>
      </c>
      <c r="E877" s="132"/>
    </row>
    <row r="878" spans="2:5">
      <c r="B878" s="186">
        <v>42930</v>
      </c>
      <c r="C878" s="187">
        <v>30</v>
      </c>
      <c r="D878" s="188" t="s">
        <v>54</v>
      </c>
      <c r="E878" s="132"/>
    </row>
    <row r="879" spans="2:5">
      <c r="B879" s="186">
        <v>42930</v>
      </c>
      <c r="C879" s="187">
        <v>30</v>
      </c>
      <c r="D879" s="188" t="s">
        <v>54</v>
      </c>
      <c r="E879" s="132"/>
    </row>
    <row r="880" spans="2:5">
      <c r="B880" s="186">
        <v>42930</v>
      </c>
      <c r="C880" s="187">
        <v>30</v>
      </c>
      <c r="D880" s="188" t="s">
        <v>54</v>
      </c>
      <c r="E880" s="132"/>
    </row>
    <row r="881" spans="2:5">
      <c r="B881" s="186">
        <v>42930</v>
      </c>
      <c r="C881" s="187">
        <v>30</v>
      </c>
      <c r="D881" s="188" t="s">
        <v>54</v>
      </c>
      <c r="E881" s="132"/>
    </row>
    <row r="882" spans="2:5">
      <c r="B882" s="186">
        <v>42930</v>
      </c>
      <c r="C882" s="187">
        <v>30</v>
      </c>
      <c r="D882" s="188" t="s">
        <v>54</v>
      </c>
      <c r="E882" s="132"/>
    </row>
    <row r="883" spans="2:5">
      <c r="B883" s="186">
        <v>42930</v>
      </c>
      <c r="C883" s="187">
        <v>30</v>
      </c>
      <c r="D883" s="188" t="s">
        <v>54</v>
      </c>
      <c r="E883" s="132"/>
    </row>
    <row r="884" spans="2:5">
      <c r="B884" s="186">
        <v>42930</v>
      </c>
      <c r="C884" s="187">
        <v>34</v>
      </c>
      <c r="D884" s="188" t="s">
        <v>54</v>
      </c>
      <c r="E884" s="132"/>
    </row>
    <row r="885" spans="2:5">
      <c r="B885" s="186">
        <v>42930</v>
      </c>
      <c r="C885" s="187">
        <v>35</v>
      </c>
      <c r="D885" s="188" t="s">
        <v>54</v>
      </c>
      <c r="E885" s="132"/>
    </row>
    <row r="886" spans="2:5">
      <c r="B886" s="186">
        <v>42930</v>
      </c>
      <c r="C886" s="187">
        <v>35</v>
      </c>
      <c r="D886" s="188" t="s">
        <v>54</v>
      </c>
      <c r="E886" s="132"/>
    </row>
    <row r="887" spans="2:5">
      <c r="B887" s="186">
        <v>42930</v>
      </c>
      <c r="C887" s="187">
        <v>37.5</v>
      </c>
      <c r="D887" s="188" t="s">
        <v>54</v>
      </c>
      <c r="E887" s="132"/>
    </row>
    <row r="888" spans="2:5">
      <c r="B888" s="186">
        <v>42930</v>
      </c>
      <c r="C888" s="187">
        <v>48.5</v>
      </c>
      <c r="D888" s="188" t="s">
        <v>54</v>
      </c>
      <c r="E888" s="132"/>
    </row>
    <row r="889" spans="2:5">
      <c r="B889" s="186">
        <v>42930</v>
      </c>
      <c r="C889" s="187">
        <v>50</v>
      </c>
      <c r="D889" s="188" t="s">
        <v>54</v>
      </c>
      <c r="E889" s="132"/>
    </row>
    <row r="890" spans="2:5">
      <c r="B890" s="186">
        <v>42930</v>
      </c>
      <c r="C890" s="187">
        <v>60</v>
      </c>
      <c r="D890" s="188" t="s">
        <v>54</v>
      </c>
      <c r="E890" s="132"/>
    </row>
    <row r="891" spans="2:5">
      <c r="B891" s="186">
        <v>42930</v>
      </c>
      <c r="C891" s="187">
        <v>60</v>
      </c>
      <c r="D891" s="188" t="s">
        <v>54</v>
      </c>
      <c r="E891" s="132"/>
    </row>
    <row r="892" spans="2:5">
      <c r="B892" s="186">
        <v>42930</v>
      </c>
      <c r="C892" s="187">
        <v>66.5</v>
      </c>
      <c r="D892" s="188" t="s">
        <v>54</v>
      </c>
      <c r="E892" s="132"/>
    </row>
    <row r="893" spans="2:5">
      <c r="B893" s="186">
        <v>42930</v>
      </c>
      <c r="C893" s="187">
        <v>97.97</v>
      </c>
      <c r="D893" s="188" t="s">
        <v>4162</v>
      </c>
      <c r="E893" s="132"/>
    </row>
    <row r="894" spans="2:5">
      <c r="B894" s="186">
        <v>42930</v>
      </c>
      <c r="C894" s="187">
        <v>109.47</v>
      </c>
      <c r="D894" s="188" t="s">
        <v>54</v>
      </c>
      <c r="E894" s="132"/>
    </row>
    <row r="895" spans="2:5">
      <c r="B895" s="186">
        <v>42930</v>
      </c>
      <c r="C895" s="187">
        <v>194</v>
      </c>
      <c r="D895" s="188" t="s">
        <v>4162</v>
      </c>
      <c r="E895" s="132"/>
    </row>
    <row r="896" spans="2:5">
      <c r="B896" s="186">
        <v>42930</v>
      </c>
      <c r="C896" s="187">
        <v>212</v>
      </c>
      <c r="D896" s="188" t="s">
        <v>4162</v>
      </c>
      <c r="E896" s="132"/>
    </row>
    <row r="897" spans="2:5">
      <c r="B897" s="186">
        <v>42930</v>
      </c>
      <c r="C897" s="187">
        <v>373.22</v>
      </c>
      <c r="D897" s="188" t="s">
        <v>54</v>
      </c>
      <c r="E897" s="132"/>
    </row>
    <row r="898" spans="2:5">
      <c r="B898" s="186">
        <v>42930</v>
      </c>
      <c r="C898" s="187">
        <v>485</v>
      </c>
      <c r="D898" s="188" t="s">
        <v>4162</v>
      </c>
      <c r="E898" s="132"/>
    </row>
    <row r="899" spans="2:5">
      <c r="B899" s="186">
        <v>42933</v>
      </c>
      <c r="C899" s="187">
        <v>0.01</v>
      </c>
      <c r="D899" s="188" t="s">
        <v>54</v>
      </c>
      <c r="E899" s="132"/>
    </row>
    <row r="900" spans="2:5">
      <c r="B900" s="186">
        <v>42933</v>
      </c>
      <c r="C900" s="187">
        <v>0.02</v>
      </c>
      <c r="D900" s="188" t="s">
        <v>54</v>
      </c>
      <c r="E900" s="132"/>
    </row>
    <row r="901" spans="2:5">
      <c r="B901" s="186">
        <v>42933</v>
      </c>
      <c r="C901" s="187">
        <v>0.15</v>
      </c>
      <c r="D901" s="188" t="s">
        <v>54</v>
      </c>
      <c r="E901" s="132"/>
    </row>
    <row r="902" spans="2:5">
      <c r="B902" s="186">
        <v>42933</v>
      </c>
      <c r="C902" s="187">
        <v>0.33</v>
      </c>
      <c r="D902" s="188" t="s">
        <v>54</v>
      </c>
      <c r="E902" s="132"/>
    </row>
    <row r="903" spans="2:5">
      <c r="B903" s="186">
        <v>42933</v>
      </c>
      <c r="C903" s="187">
        <v>0.36</v>
      </c>
      <c r="D903" s="188" t="s">
        <v>54</v>
      </c>
      <c r="E903" s="132"/>
    </row>
    <row r="904" spans="2:5">
      <c r="B904" s="186">
        <v>42933</v>
      </c>
      <c r="C904" s="187">
        <v>0.38</v>
      </c>
      <c r="D904" s="188" t="s">
        <v>54</v>
      </c>
      <c r="E904" s="132"/>
    </row>
    <row r="905" spans="2:5">
      <c r="B905" s="186">
        <v>42933</v>
      </c>
      <c r="C905" s="187">
        <v>0.38</v>
      </c>
      <c r="D905" s="188" t="s">
        <v>54</v>
      </c>
      <c r="E905" s="132"/>
    </row>
    <row r="906" spans="2:5">
      <c r="B906" s="186">
        <v>42933</v>
      </c>
      <c r="C906" s="187">
        <v>0.38</v>
      </c>
      <c r="D906" s="188" t="s">
        <v>54</v>
      </c>
      <c r="E906" s="132"/>
    </row>
    <row r="907" spans="2:5">
      <c r="B907" s="186">
        <v>42933</v>
      </c>
      <c r="C907" s="187">
        <v>0.38</v>
      </c>
      <c r="D907" s="188" t="s">
        <v>54</v>
      </c>
      <c r="E907" s="132"/>
    </row>
    <row r="908" spans="2:5">
      <c r="B908" s="186">
        <v>42933</v>
      </c>
      <c r="C908" s="187">
        <v>0.38</v>
      </c>
      <c r="D908" s="188" t="s">
        <v>54</v>
      </c>
      <c r="E908" s="132"/>
    </row>
    <row r="909" spans="2:5">
      <c r="B909" s="186">
        <v>42933</v>
      </c>
      <c r="C909" s="187">
        <v>0.9</v>
      </c>
      <c r="D909" s="188" t="s">
        <v>54</v>
      </c>
      <c r="E909" s="132"/>
    </row>
    <row r="910" spans="2:5">
      <c r="B910" s="186">
        <v>42933</v>
      </c>
      <c r="C910" s="187">
        <v>1</v>
      </c>
      <c r="D910" s="188" t="s">
        <v>54</v>
      </c>
      <c r="E910" s="132"/>
    </row>
    <row r="911" spans="2:5">
      <c r="B911" s="186">
        <v>42933</v>
      </c>
      <c r="C911" s="187">
        <v>1.06</v>
      </c>
      <c r="D911" s="188" t="s">
        <v>54</v>
      </c>
      <c r="E911" s="132"/>
    </row>
    <row r="912" spans="2:5">
      <c r="B912" s="186">
        <v>42933</v>
      </c>
      <c r="C912" s="187">
        <v>1.75</v>
      </c>
      <c r="D912" s="188" t="s">
        <v>54</v>
      </c>
      <c r="E912" s="132"/>
    </row>
    <row r="913" spans="2:5">
      <c r="B913" s="186">
        <v>42933</v>
      </c>
      <c r="C913" s="187">
        <v>2</v>
      </c>
      <c r="D913" s="188" t="s">
        <v>54</v>
      </c>
      <c r="E913" s="132"/>
    </row>
    <row r="914" spans="2:5">
      <c r="B914" s="186">
        <v>42933</v>
      </c>
      <c r="C914" s="187">
        <v>2.5</v>
      </c>
      <c r="D914" s="188" t="s">
        <v>54</v>
      </c>
      <c r="E914" s="132"/>
    </row>
    <row r="915" spans="2:5">
      <c r="B915" s="186">
        <v>42933</v>
      </c>
      <c r="C915" s="187">
        <v>3</v>
      </c>
      <c r="D915" s="188" t="s">
        <v>54</v>
      </c>
      <c r="E915" s="132"/>
    </row>
    <row r="916" spans="2:5">
      <c r="B916" s="186">
        <v>42933</v>
      </c>
      <c r="C916" s="187">
        <v>4</v>
      </c>
      <c r="D916" s="188" t="s">
        <v>54</v>
      </c>
      <c r="E916" s="132"/>
    </row>
    <row r="917" spans="2:5">
      <c r="B917" s="186">
        <v>42933</v>
      </c>
      <c r="C917" s="187">
        <v>4.16</v>
      </c>
      <c r="D917" s="188" t="s">
        <v>54</v>
      </c>
      <c r="E917" s="132"/>
    </row>
    <row r="918" spans="2:5">
      <c r="B918" s="186">
        <v>42933</v>
      </c>
      <c r="C918" s="187">
        <v>4.33</v>
      </c>
      <c r="D918" s="188" t="s">
        <v>54</v>
      </c>
      <c r="E918" s="132"/>
    </row>
    <row r="919" spans="2:5">
      <c r="B919" s="186">
        <v>42933</v>
      </c>
      <c r="C919" s="187">
        <v>5</v>
      </c>
      <c r="D919" s="188" t="s">
        <v>54</v>
      </c>
      <c r="E919" s="132"/>
    </row>
    <row r="920" spans="2:5">
      <c r="B920" s="186">
        <v>42933</v>
      </c>
      <c r="C920" s="187">
        <v>5</v>
      </c>
      <c r="D920" s="188" t="s">
        <v>54</v>
      </c>
      <c r="E920" s="132"/>
    </row>
    <row r="921" spans="2:5">
      <c r="B921" s="186">
        <v>42933</v>
      </c>
      <c r="C921" s="187">
        <v>5</v>
      </c>
      <c r="D921" s="188" t="s">
        <v>54</v>
      </c>
      <c r="E921" s="132"/>
    </row>
    <row r="922" spans="2:5">
      <c r="B922" s="186">
        <v>42933</v>
      </c>
      <c r="C922" s="187">
        <v>5</v>
      </c>
      <c r="D922" s="188" t="s">
        <v>54</v>
      </c>
      <c r="E922" s="132"/>
    </row>
    <row r="923" spans="2:5">
      <c r="B923" s="186">
        <v>42933</v>
      </c>
      <c r="C923" s="187">
        <v>5</v>
      </c>
      <c r="D923" s="188" t="s">
        <v>54</v>
      </c>
      <c r="E923" s="132"/>
    </row>
    <row r="924" spans="2:5">
      <c r="B924" s="186">
        <v>42933</v>
      </c>
      <c r="C924" s="187">
        <v>5</v>
      </c>
      <c r="D924" s="188" t="s">
        <v>54</v>
      </c>
      <c r="E924" s="132"/>
    </row>
    <row r="925" spans="2:5">
      <c r="B925" s="186">
        <v>42933</v>
      </c>
      <c r="C925" s="187">
        <v>5</v>
      </c>
      <c r="D925" s="188" t="s">
        <v>54</v>
      </c>
      <c r="E925" s="132"/>
    </row>
    <row r="926" spans="2:5">
      <c r="B926" s="186">
        <v>42933</v>
      </c>
      <c r="C926" s="187">
        <v>5</v>
      </c>
      <c r="D926" s="188" t="s">
        <v>54</v>
      </c>
      <c r="E926" s="132"/>
    </row>
    <row r="927" spans="2:5">
      <c r="B927" s="186">
        <v>42933</v>
      </c>
      <c r="C927" s="187">
        <v>5</v>
      </c>
      <c r="D927" s="188" t="s">
        <v>54</v>
      </c>
      <c r="E927" s="132"/>
    </row>
    <row r="928" spans="2:5">
      <c r="B928" s="186">
        <v>42933</v>
      </c>
      <c r="C928" s="187">
        <v>6.43</v>
      </c>
      <c r="D928" s="188" t="s">
        <v>54</v>
      </c>
      <c r="E928" s="132"/>
    </row>
    <row r="929" spans="2:5">
      <c r="B929" s="186">
        <v>42933</v>
      </c>
      <c r="C929" s="187">
        <v>7</v>
      </c>
      <c r="D929" s="188" t="s">
        <v>54</v>
      </c>
      <c r="E929" s="132"/>
    </row>
    <row r="930" spans="2:5">
      <c r="B930" s="186">
        <v>42933</v>
      </c>
      <c r="C930" s="187">
        <v>7</v>
      </c>
      <c r="D930" s="188" t="s">
        <v>54</v>
      </c>
      <c r="E930" s="132"/>
    </row>
    <row r="931" spans="2:5">
      <c r="B931" s="186">
        <v>42933</v>
      </c>
      <c r="C931" s="187">
        <v>7</v>
      </c>
      <c r="D931" s="188" t="s">
        <v>54</v>
      </c>
      <c r="E931" s="132"/>
    </row>
    <row r="932" spans="2:5">
      <c r="B932" s="186">
        <v>42933</v>
      </c>
      <c r="C932" s="187">
        <v>7</v>
      </c>
      <c r="D932" s="188" t="s">
        <v>54</v>
      </c>
      <c r="E932" s="132"/>
    </row>
    <row r="933" spans="2:5">
      <c r="B933" s="186">
        <v>42933</v>
      </c>
      <c r="C933" s="187">
        <v>7.25</v>
      </c>
      <c r="D933" s="188" t="s">
        <v>54</v>
      </c>
      <c r="E933" s="132"/>
    </row>
    <row r="934" spans="2:5">
      <c r="B934" s="186">
        <v>42933</v>
      </c>
      <c r="C934" s="187">
        <v>7.86</v>
      </c>
      <c r="D934" s="188" t="s">
        <v>54</v>
      </c>
      <c r="E934" s="132"/>
    </row>
    <row r="935" spans="2:5">
      <c r="B935" s="186">
        <v>42933</v>
      </c>
      <c r="C935" s="187">
        <v>8</v>
      </c>
      <c r="D935" s="188" t="s">
        <v>54</v>
      </c>
      <c r="E935" s="132"/>
    </row>
    <row r="936" spans="2:5">
      <c r="B936" s="186">
        <v>42933</v>
      </c>
      <c r="C936" s="187">
        <v>8.3000000000000007</v>
      </c>
      <c r="D936" s="188" t="s">
        <v>54</v>
      </c>
      <c r="E936" s="132"/>
    </row>
    <row r="937" spans="2:5">
      <c r="B937" s="186">
        <v>42933</v>
      </c>
      <c r="C937" s="187">
        <v>8.5</v>
      </c>
      <c r="D937" s="188" t="s">
        <v>54</v>
      </c>
      <c r="E937" s="132"/>
    </row>
    <row r="938" spans="2:5">
      <c r="B938" s="186">
        <v>42933</v>
      </c>
      <c r="C938" s="187">
        <v>8.5</v>
      </c>
      <c r="D938" s="188" t="s">
        <v>54</v>
      </c>
      <c r="E938" s="132"/>
    </row>
    <row r="939" spans="2:5">
      <c r="B939" s="186">
        <v>42933</v>
      </c>
      <c r="C939" s="187">
        <v>10</v>
      </c>
      <c r="D939" s="188" t="s">
        <v>54</v>
      </c>
      <c r="E939" s="132"/>
    </row>
    <row r="940" spans="2:5">
      <c r="B940" s="186">
        <v>42933</v>
      </c>
      <c r="C940" s="187">
        <v>10</v>
      </c>
      <c r="D940" s="188" t="s">
        <v>54</v>
      </c>
      <c r="E940" s="132"/>
    </row>
    <row r="941" spans="2:5">
      <c r="B941" s="186">
        <v>42933</v>
      </c>
      <c r="C941" s="187">
        <v>10</v>
      </c>
      <c r="D941" s="188" t="s">
        <v>54</v>
      </c>
      <c r="E941" s="132"/>
    </row>
    <row r="942" spans="2:5">
      <c r="B942" s="186">
        <v>42933</v>
      </c>
      <c r="C942" s="187">
        <v>10</v>
      </c>
      <c r="D942" s="188" t="s">
        <v>54</v>
      </c>
      <c r="E942" s="132"/>
    </row>
    <row r="943" spans="2:5">
      <c r="B943" s="186">
        <v>42933</v>
      </c>
      <c r="C943" s="187">
        <v>10</v>
      </c>
      <c r="D943" s="188" t="s">
        <v>54</v>
      </c>
      <c r="E943" s="132"/>
    </row>
    <row r="944" spans="2:5">
      <c r="B944" s="186">
        <v>42933</v>
      </c>
      <c r="C944" s="187">
        <v>10</v>
      </c>
      <c r="D944" s="188" t="s">
        <v>54</v>
      </c>
      <c r="E944" s="132"/>
    </row>
    <row r="945" spans="2:5">
      <c r="B945" s="186">
        <v>42933</v>
      </c>
      <c r="C945" s="187">
        <v>10</v>
      </c>
      <c r="D945" s="188" t="s">
        <v>54</v>
      </c>
      <c r="E945" s="132"/>
    </row>
    <row r="946" spans="2:5">
      <c r="B946" s="186">
        <v>42933</v>
      </c>
      <c r="C946" s="187">
        <v>10</v>
      </c>
      <c r="D946" s="188" t="s">
        <v>54</v>
      </c>
      <c r="E946" s="132"/>
    </row>
    <row r="947" spans="2:5">
      <c r="B947" s="186">
        <v>42933</v>
      </c>
      <c r="C947" s="187">
        <v>10</v>
      </c>
      <c r="D947" s="188" t="s">
        <v>54</v>
      </c>
      <c r="E947" s="132"/>
    </row>
    <row r="948" spans="2:5">
      <c r="B948" s="186">
        <v>42933</v>
      </c>
      <c r="C948" s="187">
        <v>12.5</v>
      </c>
      <c r="D948" s="188" t="s">
        <v>54</v>
      </c>
      <c r="E948" s="132"/>
    </row>
    <row r="949" spans="2:5">
      <c r="B949" s="186">
        <v>42933</v>
      </c>
      <c r="C949" s="187">
        <v>12.5</v>
      </c>
      <c r="D949" s="188" t="s">
        <v>54</v>
      </c>
      <c r="E949" s="132"/>
    </row>
    <row r="950" spans="2:5">
      <c r="B950" s="186">
        <v>42933</v>
      </c>
      <c r="C950" s="187">
        <v>12.92</v>
      </c>
      <c r="D950" s="188" t="s">
        <v>54</v>
      </c>
      <c r="E950" s="132"/>
    </row>
    <row r="951" spans="2:5">
      <c r="B951" s="186">
        <v>42933</v>
      </c>
      <c r="C951" s="187">
        <v>13.25</v>
      </c>
      <c r="D951" s="188" t="s">
        <v>54</v>
      </c>
      <c r="E951" s="132"/>
    </row>
    <row r="952" spans="2:5">
      <c r="B952" s="186">
        <v>42933</v>
      </c>
      <c r="C952" s="187">
        <v>15</v>
      </c>
      <c r="D952" s="188" t="s">
        <v>54</v>
      </c>
      <c r="E952" s="132"/>
    </row>
    <row r="953" spans="2:5">
      <c r="B953" s="186">
        <v>42933</v>
      </c>
      <c r="C953" s="187">
        <v>16.75</v>
      </c>
      <c r="D953" s="188" t="s">
        <v>54</v>
      </c>
      <c r="E953" s="132"/>
    </row>
    <row r="954" spans="2:5">
      <c r="B954" s="186">
        <v>42933</v>
      </c>
      <c r="C954" s="187">
        <v>20</v>
      </c>
      <c r="D954" s="188" t="s">
        <v>54</v>
      </c>
      <c r="E954" s="132"/>
    </row>
    <row r="955" spans="2:5">
      <c r="B955" s="186">
        <v>42933</v>
      </c>
      <c r="C955" s="187">
        <v>22</v>
      </c>
      <c r="D955" s="188" t="s">
        <v>54</v>
      </c>
      <c r="E955" s="132"/>
    </row>
    <row r="956" spans="2:5">
      <c r="B956" s="186">
        <v>42933</v>
      </c>
      <c r="C956" s="187">
        <v>24.14</v>
      </c>
      <c r="D956" s="188" t="s">
        <v>54</v>
      </c>
      <c r="E956" s="132"/>
    </row>
    <row r="957" spans="2:5">
      <c r="B957" s="186">
        <v>42933</v>
      </c>
      <c r="C957" s="187">
        <v>25</v>
      </c>
      <c r="D957" s="188" t="s">
        <v>54</v>
      </c>
      <c r="E957" s="132"/>
    </row>
    <row r="958" spans="2:5">
      <c r="B958" s="186">
        <v>42933</v>
      </c>
      <c r="C958" s="187">
        <v>25</v>
      </c>
      <c r="D958" s="188" t="s">
        <v>54</v>
      </c>
      <c r="E958" s="132"/>
    </row>
    <row r="959" spans="2:5">
      <c r="B959" s="186">
        <v>42933</v>
      </c>
      <c r="C959" s="187">
        <v>25</v>
      </c>
      <c r="D959" s="188" t="s">
        <v>54</v>
      </c>
      <c r="E959" s="132"/>
    </row>
    <row r="960" spans="2:5">
      <c r="B960" s="186">
        <v>42933</v>
      </c>
      <c r="C960" s="187">
        <v>25</v>
      </c>
      <c r="D960" s="188" t="s">
        <v>54</v>
      </c>
      <c r="E960" s="132"/>
    </row>
    <row r="961" spans="2:5">
      <c r="B961" s="186">
        <v>42933</v>
      </c>
      <c r="C961" s="187">
        <v>25</v>
      </c>
      <c r="D961" s="188" t="s">
        <v>54</v>
      </c>
      <c r="E961" s="132"/>
    </row>
    <row r="962" spans="2:5">
      <c r="B962" s="186">
        <v>42933</v>
      </c>
      <c r="C962" s="187">
        <v>25</v>
      </c>
      <c r="D962" s="188" t="s">
        <v>54</v>
      </c>
      <c r="E962" s="132"/>
    </row>
    <row r="963" spans="2:5">
      <c r="B963" s="186">
        <v>42933</v>
      </c>
      <c r="C963" s="187">
        <v>25</v>
      </c>
      <c r="D963" s="188" t="s">
        <v>54</v>
      </c>
      <c r="E963" s="132"/>
    </row>
    <row r="964" spans="2:5">
      <c r="B964" s="186">
        <v>42933</v>
      </c>
      <c r="C964" s="187">
        <v>27</v>
      </c>
      <c r="D964" s="188" t="s">
        <v>54</v>
      </c>
      <c r="E964" s="132"/>
    </row>
    <row r="965" spans="2:5">
      <c r="B965" s="186">
        <v>42933</v>
      </c>
      <c r="C965" s="187">
        <v>27.5</v>
      </c>
      <c r="D965" s="188" t="s">
        <v>54</v>
      </c>
      <c r="E965" s="132"/>
    </row>
    <row r="966" spans="2:5">
      <c r="B966" s="186">
        <v>42933</v>
      </c>
      <c r="C966" s="187">
        <v>27.5</v>
      </c>
      <c r="D966" s="188" t="s">
        <v>54</v>
      </c>
      <c r="E966" s="132"/>
    </row>
    <row r="967" spans="2:5">
      <c r="B967" s="186">
        <v>42933</v>
      </c>
      <c r="C967" s="187">
        <v>30</v>
      </c>
      <c r="D967" s="188" t="s">
        <v>54</v>
      </c>
      <c r="E967" s="132"/>
    </row>
    <row r="968" spans="2:5">
      <c r="B968" s="186">
        <v>42933</v>
      </c>
      <c r="C968" s="187">
        <v>30</v>
      </c>
      <c r="D968" s="188" t="s">
        <v>54</v>
      </c>
      <c r="E968" s="132"/>
    </row>
    <row r="969" spans="2:5">
      <c r="B969" s="186">
        <v>42933</v>
      </c>
      <c r="C969" s="187">
        <v>30</v>
      </c>
      <c r="D969" s="188" t="s">
        <v>54</v>
      </c>
      <c r="E969" s="132"/>
    </row>
    <row r="970" spans="2:5">
      <c r="B970" s="186">
        <v>42933</v>
      </c>
      <c r="C970" s="187">
        <v>30</v>
      </c>
      <c r="D970" s="188" t="s">
        <v>54</v>
      </c>
      <c r="E970" s="132"/>
    </row>
    <row r="971" spans="2:5">
      <c r="B971" s="186">
        <v>42933</v>
      </c>
      <c r="C971" s="187">
        <v>30</v>
      </c>
      <c r="D971" s="188" t="s">
        <v>54</v>
      </c>
      <c r="E971" s="132"/>
    </row>
    <row r="972" spans="2:5">
      <c r="B972" s="186">
        <v>42933</v>
      </c>
      <c r="C972" s="187">
        <v>30</v>
      </c>
      <c r="D972" s="188" t="s">
        <v>54</v>
      </c>
      <c r="E972" s="132"/>
    </row>
    <row r="973" spans="2:5">
      <c r="B973" s="186">
        <v>42933</v>
      </c>
      <c r="C973" s="187">
        <v>32.75</v>
      </c>
      <c r="D973" s="188" t="s">
        <v>54</v>
      </c>
      <c r="E973" s="132"/>
    </row>
    <row r="974" spans="2:5">
      <c r="B974" s="186">
        <v>42933</v>
      </c>
      <c r="C974" s="187">
        <v>35</v>
      </c>
      <c r="D974" s="188" t="s">
        <v>54</v>
      </c>
      <c r="E974" s="132"/>
    </row>
    <row r="975" spans="2:5">
      <c r="B975" s="186">
        <v>42933</v>
      </c>
      <c r="C975" s="187">
        <v>37.5</v>
      </c>
      <c r="D975" s="188" t="s">
        <v>54</v>
      </c>
      <c r="E975" s="132"/>
    </row>
    <row r="976" spans="2:5">
      <c r="B976" s="186">
        <v>42933</v>
      </c>
      <c r="C976" s="187">
        <v>37.5</v>
      </c>
      <c r="D976" s="188" t="s">
        <v>54</v>
      </c>
      <c r="E976" s="132"/>
    </row>
    <row r="977" spans="2:5">
      <c r="B977" s="186">
        <v>42933</v>
      </c>
      <c r="C977" s="187">
        <v>48.5</v>
      </c>
      <c r="D977" s="188" t="s">
        <v>4162</v>
      </c>
      <c r="E977" s="132"/>
    </row>
    <row r="978" spans="2:5">
      <c r="B978" s="186">
        <v>42933</v>
      </c>
      <c r="C978" s="187">
        <v>48.5</v>
      </c>
      <c r="D978" s="188" t="s">
        <v>4162</v>
      </c>
      <c r="E978" s="132"/>
    </row>
    <row r="979" spans="2:5">
      <c r="B979" s="186">
        <v>42933</v>
      </c>
      <c r="C979" s="187">
        <v>48.5</v>
      </c>
      <c r="D979" s="188" t="s">
        <v>4162</v>
      </c>
      <c r="E979" s="132"/>
    </row>
    <row r="980" spans="2:5">
      <c r="B980" s="186">
        <v>42933</v>
      </c>
      <c r="C980" s="187">
        <v>49</v>
      </c>
      <c r="D980" s="188" t="s">
        <v>54</v>
      </c>
      <c r="E980" s="132"/>
    </row>
    <row r="981" spans="2:5">
      <c r="B981" s="186">
        <v>42933</v>
      </c>
      <c r="C981" s="187">
        <v>50</v>
      </c>
      <c r="D981" s="188" t="s">
        <v>54</v>
      </c>
      <c r="E981" s="132"/>
    </row>
    <row r="982" spans="2:5">
      <c r="B982" s="186">
        <v>42933</v>
      </c>
      <c r="C982" s="187">
        <v>50</v>
      </c>
      <c r="D982" s="188" t="s">
        <v>54</v>
      </c>
      <c r="E982" s="132"/>
    </row>
    <row r="983" spans="2:5">
      <c r="B983" s="186">
        <v>42933</v>
      </c>
      <c r="C983" s="187">
        <v>50</v>
      </c>
      <c r="D983" s="188" t="s">
        <v>54</v>
      </c>
      <c r="E983" s="132"/>
    </row>
    <row r="984" spans="2:5">
      <c r="B984" s="186">
        <v>42933</v>
      </c>
      <c r="C984" s="187">
        <v>50</v>
      </c>
      <c r="D984" s="188" t="s">
        <v>54</v>
      </c>
      <c r="E984" s="132"/>
    </row>
    <row r="985" spans="2:5">
      <c r="B985" s="186">
        <v>42933</v>
      </c>
      <c r="C985" s="187">
        <v>50</v>
      </c>
      <c r="D985" s="188" t="s">
        <v>54</v>
      </c>
      <c r="E985" s="132"/>
    </row>
    <row r="986" spans="2:5">
      <c r="B986" s="186">
        <v>42933</v>
      </c>
      <c r="C986" s="187">
        <v>50</v>
      </c>
      <c r="D986" s="188" t="s">
        <v>54</v>
      </c>
      <c r="E986" s="132"/>
    </row>
    <row r="987" spans="2:5">
      <c r="B987" s="186">
        <v>42933</v>
      </c>
      <c r="C987" s="187">
        <v>50</v>
      </c>
      <c r="D987" s="188" t="s">
        <v>54</v>
      </c>
      <c r="E987" s="132"/>
    </row>
    <row r="988" spans="2:5">
      <c r="B988" s="186">
        <v>42933</v>
      </c>
      <c r="C988" s="187">
        <v>50</v>
      </c>
      <c r="D988" s="188" t="s">
        <v>54</v>
      </c>
      <c r="E988" s="132"/>
    </row>
    <row r="989" spans="2:5">
      <c r="B989" s="186">
        <v>42933</v>
      </c>
      <c r="C989" s="187">
        <v>50</v>
      </c>
      <c r="D989" s="188" t="s">
        <v>54</v>
      </c>
      <c r="E989" s="132"/>
    </row>
    <row r="990" spans="2:5">
      <c r="B990" s="186">
        <v>42933</v>
      </c>
      <c r="C990" s="187">
        <v>50</v>
      </c>
      <c r="D990" s="188" t="s">
        <v>54</v>
      </c>
      <c r="E990" s="132"/>
    </row>
    <row r="991" spans="2:5">
      <c r="B991" s="186">
        <v>42933</v>
      </c>
      <c r="C991" s="187">
        <v>50</v>
      </c>
      <c r="D991" s="188" t="s">
        <v>54</v>
      </c>
      <c r="E991" s="132"/>
    </row>
    <row r="992" spans="2:5">
      <c r="B992" s="186">
        <v>42933</v>
      </c>
      <c r="C992" s="187">
        <v>50</v>
      </c>
      <c r="D992" s="188" t="s">
        <v>54</v>
      </c>
      <c r="E992" s="132"/>
    </row>
    <row r="993" spans="2:5">
      <c r="B993" s="186">
        <v>42933</v>
      </c>
      <c r="C993" s="187">
        <v>50</v>
      </c>
      <c r="D993" s="188" t="s">
        <v>54</v>
      </c>
      <c r="E993" s="132"/>
    </row>
    <row r="994" spans="2:5">
      <c r="B994" s="186">
        <v>42933</v>
      </c>
      <c r="C994" s="187">
        <v>50</v>
      </c>
      <c r="D994" s="188" t="s">
        <v>54</v>
      </c>
      <c r="E994" s="132"/>
    </row>
    <row r="995" spans="2:5">
      <c r="B995" s="186">
        <v>42933</v>
      </c>
      <c r="C995" s="187">
        <v>50</v>
      </c>
      <c r="D995" s="188" t="s">
        <v>54</v>
      </c>
      <c r="E995" s="132"/>
    </row>
    <row r="996" spans="2:5">
      <c r="B996" s="186">
        <v>42933</v>
      </c>
      <c r="C996" s="187">
        <v>60</v>
      </c>
      <c r="D996" s="188" t="s">
        <v>54</v>
      </c>
      <c r="E996" s="132"/>
    </row>
    <row r="997" spans="2:5">
      <c r="B997" s="186">
        <v>42933</v>
      </c>
      <c r="C997" s="187">
        <v>70</v>
      </c>
      <c r="D997" s="188" t="s">
        <v>54</v>
      </c>
      <c r="E997" s="132"/>
    </row>
    <row r="998" spans="2:5">
      <c r="B998" s="186">
        <v>42933</v>
      </c>
      <c r="C998" s="187">
        <v>70</v>
      </c>
      <c r="D998" s="188" t="s">
        <v>54</v>
      </c>
      <c r="E998" s="132"/>
    </row>
    <row r="999" spans="2:5">
      <c r="B999" s="186">
        <v>42933</v>
      </c>
      <c r="C999" s="187">
        <v>75</v>
      </c>
      <c r="D999" s="188" t="s">
        <v>54</v>
      </c>
      <c r="E999" s="132"/>
    </row>
    <row r="1000" spans="2:5">
      <c r="B1000" s="186">
        <v>42933</v>
      </c>
      <c r="C1000" s="187">
        <v>75</v>
      </c>
      <c r="D1000" s="188" t="s">
        <v>54</v>
      </c>
      <c r="E1000" s="132"/>
    </row>
    <row r="1001" spans="2:5">
      <c r="B1001" s="186">
        <v>42933</v>
      </c>
      <c r="C1001" s="187">
        <v>75</v>
      </c>
      <c r="D1001" s="188" t="s">
        <v>54</v>
      </c>
      <c r="E1001" s="132"/>
    </row>
    <row r="1002" spans="2:5">
      <c r="B1002" s="186">
        <v>42933</v>
      </c>
      <c r="C1002" s="187">
        <v>75</v>
      </c>
      <c r="D1002" s="188" t="s">
        <v>54</v>
      </c>
      <c r="E1002" s="132"/>
    </row>
    <row r="1003" spans="2:5">
      <c r="B1003" s="186">
        <v>42933</v>
      </c>
      <c r="C1003" s="187">
        <v>75</v>
      </c>
      <c r="D1003" s="188" t="s">
        <v>54</v>
      </c>
      <c r="E1003" s="132"/>
    </row>
    <row r="1004" spans="2:5">
      <c r="B1004" s="186">
        <v>42933</v>
      </c>
      <c r="C1004" s="187">
        <v>75</v>
      </c>
      <c r="D1004" s="188" t="s">
        <v>54</v>
      </c>
      <c r="E1004" s="132"/>
    </row>
    <row r="1005" spans="2:5">
      <c r="B1005" s="186">
        <v>42933</v>
      </c>
      <c r="C1005" s="187">
        <v>75</v>
      </c>
      <c r="D1005" s="188" t="s">
        <v>54</v>
      </c>
      <c r="E1005" s="132"/>
    </row>
    <row r="1006" spans="2:5">
      <c r="B1006" s="186">
        <v>42933</v>
      </c>
      <c r="C1006" s="187">
        <v>75</v>
      </c>
      <c r="D1006" s="188" t="s">
        <v>54</v>
      </c>
      <c r="E1006" s="132"/>
    </row>
    <row r="1007" spans="2:5">
      <c r="B1007" s="186">
        <v>42933</v>
      </c>
      <c r="C1007" s="187">
        <v>75</v>
      </c>
      <c r="D1007" s="188" t="s">
        <v>54</v>
      </c>
      <c r="E1007" s="132"/>
    </row>
    <row r="1008" spans="2:5">
      <c r="B1008" s="186">
        <v>42933</v>
      </c>
      <c r="C1008" s="187">
        <v>75</v>
      </c>
      <c r="D1008" s="188" t="s">
        <v>54</v>
      </c>
      <c r="E1008" s="132"/>
    </row>
    <row r="1009" spans="2:5">
      <c r="B1009" s="186">
        <v>42933</v>
      </c>
      <c r="C1009" s="187">
        <v>75</v>
      </c>
      <c r="D1009" s="188" t="s">
        <v>54</v>
      </c>
      <c r="E1009" s="132"/>
    </row>
    <row r="1010" spans="2:5">
      <c r="B1010" s="186">
        <v>42933</v>
      </c>
      <c r="C1010" s="187">
        <v>75</v>
      </c>
      <c r="D1010" s="188" t="s">
        <v>54</v>
      </c>
      <c r="E1010" s="132"/>
    </row>
    <row r="1011" spans="2:5">
      <c r="B1011" s="186">
        <v>42933</v>
      </c>
      <c r="C1011" s="187">
        <v>80</v>
      </c>
      <c r="D1011" s="188" t="s">
        <v>54</v>
      </c>
      <c r="E1011" s="132"/>
    </row>
    <row r="1012" spans="2:5">
      <c r="B1012" s="186">
        <v>42933</v>
      </c>
      <c r="C1012" s="187">
        <v>80</v>
      </c>
      <c r="D1012" s="188" t="s">
        <v>54</v>
      </c>
      <c r="E1012" s="132"/>
    </row>
    <row r="1013" spans="2:5">
      <c r="B1013" s="186">
        <v>42933</v>
      </c>
      <c r="C1013" s="187">
        <v>80</v>
      </c>
      <c r="D1013" s="188" t="s">
        <v>54</v>
      </c>
      <c r="E1013" s="132"/>
    </row>
    <row r="1014" spans="2:5">
      <c r="B1014" s="186">
        <v>42933</v>
      </c>
      <c r="C1014" s="187">
        <v>81</v>
      </c>
      <c r="D1014" s="188" t="s">
        <v>54</v>
      </c>
      <c r="E1014" s="132"/>
    </row>
    <row r="1015" spans="2:5">
      <c r="B1015" s="186">
        <v>42933</v>
      </c>
      <c r="C1015" s="187">
        <v>97</v>
      </c>
      <c r="D1015" s="188" t="s">
        <v>4162</v>
      </c>
      <c r="E1015" s="132"/>
    </row>
    <row r="1016" spans="2:5">
      <c r="B1016" s="186">
        <v>42933</v>
      </c>
      <c r="C1016" s="187">
        <v>97</v>
      </c>
      <c r="D1016" s="188" t="s">
        <v>4162</v>
      </c>
      <c r="E1016" s="132"/>
    </row>
    <row r="1017" spans="2:5">
      <c r="B1017" s="186">
        <v>42933</v>
      </c>
      <c r="C1017" s="187">
        <v>167.94</v>
      </c>
      <c r="D1017" s="188" t="s">
        <v>4162</v>
      </c>
      <c r="E1017" s="132"/>
    </row>
    <row r="1018" spans="2:5">
      <c r="B1018" s="186">
        <v>42933</v>
      </c>
      <c r="C1018" s="187">
        <v>291</v>
      </c>
      <c r="D1018" s="188" t="s">
        <v>4162</v>
      </c>
      <c r="E1018" s="132"/>
    </row>
    <row r="1019" spans="2:5">
      <c r="B1019" s="186">
        <v>42933</v>
      </c>
      <c r="C1019" s="187">
        <v>485</v>
      </c>
      <c r="D1019" s="188" t="s">
        <v>4162</v>
      </c>
      <c r="E1019" s="132"/>
    </row>
    <row r="1020" spans="2:5">
      <c r="B1020" s="186">
        <v>42933</v>
      </c>
      <c r="C1020" s="187">
        <v>530</v>
      </c>
      <c r="D1020" s="188" t="s">
        <v>4162</v>
      </c>
      <c r="E1020" s="132"/>
    </row>
    <row r="1021" spans="2:5">
      <c r="B1021" s="186">
        <v>42934</v>
      </c>
      <c r="C1021" s="187">
        <v>0.19</v>
      </c>
      <c r="D1021" s="188" t="s">
        <v>54</v>
      </c>
      <c r="E1021" s="132"/>
    </row>
    <row r="1022" spans="2:5">
      <c r="B1022" s="186">
        <v>42934</v>
      </c>
      <c r="C1022" s="187">
        <v>0.38</v>
      </c>
      <c r="D1022" s="188" t="s">
        <v>54</v>
      </c>
      <c r="E1022" s="132"/>
    </row>
    <row r="1023" spans="2:5">
      <c r="B1023" s="186">
        <v>42934</v>
      </c>
      <c r="C1023" s="187">
        <v>0.38</v>
      </c>
      <c r="D1023" s="188" t="s">
        <v>54</v>
      </c>
      <c r="E1023" s="132"/>
    </row>
    <row r="1024" spans="2:5">
      <c r="B1024" s="186">
        <v>42934</v>
      </c>
      <c r="C1024" s="187">
        <v>0.4</v>
      </c>
      <c r="D1024" s="188" t="s">
        <v>54</v>
      </c>
      <c r="E1024" s="132"/>
    </row>
    <row r="1025" spans="2:5">
      <c r="B1025" s="186">
        <v>42934</v>
      </c>
      <c r="C1025" s="187">
        <v>0.8</v>
      </c>
      <c r="D1025" s="188" t="s">
        <v>54</v>
      </c>
      <c r="E1025" s="132"/>
    </row>
    <row r="1026" spans="2:5">
      <c r="B1026" s="186">
        <v>42934</v>
      </c>
      <c r="C1026" s="187">
        <v>0.99</v>
      </c>
      <c r="D1026" s="188" t="s">
        <v>54</v>
      </c>
      <c r="E1026" s="132"/>
    </row>
    <row r="1027" spans="2:5">
      <c r="B1027" s="186">
        <v>42934</v>
      </c>
      <c r="C1027" s="187">
        <v>1</v>
      </c>
      <c r="D1027" s="188" t="s">
        <v>54</v>
      </c>
      <c r="E1027" s="132"/>
    </row>
    <row r="1028" spans="2:5">
      <c r="B1028" s="186">
        <v>42934</v>
      </c>
      <c r="C1028" s="187">
        <v>1</v>
      </c>
      <c r="D1028" s="188" t="s">
        <v>54</v>
      </c>
      <c r="E1028" s="132"/>
    </row>
    <row r="1029" spans="2:5">
      <c r="B1029" s="186">
        <v>42934</v>
      </c>
      <c r="C1029" s="187">
        <v>1.01</v>
      </c>
      <c r="D1029" s="188" t="s">
        <v>54</v>
      </c>
      <c r="E1029" s="132"/>
    </row>
    <row r="1030" spans="2:5">
      <c r="B1030" s="186">
        <v>42934</v>
      </c>
      <c r="C1030" s="187">
        <v>1.28</v>
      </c>
      <c r="D1030" s="188" t="s">
        <v>54</v>
      </c>
      <c r="E1030" s="132"/>
    </row>
    <row r="1031" spans="2:5">
      <c r="B1031" s="186">
        <v>42934</v>
      </c>
      <c r="C1031" s="187">
        <v>2</v>
      </c>
      <c r="D1031" s="188" t="s">
        <v>54</v>
      </c>
      <c r="E1031" s="132"/>
    </row>
    <row r="1032" spans="2:5">
      <c r="B1032" s="186">
        <v>42934</v>
      </c>
      <c r="C1032" s="187">
        <v>2</v>
      </c>
      <c r="D1032" s="188" t="s">
        <v>54</v>
      </c>
      <c r="E1032" s="132"/>
    </row>
    <row r="1033" spans="2:5">
      <c r="B1033" s="186">
        <v>42934</v>
      </c>
      <c r="C1033" s="187">
        <v>3.19</v>
      </c>
      <c r="D1033" s="188" t="s">
        <v>54</v>
      </c>
      <c r="E1033" s="132"/>
    </row>
    <row r="1034" spans="2:5">
      <c r="B1034" s="186">
        <v>42934</v>
      </c>
      <c r="C1034" s="187">
        <v>3.65</v>
      </c>
      <c r="D1034" s="188" t="s">
        <v>54</v>
      </c>
      <c r="E1034" s="132"/>
    </row>
    <row r="1035" spans="2:5">
      <c r="B1035" s="186">
        <v>42934</v>
      </c>
      <c r="C1035" s="187">
        <v>3.85</v>
      </c>
      <c r="D1035" s="188" t="s">
        <v>54</v>
      </c>
      <c r="E1035" s="132"/>
    </row>
    <row r="1036" spans="2:5">
      <c r="B1036" s="186">
        <v>42934</v>
      </c>
      <c r="C1036" s="187">
        <v>4</v>
      </c>
      <c r="D1036" s="188" t="s">
        <v>54</v>
      </c>
      <c r="E1036" s="132"/>
    </row>
    <row r="1037" spans="2:5">
      <c r="B1037" s="186">
        <v>42934</v>
      </c>
      <c r="C1037" s="187">
        <v>4.4000000000000004</v>
      </c>
      <c r="D1037" s="188" t="s">
        <v>54</v>
      </c>
      <c r="E1037" s="132"/>
    </row>
    <row r="1038" spans="2:5">
      <c r="B1038" s="186">
        <v>42934</v>
      </c>
      <c r="C1038" s="187">
        <v>5</v>
      </c>
      <c r="D1038" s="188" t="s">
        <v>54</v>
      </c>
      <c r="E1038" s="132"/>
    </row>
    <row r="1039" spans="2:5">
      <c r="B1039" s="186">
        <v>42934</v>
      </c>
      <c r="C1039" s="187">
        <v>5</v>
      </c>
      <c r="D1039" s="188" t="s">
        <v>54</v>
      </c>
      <c r="E1039" s="132"/>
    </row>
    <row r="1040" spans="2:5">
      <c r="B1040" s="186">
        <v>42934</v>
      </c>
      <c r="C1040" s="187">
        <v>5</v>
      </c>
      <c r="D1040" s="188" t="s">
        <v>54</v>
      </c>
      <c r="E1040" s="132"/>
    </row>
    <row r="1041" spans="2:5">
      <c r="B1041" s="186">
        <v>42934</v>
      </c>
      <c r="C1041" s="187">
        <v>5</v>
      </c>
      <c r="D1041" s="188" t="s">
        <v>54</v>
      </c>
      <c r="E1041" s="132"/>
    </row>
    <row r="1042" spans="2:5">
      <c r="B1042" s="186">
        <v>42934</v>
      </c>
      <c r="C1042" s="187">
        <v>5</v>
      </c>
      <c r="D1042" s="188" t="s">
        <v>54</v>
      </c>
      <c r="E1042" s="132"/>
    </row>
    <row r="1043" spans="2:5">
      <c r="B1043" s="186">
        <v>42934</v>
      </c>
      <c r="C1043" s="187">
        <v>6.36</v>
      </c>
      <c r="D1043" s="188" t="s">
        <v>54</v>
      </c>
      <c r="E1043" s="132"/>
    </row>
    <row r="1044" spans="2:5">
      <c r="B1044" s="186">
        <v>42934</v>
      </c>
      <c r="C1044" s="187">
        <v>6.7</v>
      </c>
      <c r="D1044" s="188" t="s">
        <v>54</v>
      </c>
      <c r="E1044" s="132"/>
    </row>
    <row r="1045" spans="2:5">
      <c r="B1045" s="186">
        <v>42934</v>
      </c>
      <c r="C1045" s="187">
        <v>7</v>
      </c>
      <c r="D1045" s="188" t="s">
        <v>54</v>
      </c>
      <c r="E1045" s="132"/>
    </row>
    <row r="1046" spans="2:5">
      <c r="B1046" s="186">
        <v>42934</v>
      </c>
      <c r="C1046" s="187">
        <v>7</v>
      </c>
      <c r="D1046" s="188" t="s">
        <v>54</v>
      </c>
      <c r="E1046" s="132"/>
    </row>
    <row r="1047" spans="2:5">
      <c r="B1047" s="186">
        <v>42934</v>
      </c>
      <c r="C1047" s="187">
        <v>7</v>
      </c>
      <c r="D1047" s="188" t="s">
        <v>54</v>
      </c>
      <c r="E1047" s="132"/>
    </row>
    <row r="1048" spans="2:5">
      <c r="B1048" s="186">
        <v>42934</v>
      </c>
      <c r="C1048" s="187">
        <v>7.35</v>
      </c>
      <c r="D1048" s="188" t="s">
        <v>54</v>
      </c>
      <c r="E1048" s="132"/>
    </row>
    <row r="1049" spans="2:5">
      <c r="B1049" s="186">
        <v>42934</v>
      </c>
      <c r="C1049" s="187">
        <v>7.82</v>
      </c>
      <c r="D1049" s="188" t="s">
        <v>54</v>
      </c>
      <c r="E1049" s="132"/>
    </row>
    <row r="1050" spans="2:5">
      <c r="B1050" s="186">
        <v>42934</v>
      </c>
      <c r="C1050" s="187">
        <v>7.92</v>
      </c>
      <c r="D1050" s="188" t="s">
        <v>54</v>
      </c>
      <c r="E1050" s="132"/>
    </row>
    <row r="1051" spans="2:5">
      <c r="B1051" s="186">
        <v>42934</v>
      </c>
      <c r="C1051" s="187">
        <v>8.2799999999999994</v>
      </c>
      <c r="D1051" s="188" t="s">
        <v>54</v>
      </c>
      <c r="E1051" s="132"/>
    </row>
    <row r="1052" spans="2:5">
      <c r="B1052" s="186">
        <v>42934</v>
      </c>
      <c r="C1052" s="187">
        <v>10</v>
      </c>
      <c r="D1052" s="188" t="s">
        <v>54</v>
      </c>
      <c r="E1052" s="132"/>
    </row>
    <row r="1053" spans="2:5">
      <c r="B1053" s="186">
        <v>42934</v>
      </c>
      <c r="C1053" s="187">
        <v>10</v>
      </c>
      <c r="D1053" s="188" t="s">
        <v>54</v>
      </c>
      <c r="E1053" s="132"/>
    </row>
    <row r="1054" spans="2:5">
      <c r="B1054" s="186">
        <v>42934</v>
      </c>
      <c r="C1054" s="187">
        <v>10</v>
      </c>
      <c r="D1054" s="188" t="s">
        <v>54</v>
      </c>
      <c r="E1054" s="132"/>
    </row>
    <row r="1055" spans="2:5">
      <c r="B1055" s="186">
        <v>42934</v>
      </c>
      <c r="C1055" s="187">
        <v>10</v>
      </c>
      <c r="D1055" s="188" t="s">
        <v>54</v>
      </c>
      <c r="E1055" s="132"/>
    </row>
    <row r="1056" spans="2:5">
      <c r="B1056" s="186">
        <v>42934</v>
      </c>
      <c r="C1056" s="187">
        <v>10</v>
      </c>
      <c r="D1056" s="188" t="s">
        <v>54</v>
      </c>
      <c r="E1056" s="132"/>
    </row>
    <row r="1057" spans="2:5">
      <c r="B1057" s="186">
        <v>42934</v>
      </c>
      <c r="C1057" s="187">
        <v>10</v>
      </c>
      <c r="D1057" s="188" t="s">
        <v>54</v>
      </c>
      <c r="E1057" s="132"/>
    </row>
    <row r="1058" spans="2:5">
      <c r="B1058" s="186">
        <v>42934</v>
      </c>
      <c r="C1058" s="187">
        <v>10</v>
      </c>
      <c r="D1058" s="188" t="s">
        <v>54</v>
      </c>
      <c r="E1058" s="132"/>
    </row>
    <row r="1059" spans="2:5">
      <c r="B1059" s="186">
        <v>42934</v>
      </c>
      <c r="C1059" s="187">
        <v>10</v>
      </c>
      <c r="D1059" s="188" t="s">
        <v>54</v>
      </c>
      <c r="E1059" s="132"/>
    </row>
    <row r="1060" spans="2:5">
      <c r="B1060" s="186">
        <v>42934</v>
      </c>
      <c r="C1060" s="187">
        <v>10</v>
      </c>
      <c r="D1060" s="188" t="s">
        <v>54</v>
      </c>
      <c r="E1060" s="132"/>
    </row>
    <row r="1061" spans="2:5">
      <c r="B1061" s="186">
        <v>42934</v>
      </c>
      <c r="C1061" s="187">
        <v>10</v>
      </c>
      <c r="D1061" s="188" t="s">
        <v>54</v>
      </c>
      <c r="E1061" s="132"/>
    </row>
    <row r="1062" spans="2:5">
      <c r="B1062" s="186">
        <v>42934</v>
      </c>
      <c r="C1062" s="187">
        <v>10.47</v>
      </c>
      <c r="D1062" s="188" t="s">
        <v>54</v>
      </c>
      <c r="E1062" s="132"/>
    </row>
    <row r="1063" spans="2:5">
      <c r="B1063" s="186">
        <v>42934</v>
      </c>
      <c r="C1063" s="187">
        <v>13</v>
      </c>
      <c r="D1063" s="188" t="s">
        <v>54</v>
      </c>
      <c r="E1063" s="132"/>
    </row>
    <row r="1064" spans="2:5">
      <c r="B1064" s="186">
        <v>42934</v>
      </c>
      <c r="C1064" s="187">
        <v>15</v>
      </c>
      <c r="D1064" s="188" t="s">
        <v>54</v>
      </c>
      <c r="E1064" s="132"/>
    </row>
    <row r="1065" spans="2:5">
      <c r="B1065" s="186">
        <v>42934</v>
      </c>
      <c r="C1065" s="187">
        <v>15</v>
      </c>
      <c r="D1065" s="188" t="s">
        <v>54</v>
      </c>
      <c r="E1065" s="132"/>
    </row>
    <row r="1066" spans="2:5">
      <c r="B1066" s="186">
        <v>42934</v>
      </c>
      <c r="C1066" s="187">
        <v>15.86</v>
      </c>
      <c r="D1066" s="188" t="s">
        <v>54</v>
      </c>
      <c r="E1066" s="132"/>
    </row>
    <row r="1067" spans="2:5">
      <c r="B1067" s="186">
        <v>42934</v>
      </c>
      <c r="C1067" s="187">
        <v>16</v>
      </c>
      <c r="D1067" s="188" t="s">
        <v>54</v>
      </c>
      <c r="E1067" s="132"/>
    </row>
    <row r="1068" spans="2:5">
      <c r="B1068" s="186">
        <v>42934</v>
      </c>
      <c r="C1068" s="187">
        <v>16</v>
      </c>
      <c r="D1068" s="188" t="s">
        <v>54</v>
      </c>
      <c r="E1068" s="132"/>
    </row>
    <row r="1069" spans="2:5">
      <c r="B1069" s="186">
        <v>42934</v>
      </c>
      <c r="C1069" s="187">
        <v>16</v>
      </c>
      <c r="D1069" s="188" t="s">
        <v>54</v>
      </c>
      <c r="E1069" s="132"/>
    </row>
    <row r="1070" spans="2:5">
      <c r="B1070" s="186">
        <v>42934</v>
      </c>
      <c r="C1070" s="187">
        <v>25</v>
      </c>
      <c r="D1070" s="188" t="s">
        <v>54</v>
      </c>
      <c r="E1070" s="132"/>
    </row>
    <row r="1071" spans="2:5">
      <c r="B1071" s="186">
        <v>42934</v>
      </c>
      <c r="C1071" s="187">
        <v>25</v>
      </c>
      <c r="D1071" s="188" t="s">
        <v>54</v>
      </c>
      <c r="E1071" s="132"/>
    </row>
    <row r="1072" spans="2:5">
      <c r="B1072" s="186">
        <v>42934</v>
      </c>
      <c r="C1072" s="187">
        <v>25</v>
      </c>
      <c r="D1072" s="188" t="s">
        <v>54</v>
      </c>
      <c r="E1072" s="132"/>
    </row>
    <row r="1073" spans="2:5">
      <c r="B1073" s="186">
        <v>42934</v>
      </c>
      <c r="C1073" s="187">
        <v>27.98</v>
      </c>
      <c r="D1073" s="188" t="s">
        <v>54</v>
      </c>
      <c r="E1073" s="132"/>
    </row>
    <row r="1074" spans="2:5">
      <c r="B1074" s="186">
        <v>42934</v>
      </c>
      <c r="C1074" s="187">
        <v>30</v>
      </c>
      <c r="D1074" s="188" t="s">
        <v>54</v>
      </c>
      <c r="E1074" s="132"/>
    </row>
    <row r="1075" spans="2:5">
      <c r="B1075" s="186">
        <v>42934</v>
      </c>
      <c r="C1075" s="187">
        <v>30</v>
      </c>
      <c r="D1075" s="188" t="s">
        <v>54</v>
      </c>
      <c r="E1075" s="132"/>
    </row>
    <row r="1076" spans="2:5">
      <c r="B1076" s="186">
        <v>42934</v>
      </c>
      <c r="C1076" s="187">
        <v>45</v>
      </c>
      <c r="D1076" s="188" t="s">
        <v>54</v>
      </c>
      <c r="E1076" s="132"/>
    </row>
    <row r="1077" spans="2:5">
      <c r="B1077" s="186">
        <v>42934</v>
      </c>
      <c r="C1077" s="187">
        <v>45</v>
      </c>
      <c r="D1077" s="188" t="s">
        <v>54</v>
      </c>
      <c r="E1077" s="132"/>
    </row>
    <row r="1078" spans="2:5">
      <c r="B1078" s="186">
        <v>42934</v>
      </c>
      <c r="C1078" s="187">
        <v>50</v>
      </c>
      <c r="D1078" s="188" t="s">
        <v>54</v>
      </c>
      <c r="E1078" s="132"/>
    </row>
    <row r="1079" spans="2:5">
      <c r="B1079" s="186">
        <v>42934</v>
      </c>
      <c r="C1079" s="187">
        <v>50</v>
      </c>
      <c r="D1079" s="188" t="s">
        <v>54</v>
      </c>
      <c r="E1079" s="132"/>
    </row>
    <row r="1080" spans="2:5">
      <c r="B1080" s="186">
        <v>42934</v>
      </c>
      <c r="C1080" s="187">
        <v>57</v>
      </c>
      <c r="D1080" s="188" t="s">
        <v>54</v>
      </c>
      <c r="E1080" s="132"/>
    </row>
    <row r="1081" spans="2:5">
      <c r="B1081" s="186">
        <v>42934</v>
      </c>
      <c r="C1081" s="187">
        <v>60</v>
      </c>
      <c r="D1081" s="188" t="s">
        <v>54</v>
      </c>
      <c r="E1081" s="132"/>
    </row>
    <row r="1082" spans="2:5">
      <c r="B1082" s="186">
        <v>42934</v>
      </c>
      <c r="C1082" s="187">
        <v>60</v>
      </c>
      <c r="D1082" s="188" t="s">
        <v>4162</v>
      </c>
      <c r="E1082" s="132"/>
    </row>
    <row r="1083" spans="2:5">
      <c r="B1083" s="186">
        <v>42934</v>
      </c>
      <c r="C1083" s="187">
        <v>65</v>
      </c>
      <c r="D1083" s="188" t="s">
        <v>54</v>
      </c>
      <c r="E1083" s="132"/>
    </row>
    <row r="1084" spans="2:5">
      <c r="B1084" s="186">
        <v>42934</v>
      </c>
      <c r="C1084" s="187">
        <v>75</v>
      </c>
      <c r="D1084" s="188" t="s">
        <v>54</v>
      </c>
      <c r="E1084" s="132"/>
    </row>
    <row r="1085" spans="2:5">
      <c r="B1085" s="186">
        <v>42934</v>
      </c>
      <c r="C1085" s="187">
        <v>75</v>
      </c>
      <c r="D1085" s="188" t="s">
        <v>54</v>
      </c>
      <c r="E1085" s="132"/>
    </row>
    <row r="1086" spans="2:5">
      <c r="B1086" s="186">
        <v>42934</v>
      </c>
      <c r="C1086" s="187">
        <v>75</v>
      </c>
      <c r="D1086" s="188" t="s">
        <v>54</v>
      </c>
      <c r="E1086" s="132"/>
    </row>
    <row r="1087" spans="2:5">
      <c r="B1087" s="186">
        <v>42934</v>
      </c>
      <c r="C1087" s="187">
        <v>97</v>
      </c>
      <c r="D1087" s="188" t="s">
        <v>4162</v>
      </c>
      <c r="E1087" s="132"/>
    </row>
    <row r="1088" spans="2:5">
      <c r="B1088" s="186">
        <v>42934</v>
      </c>
      <c r="C1088" s="187">
        <v>100</v>
      </c>
      <c r="D1088" s="188" t="s">
        <v>54</v>
      </c>
      <c r="E1088" s="132"/>
    </row>
    <row r="1089" spans="2:5">
      <c r="B1089" s="186">
        <v>42934</v>
      </c>
      <c r="C1089" s="187">
        <v>109</v>
      </c>
      <c r="D1089" s="188" t="s">
        <v>54</v>
      </c>
      <c r="E1089" s="132"/>
    </row>
    <row r="1090" spans="2:5">
      <c r="B1090" s="186">
        <v>42935</v>
      </c>
      <c r="C1090" s="187">
        <v>0.13</v>
      </c>
      <c r="D1090" s="188" t="s">
        <v>54</v>
      </c>
      <c r="E1090" s="132"/>
    </row>
    <row r="1091" spans="2:5">
      <c r="B1091" s="186">
        <v>42935</v>
      </c>
      <c r="C1091" s="187">
        <v>0.15</v>
      </c>
      <c r="D1091" s="188" t="s">
        <v>54</v>
      </c>
      <c r="E1091" s="132"/>
    </row>
    <row r="1092" spans="2:5">
      <c r="B1092" s="186">
        <v>42935</v>
      </c>
      <c r="C1092" s="187">
        <v>0.3</v>
      </c>
      <c r="D1092" s="188" t="s">
        <v>54</v>
      </c>
      <c r="E1092" s="132"/>
    </row>
    <row r="1093" spans="2:5">
      <c r="B1093" s="186">
        <v>42935</v>
      </c>
      <c r="C1093" s="187">
        <v>0.9</v>
      </c>
      <c r="D1093" s="188" t="s">
        <v>54</v>
      </c>
      <c r="E1093" s="132"/>
    </row>
    <row r="1094" spans="2:5">
      <c r="B1094" s="186">
        <v>42935</v>
      </c>
      <c r="C1094" s="187">
        <v>0.94</v>
      </c>
      <c r="D1094" s="188" t="s">
        <v>54</v>
      </c>
      <c r="E1094" s="132"/>
    </row>
    <row r="1095" spans="2:5">
      <c r="B1095" s="186">
        <v>42935</v>
      </c>
      <c r="C1095" s="187">
        <v>1.69</v>
      </c>
      <c r="D1095" s="188" t="s">
        <v>54</v>
      </c>
      <c r="E1095" s="132"/>
    </row>
    <row r="1096" spans="2:5">
      <c r="B1096" s="186">
        <v>42935</v>
      </c>
      <c r="C1096" s="187">
        <v>2.1800000000000002</v>
      </c>
      <c r="D1096" s="188" t="s">
        <v>54</v>
      </c>
      <c r="E1096" s="132"/>
    </row>
    <row r="1097" spans="2:5">
      <c r="B1097" s="186">
        <v>42935</v>
      </c>
      <c r="C1097" s="187">
        <v>3</v>
      </c>
      <c r="D1097" s="188" t="s">
        <v>54</v>
      </c>
      <c r="E1097" s="132"/>
    </row>
    <row r="1098" spans="2:5">
      <c r="B1098" s="186">
        <v>42935</v>
      </c>
      <c r="C1098" s="187">
        <v>3</v>
      </c>
      <c r="D1098" s="188" t="s">
        <v>54</v>
      </c>
      <c r="E1098" s="132"/>
    </row>
    <row r="1099" spans="2:5">
      <c r="B1099" s="186">
        <v>42935</v>
      </c>
      <c r="C1099" s="187">
        <v>4</v>
      </c>
      <c r="D1099" s="188" t="s">
        <v>54</v>
      </c>
      <c r="E1099" s="132"/>
    </row>
    <row r="1100" spans="2:5">
      <c r="B1100" s="186">
        <v>42935</v>
      </c>
      <c r="C1100" s="187">
        <v>4.75</v>
      </c>
      <c r="D1100" s="188" t="s">
        <v>54</v>
      </c>
      <c r="E1100" s="132"/>
    </row>
    <row r="1101" spans="2:5">
      <c r="B1101" s="186">
        <v>42935</v>
      </c>
      <c r="C1101" s="187">
        <v>4.8</v>
      </c>
      <c r="D1101" s="188" t="s">
        <v>54</v>
      </c>
      <c r="E1101" s="132"/>
    </row>
    <row r="1102" spans="2:5">
      <c r="B1102" s="186">
        <v>42935</v>
      </c>
      <c r="C1102" s="187">
        <v>4.8099999999999996</v>
      </c>
      <c r="D1102" s="188" t="s">
        <v>54</v>
      </c>
      <c r="E1102" s="132"/>
    </row>
    <row r="1103" spans="2:5">
      <c r="B1103" s="186">
        <v>42935</v>
      </c>
      <c r="C1103" s="187">
        <v>5</v>
      </c>
      <c r="D1103" s="188" t="s">
        <v>54</v>
      </c>
      <c r="E1103" s="132"/>
    </row>
    <row r="1104" spans="2:5">
      <c r="B1104" s="186">
        <v>42935</v>
      </c>
      <c r="C1104" s="187">
        <v>5</v>
      </c>
      <c r="D1104" s="188" t="s">
        <v>54</v>
      </c>
      <c r="E1104" s="132"/>
    </row>
    <row r="1105" spans="2:5">
      <c r="B1105" s="186">
        <v>42935</v>
      </c>
      <c r="C1105" s="187">
        <v>5</v>
      </c>
      <c r="D1105" s="188" t="s">
        <v>54</v>
      </c>
      <c r="E1105" s="132"/>
    </row>
    <row r="1106" spans="2:5">
      <c r="B1106" s="186">
        <v>42935</v>
      </c>
      <c r="C1106" s="187">
        <v>5</v>
      </c>
      <c r="D1106" s="188" t="s">
        <v>54</v>
      </c>
      <c r="E1106" s="132"/>
    </row>
    <row r="1107" spans="2:5">
      <c r="B1107" s="186">
        <v>42935</v>
      </c>
      <c r="C1107" s="187">
        <v>5</v>
      </c>
      <c r="D1107" s="188" t="s">
        <v>54</v>
      </c>
      <c r="E1107" s="132"/>
    </row>
    <row r="1108" spans="2:5">
      <c r="B1108" s="186">
        <v>42935</v>
      </c>
      <c r="C1108" s="187">
        <v>7</v>
      </c>
      <c r="D1108" s="188" t="s">
        <v>54</v>
      </c>
      <c r="E1108" s="132"/>
    </row>
    <row r="1109" spans="2:5">
      <c r="B1109" s="186">
        <v>42935</v>
      </c>
      <c r="C1109" s="187">
        <v>7</v>
      </c>
      <c r="D1109" s="188" t="s">
        <v>54</v>
      </c>
      <c r="E1109" s="132"/>
    </row>
    <row r="1110" spans="2:5">
      <c r="B1110" s="186">
        <v>42935</v>
      </c>
      <c r="C1110" s="187">
        <v>7</v>
      </c>
      <c r="D1110" s="188" t="s">
        <v>54</v>
      </c>
      <c r="E1110" s="132"/>
    </row>
    <row r="1111" spans="2:5">
      <c r="B1111" s="186">
        <v>42935</v>
      </c>
      <c r="C1111" s="187">
        <v>8</v>
      </c>
      <c r="D1111" s="188" t="s">
        <v>54</v>
      </c>
      <c r="E1111" s="132"/>
    </row>
    <row r="1112" spans="2:5">
      <c r="B1112" s="186">
        <v>42935</v>
      </c>
      <c r="C1112" s="187">
        <v>8.5</v>
      </c>
      <c r="D1112" s="188" t="s">
        <v>54</v>
      </c>
      <c r="E1112" s="132"/>
    </row>
    <row r="1113" spans="2:5">
      <c r="B1113" s="186">
        <v>42935</v>
      </c>
      <c r="C1113" s="187">
        <v>10</v>
      </c>
      <c r="D1113" s="188" t="s">
        <v>54</v>
      </c>
      <c r="E1113" s="132"/>
    </row>
    <row r="1114" spans="2:5">
      <c r="B1114" s="186">
        <v>42935</v>
      </c>
      <c r="C1114" s="187">
        <v>10</v>
      </c>
      <c r="D1114" s="188" t="s">
        <v>54</v>
      </c>
      <c r="E1114" s="132"/>
    </row>
    <row r="1115" spans="2:5">
      <c r="B1115" s="186">
        <v>42935</v>
      </c>
      <c r="C1115" s="187">
        <v>10</v>
      </c>
      <c r="D1115" s="188" t="s">
        <v>54</v>
      </c>
      <c r="E1115" s="132"/>
    </row>
    <row r="1116" spans="2:5">
      <c r="B1116" s="186">
        <v>42935</v>
      </c>
      <c r="C1116" s="187">
        <v>10</v>
      </c>
      <c r="D1116" s="188" t="s">
        <v>54</v>
      </c>
      <c r="E1116" s="132"/>
    </row>
    <row r="1117" spans="2:5">
      <c r="B1117" s="186">
        <v>42935</v>
      </c>
      <c r="C1117" s="187">
        <v>10</v>
      </c>
      <c r="D1117" s="188" t="s">
        <v>54</v>
      </c>
      <c r="E1117" s="132"/>
    </row>
    <row r="1118" spans="2:5">
      <c r="B1118" s="186">
        <v>42935</v>
      </c>
      <c r="C1118" s="187">
        <v>10</v>
      </c>
      <c r="D1118" s="188" t="s">
        <v>54</v>
      </c>
      <c r="E1118" s="132"/>
    </row>
    <row r="1119" spans="2:5">
      <c r="B1119" s="186">
        <v>42935</v>
      </c>
      <c r="C1119" s="187">
        <v>10</v>
      </c>
      <c r="D1119" s="188" t="s">
        <v>54</v>
      </c>
      <c r="E1119" s="132"/>
    </row>
    <row r="1120" spans="2:5">
      <c r="B1120" s="186">
        <v>42935</v>
      </c>
      <c r="C1120" s="187">
        <v>11.58</v>
      </c>
      <c r="D1120" s="188" t="s">
        <v>54</v>
      </c>
      <c r="E1120" s="132"/>
    </row>
    <row r="1121" spans="2:5">
      <c r="B1121" s="186">
        <v>42935</v>
      </c>
      <c r="C1121" s="187">
        <v>14.55</v>
      </c>
      <c r="D1121" s="188" t="s">
        <v>4162</v>
      </c>
      <c r="E1121" s="132"/>
    </row>
    <row r="1122" spans="2:5">
      <c r="B1122" s="186">
        <v>42935</v>
      </c>
      <c r="C1122" s="187">
        <v>14.86</v>
      </c>
      <c r="D1122" s="188" t="s">
        <v>4162</v>
      </c>
      <c r="E1122" s="132"/>
    </row>
    <row r="1123" spans="2:5">
      <c r="B1123" s="186">
        <v>42935</v>
      </c>
      <c r="C1123" s="187">
        <v>15</v>
      </c>
      <c r="D1123" s="188" t="s">
        <v>54</v>
      </c>
      <c r="E1123" s="132"/>
    </row>
    <row r="1124" spans="2:5">
      <c r="B1124" s="186">
        <v>42935</v>
      </c>
      <c r="C1124" s="187">
        <v>15.25</v>
      </c>
      <c r="D1124" s="188" t="s">
        <v>54</v>
      </c>
      <c r="E1124" s="132"/>
    </row>
    <row r="1125" spans="2:5">
      <c r="B1125" s="186">
        <v>42935</v>
      </c>
      <c r="C1125" s="187">
        <v>18</v>
      </c>
      <c r="D1125" s="188" t="s">
        <v>54</v>
      </c>
      <c r="E1125" s="132"/>
    </row>
    <row r="1126" spans="2:5">
      <c r="B1126" s="186">
        <v>42935</v>
      </c>
      <c r="C1126" s="187">
        <v>18.23</v>
      </c>
      <c r="D1126" s="188" t="s">
        <v>54</v>
      </c>
      <c r="E1126" s="132"/>
    </row>
    <row r="1127" spans="2:5">
      <c r="B1127" s="186">
        <v>42935</v>
      </c>
      <c r="C1127" s="187">
        <v>18.25</v>
      </c>
      <c r="D1127" s="188" t="s">
        <v>54</v>
      </c>
      <c r="E1127" s="132"/>
    </row>
    <row r="1128" spans="2:5">
      <c r="B1128" s="186">
        <v>42935</v>
      </c>
      <c r="C1128" s="187">
        <v>19.32</v>
      </c>
      <c r="D1128" s="188" t="s">
        <v>54</v>
      </c>
      <c r="E1128" s="132"/>
    </row>
    <row r="1129" spans="2:5">
      <c r="B1129" s="186">
        <v>42935</v>
      </c>
      <c r="C1129" s="187">
        <v>20</v>
      </c>
      <c r="D1129" s="188" t="s">
        <v>54</v>
      </c>
      <c r="E1129" s="132"/>
    </row>
    <row r="1130" spans="2:5">
      <c r="B1130" s="186">
        <v>42935</v>
      </c>
      <c r="C1130" s="187">
        <v>20</v>
      </c>
      <c r="D1130" s="188" t="s">
        <v>4162</v>
      </c>
      <c r="E1130" s="132"/>
    </row>
    <row r="1131" spans="2:5">
      <c r="B1131" s="186">
        <v>42935</v>
      </c>
      <c r="C1131" s="187">
        <v>22.5</v>
      </c>
      <c r="D1131" s="188" t="s">
        <v>54</v>
      </c>
      <c r="E1131" s="132"/>
    </row>
    <row r="1132" spans="2:5">
      <c r="B1132" s="186">
        <v>42935</v>
      </c>
      <c r="C1132" s="187">
        <v>25</v>
      </c>
      <c r="D1132" s="188" t="s">
        <v>54</v>
      </c>
      <c r="E1132" s="132"/>
    </row>
    <row r="1133" spans="2:5">
      <c r="B1133" s="186">
        <v>42935</v>
      </c>
      <c r="C1133" s="187">
        <v>25</v>
      </c>
      <c r="D1133" s="188" t="s">
        <v>54</v>
      </c>
      <c r="E1133" s="132"/>
    </row>
    <row r="1134" spans="2:5">
      <c r="B1134" s="186">
        <v>42935</v>
      </c>
      <c r="C1134" s="187">
        <v>25</v>
      </c>
      <c r="D1134" s="188" t="s">
        <v>54</v>
      </c>
      <c r="E1134" s="132"/>
    </row>
    <row r="1135" spans="2:5">
      <c r="B1135" s="186">
        <v>42935</v>
      </c>
      <c r="C1135" s="187">
        <v>25</v>
      </c>
      <c r="D1135" s="188" t="s">
        <v>54</v>
      </c>
      <c r="E1135" s="132"/>
    </row>
    <row r="1136" spans="2:5">
      <c r="B1136" s="186">
        <v>42935</v>
      </c>
      <c r="C1136" s="187">
        <v>30</v>
      </c>
      <c r="D1136" s="188" t="s">
        <v>54</v>
      </c>
      <c r="E1136" s="132"/>
    </row>
    <row r="1137" spans="2:5">
      <c r="B1137" s="186">
        <v>42935</v>
      </c>
      <c r="C1137" s="187">
        <v>30</v>
      </c>
      <c r="D1137" s="188" t="s">
        <v>54</v>
      </c>
      <c r="E1137" s="132"/>
    </row>
    <row r="1138" spans="2:5">
      <c r="B1138" s="186">
        <v>42935</v>
      </c>
      <c r="C1138" s="187">
        <v>30</v>
      </c>
      <c r="D1138" s="188" t="s">
        <v>54</v>
      </c>
      <c r="E1138" s="132"/>
    </row>
    <row r="1139" spans="2:5">
      <c r="B1139" s="186">
        <v>42935</v>
      </c>
      <c r="C1139" s="187">
        <v>30</v>
      </c>
      <c r="D1139" s="188" t="s">
        <v>54</v>
      </c>
      <c r="E1139" s="132"/>
    </row>
    <row r="1140" spans="2:5">
      <c r="B1140" s="186">
        <v>42935</v>
      </c>
      <c r="C1140" s="187">
        <v>30</v>
      </c>
      <c r="D1140" s="188" t="s">
        <v>54</v>
      </c>
      <c r="E1140" s="132"/>
    </row>
    <row r="1141" spans="2:5">
      <c r="B1141" s="186">
        <v>42935</v>
      </c>
      <c r="C1141" s="187">
        <v>30</v>
      </c>
      <c r="D1141" s="188" t="s">
        <v>54</v>
      </c>
      <c r="E1141" s="132"/>
    </row>
    <row r="1142" spans="2:5">
      <c r="B1142" s="186">
        <v>42935</v>
      </c>
      <c r="C1142" s="187">
        <v>33.5</v>
      </c>
      <c r="D1142" s="188" t="s">
        <v>54</v>
      </c>
      <c r="E1142" s="132"/>
    </row>
    <row r="1143" spans="2:5">
      <c r="B1143" s="186">
        <v>42935</v>
      </c>
      <c r="C1143" s="187">
        <v>35</v>
      </c>
      <c r="D1143" s="188" t="s">
        <v>54</v>
      </c>
      <c r="E1143" s="132"/>
    </row>
    <row r="1144" spans="2:5">
      <c r="B1144" s="186">
        <v>42935</v>
      </c>
      <c r="C1144" s="187">
        <v>36</v>
      </c>
      <c r="D1144" s="188" t="s">
        <v>54</v>
      </c>
      <c r="E1144" s="132"/>
    </row>
    <row r="1145" spans="2:5">
      <c r="B1145" s="186">
        <v>42935</v>
      </c>
      <c r="C1145" s="187">
        <v>37.5</v>
      </c>
      <c r="D1145" s="188" t="s">
        <v>54</v>
      </c>
      <c r="E1145" s="132"/>
    </row>
    <row r="1146" spans="2:5">
      <c r="B1146" s="186">
        <v>42935</v>
      </c>
      <c r="C1146" s="187">
        <v>47</v>
      </c>
      <c r="D1146" s="188" t="s">
        <v>54</v>
      </c>
      <c r="E1146" s="132"/>
    </row>
    <row r="1147" spans="2:5">
      <c r="B1147" s="186">
        <v>42935</v>
      </c>
      <c r="C1147" s="187">
        <v>50</v>
      </c>
      <c r="D1147" s="188" t="s">
        <v>54</v>
      </c>
      <c r="E1147" s="132"/>
    </row>
    <row r="1148" spans="2:5">
      <c r="B1148" s="186">
        <v>42935</v>
      </c>
      <c r="C1148" s="187">
        <v>50</v>
      </c>
      <c r="D1148" s="188" t="s">
        <v>54</v>
      </c>
      <c r="E1148" s="132"/>
    </row>
    <row r="1149" spans="2:5">
      <c r="B1149" s="186">
        <v>42935</v>
      </c>
      <c r="C1149" s="187">
        <v>50</v>
      </c>
      <c r="D1149" s="188" t="s">
        <v>54</v>
      </c>
      <c r="E1149" s="132"/>
    </row>
    <row r="1150" spans="2:5">
      <c r="B1150" s="186">
        <v>42935</v>
      </c>
      <c r="C1150" s="187">
        <v>57.96</v>
      </c>
      <c r="D1150" s="188" t="s">
        <v>54</v>
      </c>
      <c r="E1150" s="132"/>
    </row>
    <row r="1151" spans="2:5">
      <c r="B1151" s="186">
        <v>42935</v>
      </c>
      <c r="C1151" s="187">
        <v>62.5</v>
      </c>
      <c r="D1151" s="188" t="s">
        <v>54</v>
      </c>
      <c r="E1151" s="132"/>
    </row>
    <row r="1152" spans="2:5">
      <c r="B1152" s="186">
        <v>42935</v>
      </c>
      <c r="C1152" s="187">
        <v>75</v>
      </c>
      <c r="D1152" s="188" t="s">
        <v>54</v>
      </c>
      <c r="E1152" s="132"/>
    </row>
    <row r="1153" spans="2:5">
      <c r="B1153" s="186">
        <v>42935</v>
      </c>
      <c r="C1153" s="187">
        <v>75</v>
      </c>
      <c r="D1153" s="188" t="s">
        <v>54</v>
      </c>
      <c r="E1153" s="132"/>
    </row>
    <row r="1154" spans="2:5">
      <c r="B1154" s="186">
        <v>42935</v>
      </c>
      <c r="C1154" s="187">
        <v>75</v>
      </c>
      <c r="D1154" s="188" t="s">
        <v>54</v>
      </c>
      <c r="E1154" s="132"/>
    </row>
    <row r="1155" spans="2:5">
      <c r="B1155" s="186">
        <v>42935</v>
      </c>
      <c r="C1155" s="187">
        <v>80</v>
      </c>
      <c r="D1155" s="188" t="s">
        <v>54</v>
      </c>
      <c r="E1155" s="132"/>
    </row>
    <row r="1156" spans="2:5">
      <c r="B1156" s="186">
        <v>42935</v>
      </c>
      <c r="C1156" s="187">
        <v>80</v>
      </c>
      <c r="D1156" s="188" t="s">
        <v>54</v>
      </c>
      <c r="E1156" s="132"/>
    </row>
    <row r="1157" spans="2:5">
      <c r="B1157" s="186">
        <v>42935</v>
      </c>
      <c r="C1157" s="187">
        <v>80</v>
      </c>
      <c r="D1157" s="188" t="s">
        <v>54</v>
      </c>
      <c r="E1157" s="132"/>
    </row>
    <row r="1158" spans="2:5">
      <c r="B1158" s="186">
        <v>42935</v>
      </c>
      <c r="C1158" s="187">
        <v>80</v>
      </c>
      <c r="D1158" s="188" t="s">
        <v>54</v>
      </c>
      <c r="E1158" s="132"/>
    </row>
    <row r="1159" spans="2:5">
      <c r="B1159" s="186">
        <v>42935</v>
      </c>
      <c r="C1159" s="187">
        <v>121.66</v>
      </c>
      <c r="D1159" s="188" t="s">
        <v>54</v>
      </c>
      <c r="E1159" s="132"/>
    </row>
    <row r="1160" spans="2:5">
      <c r="B1160" s="186">
        <v>42935</v>
      </c>
      <c r="C1160" s="187">
        <v>291</v>
      </c>
      <c r="D1160" s="188" t="s">
        <v>4162</v>
      </c>
      <c r="E1160" s="132"/>
    </row>
    <row r="1161" spans="2:5">
      <c r="B1161" s="186">
        <v>42935</v>
      </c>
      <c r="C1161" s="187">
        <v>485</v>
      </c>
      <c r="D1161" s="188" t="s">
        <v>4162</v>
      </c>
      <c r="E1161" s="132"/>
    </row>
    <row r="1162" spans="2:5">
      <c r="B1162" s="186">
        <v>42936</v>
      </c>
      <c r="C1162" s="187">
        <v>0.1</v>
      </c>
      <c r="D1162" s="188" t="s">
        <v>54</v>
      </c>
      <c r="E1162" s="132"/>
    </row>
    <row r="1163" spans="2:5">
      <c r="B1163" s="186">
        <v>42936</v>
      </c>
      <c r="C1163" s="187">
        <v>0.28000000000000003</v>
      </c>
      <c r="D1163" s="188" t="s">
        <v>54</v>
      </c>
      <c r="E1163" s="132"/>
    </row>
    <row r="1164" spans="2:5">
      <c r="B1164" s="186">
        <v>42936</v>
      </c>
      <c r="C1164" s="187">
        <v>0.42</v>
      </c>
      <c r="D1164" s="188" t="s">
        <v>54</v>
      </c>
      <c r="E1164" s="132"/>
    </row>
    <row r="1165" spans="2:5">
      <c r="B1165" s="186">
        <v>42936</v>
      </c>
      <c r="C1165" s="187">
        <v>0.75</v>
      </c>
      <c r="D1165" s="188" t="s">
        <v>54</v>
      </c>
      <c r="E1165" s="132"/>
    </row>
    <row r="1166" spans="2:5">
      <c r="B1166" s="186">
        <v>42936</v>
      </c>
      <c r="C1166" s="187">
        <v>1.1000000000000001</v>
      </c>
      <c r="D1166" s="188" t="s">
        <v>54</v>
      </c>
      <c r="E1166" s="132"/>
    </row>
    <row r="1167" spans="2:5">
      <c r="B1167" s="186">
        <v>42936</v>
      </c>
      <c r="C1167" s="187">
        <v>1.37</v>
      </c>
      <c r="D1167" s="188" t="s">
        <v>54</v>
      </c>
      <c r="E1167" s="132"/>
    </row>
    <row r="1168" spans="2:5">
      <c r="B1168" s="186">
        <v>42936</v>
      </c>
      <c r="C1168" s="187">
        <v>1.7</v>
      </c>
      <c r="D1168" s="188" t="s">
        <v>54</v>
      </c>
      <c r="E1168" s="132"/>
    </row>
    <row r="1169" spans="2:5">
      <c r="B1169" s="186">
        <v>42936</v>
      </c>
      <c r="C1169" s="187">
        <v>2</v>
      </c>
      <c r="D1169" s="188" t="s">
        <v>54</v>
      </c>
      <c r="E1169" s="132"/>
    </row>
    <row r="1170" spans="2:5">
      <c r="B1170" s="186">
        <v>42936</v>
      </c>
      <c r="C1170" s="187">
        <v>2.62</v>
      </c>
      <c r="D1170" s="188" t="s">
        <v>54</v>
      </c>
      <c r="E1170" s="132"/>
    </row>
    <row r="1171" spans="2:5">
      <c r="B1171" s="186">
        <v>42936</v>
      </c>
      <c r="C1171" s="187">
        <v>3.5</v>
      </c>
      <c r="D1171" s="188" t="s">
        <v>54</v>
      </c>
      <c r="E1171" s="132"/>
    </row>
    <row r="1172" spans="2:5">
      <c r="B1172" s="186">
        <v>42936</v>
      </c>
      <c r="C1172" s="187">
        <v>4</v>
      </c>
      <c r="D1172" s="188" t="s">
        <v>54</v>
      </c>
      <c r="E1172" s="132"/>
    </row>
    <row r="1173" spans="2:5">
      <c r="B1173" s="186">
        <v>42936</v>
      </c>
      <c r="C1173" s="187">
        <v>5</v>
      </c>
      <c r="D1173" s="188" t="s">
        <v>54</v>
      </c>
      <c r="E1173" s="132"/>
    </row>
    <row r="1174" spans="2:5">
      <c r="B1174" s="186">
        <v>42936</v>
      </c>
      <c r="C1174" s="187">
        <v>5</v>
      </c>
      <c r="D1174" s="188" t="s">
        <v>54</v>
      </c>
      <c r="E1174" s="132"/>
    </row>
    <row r="1175" spans="2:5">
      <c r="B1175" s="186">
        <v>42936</v>
      </c>
      <c r="C1175" s="187">
        <v>5.5</v>
      </c>
      <c r="D1175" s="188" t="s">
        <v>54</v>
      </c>
      <c r="E1175" s="132"/>
    </row>
    <row r="1176" spans="2:5">
      <c r="B1176" s="186">
        <v>42936</v>
      </c>
      <c r="C1176" s="187">
        <v>6</v>
      </c>
      <c r="D1176" s="188" t="s">
        <v>54</v>
      </c>
      <c r="E1176" s="132"/>
    </row>
    <row r="1177" spans="2:5">
      <c r="B1177" s="186">
        <v>42936</v>
      </c>
      <c r="C1177" s="187">
        <v>6</v>
      </c>
      <c r="D1177" s="188" t="s">
        <v>54</v>
      </c>
      <c r="E1177" s="132"/>
    </row>
    <row r="1178" spans="2:5">
      <c r="B1178" s="186">
        <v>42936</v>
      </c>
      <c r="C1178" s="187">
        <v>7.5</v>
      </c>
      <c r="D1178" s="188" t="s">
        <v>54</v>
      </c>
      <c r="E1178" s="132"/>
    </row>
    <row r="1179" spans="2:5">
      <c r="B1179" s="186">
        <v>42936</v>
      </c>
      <c r="C1179" s="187">
        <v>8.3000000000000007</v>
      </c>
      <c r="D1179" s="188" t="s">
        <v>54</v>
      </c>
      <c r="E1179" s="132"/>
    </row>
    <row r="1180" spans="2:5">
      <c r="B1180" s="186">
        <v>42936</v>
      </c>
      <c r="C1180" s="187">
        <v>8.75</v>
      </c>
      <c r="D1180" s="188" t="s">
        <v>54</v>
      </c>
      <c r="E1180" s="132"/>
    </row>
    <row r="1181" spans="2:5">
      <c r="B1181" s="186">
        <v>42936</v>
      </c>
      <c r="C1181" s="187">
        <v>9.6999999999999993</v>
      </c>
      <c r="D1181" s="188" t="s">
        <v>4162</v>
      </c>
      <c r="E1181" s="132"/>
    </row>
    <row r="1182" spans="2:5">
      <c r="B1182" s="186">
        <v>42936</v>
      </c>
      <c r="C1182" s="187">
        <v>9.82</v>
      </c>
      <c r="D1182" s="188" t="s">
        <v>54</v>
      </c>
      <c r="E1182" s="132"/>
    </row>
    <row r="1183" spans="2:5">
      <c r="B1183" s="186">
        <v>42936</v>
      </c>
      <c r="C1183" s="187">
        <v>10</v>
      </c>
      <c r="D1183" s="188" t="s">
        <v>54</v>
      </c>
      <c r="E1183" s="132"/>
    </row>
    <row r="1184" spans="2:5">
      <c r="B1184" s="186">
        <v>42936</v>
      </c>
      <c r="C1184" s="187">
        <v>10</v>
      </c>
      <c r="D1184" s="188" t="s">
        <v>54</v>
      </c>
      <c r="E1184" s="132"/>
    </row>
    <row r="1185" spans="2:5">
      <c r="B1185" s="186">
        <v>42936</v>
      </c>
      <c r="C1185" s="187">
        <v>10</v>
      </c>
      <c r="D1185" s="188" t="s">
        <v>54</v>
      </c>
      <c r="E1185" s="132"/>
    </row>
    <row r="1186" spans="2:5">
      <c r="B1186" s="186">
        <v>42936</v>
      </c>
      <c r="C1186" s="187">
        <v>10</v>
      </c>
      <c r="D1186" s="188" t="s">
        <v>54</v>
      </c>
      <c r="E1186" s="132"/>
    </row>
    <row r="1187" spans="2:5">
      <c r="B1187" s="186">
        <v>42936</v>
      </c>
      <c r="C1187" s="187">
        <v>10</v>
      </c>
      <c r="D1187" s="188" t="s">
        <v>54</v>
      </c>
      <c r="E1187" s="132"/>
    </row>
    <row r="1188" spans="2:5">
      <c r="B1188" s="186">
        <v>42936</v>
      </c>
      <c r="C1188" s="187">
        <v>11.21</v>
      </c>
      <c r="D1188" s="188" t="s">
        <v>54</v>
      </c>
      <c r="E1188" s="132"/>
    </row>
    <row r="1189" spans="2:5">
      <c r="B1189" s="186">
        <v>42936</v>
      </c>
      <c r="C1189" s="187">
        <v>12.5</v>
      </c>
      <c r="D1189" s="188" t="s">
        <v>54</v>
      </c>
      <c r="E1189" s="132"/>
    </row>
    <row r="1190" spans="2:5">
      <c r="B1190" s="186">
        <v>42936</v>
      </c>
      <c r="C1190" s="187">
        <v>13.03</v>
      </c>
      <c r="D1190" s="188" t="s">
        <v>54</v>
      </c>
      <c r="E1190" s="132"/>
    </row>
    <row r="1191" spans="2:5">
      <c r="B1191" s="186">
        <v>42936</v>
      </c>
      <c r="C1191" s="187">
        <v>13.03</v>
      </c>
      <c r="D1191" s="188" t="s">
        <v>54</v>
      </c>
      <c r="E1191" s="132"/>
    </row>
    <row r="1192" spans="2:5">
      <c r="B1192" s="186">
        <v>42936</v>
      </c>
      <c r="C1192" s="187">
        <v>15</v>
      </c>
      <c r="D1192" s="188" t="s">
        <v>54</v>
      </c>
      <c r="E1192" s="132"/>
    </row>
    <row r="1193" spans="2:5">
      <c r="B1193" s="186">
        <v>42936</v>
      </c>
      <c r="C1193" s="187">
        <v>15</v>
      </c>
      <c r="D1193" s="188" t="s">
        <v>54</v>
      </c>
      <c r="E1193" s="132"/>
    </row>
    <row r="1194" spans="2:5">
      <c r="B1194" s="186">
        <v>42936</v>
      </c>
      <c r="C1194" s="187">
        <v>15</v>
      </c>
      <c r="D1194" s="188" t="s">
        <v>54</v>
      </c>
      <c r="E1194" s="132"/>
    </row>
    <row r="1195" spans="2:5">
      <c r="B1195" s="186">
        <v>42936</v>
      </c>
      <c r="C1195" s="187">
        <v>17.5</v>
      </c>
      <c r="D1195" s="188" t="s">
        <v>54</v>
      </c>
      <c r="E1195" s="132"/>
    </row>
    <row r="1196" spans="2:5">
      <c r="B1196" s="186">
        <v>42936</v>
      </c>
      <c r="C1196" s="187">
        <v>18.5</v>
      </c>
      <c r="D1196" s="188" t="s">
        <v>54</v>
      </c>
      <c r="E1196" s="132"/>
    </row>
    <row r="1197" spans="2:5">
      <c r="B1197" s="186">
        <v>42936</v>
      </c>
      <c r="C1197" s="187">
        <v>19.68</v>
      </c>
      <c r="D1197" s="188" t="s">
        <v>54</v>
      </c>
      <c r="E1197" s="132"/>
    </row>
    <row r="1198" spans="2:5">
      <c r="B1198" s="186">
        <v>42936</v>
      </c>
      <c r="C1198" s="187">
        <v>24.25</v>
      </c>
      <c r="D1198" s="188" t="s">
        <v>54</v>
      </c>
      <c r="E1198" s="132"/>
    </row>
    <row r="1199" spans="2:5">
      <c r="B1199" s="186">
        <v>42936</v>
      </c>
      <c r="C1199" s="187">
        <v>25</v>
      </c>
      <c r="D1199" s="188" t="s">
        <v>54</v>
      </c>
      <c r="E1199" s="132"/>
    </row>
    <row r="1200" spans="2:5">
      <c r="B1200" s="186">
        <v>42936</v>
      </c>
      <c r="C1200" s="187">
        <v>30</v>
      </c>
      <c r="D1200" s="188" t="s">
        <v>54</v>
      </c>
      <c r="E1200" s="132"/>
    </row>
    <row r="1201" spans="2:5">
      <c r="B1201" s="186">
        <v>42936</v>
      </c>
      <c r="C1201" s="187">
        <v>35</v>
      </c>
      <c r="D1201" s="188" t="s">
        <v>54</v>
      </c>
      <c r="E1201" s="132"/>
    </row>
    <row r="1202" spans="2:5">
      <c r="B1202" s="186">
        <v>42936</v>
      </c>
      <c r="C1202" s="187">
        <v>35</v>
      </c>
      <c r="D1202" s="188" t="s">
        <v>54</v>
      </c>
      <c r="E1202" s="132"/>
    </row>
    <row r="1203" spans="2:5">
      <c r="B1203" s="186">
        <v>42936</v>
      </c>
      <c r="C1203" s="187">
        <v>35</v>
      </c>
      <c r="D1203" s="188" t="s">
        <v>54</v>
      </c>
      <c r="E1203" s="132"/>
    </row>
    <row r="1204" spans="2:5">
      <c r="B1204" s="186">
        <v>42936</v>
      </c>
      <c r="C1204" s="187">
        <v>40</v>
      </c>
      <c r="D1204" s="188" t="s">
        <v>54</v>
      </c>
      <c r="E1204" s="132"/>
    </row>
    <row r="1205" spans="2:5">
      <c r="B1205" s="186">
        <v>42936</v>
      </c>
      <c r="C1205" s="187">
        <v>40</v>
      </c>
      <c r="D1205" s="188" t="s">
        <v>54</v>
      </c>
      <c r="E1205" s="132"/>
    </row>
    <row r="1206" spans="2:5">
      <c r="B1206" s="186">
        <v>42936</v>
      </c>
      <c r="C1206" s="187">
        <v>41</v>
      </c>
      <c r="D1206" s="188" t="s">
        <v>54</v>
      </c>
      <c r="E1206" s="132"/>
    </row>
    <row r="1207" spans="2:5">
      <c r="B1207" s="186">
        <v>42936</v>
      </c>
      <c r="C1207" s="187">
        <v>46</v>
      </c>
      <c r="D1207" s="188" t="s">
        <v>54</v>
      </c>
      <c r="E1207" s="132"/>
    </row>
    <row r="1208" spans="2:5">
      <c r="B1208" s="186">
        <v>42936</v>
      </c>
      <c r="C1208" s="187">
        <v>50</v>
      </c>
      <c r="D1208" s="188" t="s">
        <v>54</v>
      </c>
      <c r="E1208" s="132"/>
    </row>
    <row r="1209" spans="2:5">
      <c r="B1209" s="186">
        <v>42936</v>
      </c>
      <c r="C1209" s="187">
        <v>50</v>
      </c>
      <c r="D1209" s="188" t="s">
        <v>54</v>
      </c>
      <c r="E1209" s="132"/>
    </row>
    <row r="1210" spans="2:5">
      <c r="B1210" s="186">
        <v>42936</v>
      </c>
      <c r="C1210" s="187">
        <v>50</v>
      </c>
      <c r="D1210" s="188" t="s">
        <v>54</v>
      </c>
      <c r="E1210" s="132"/>
    </row>
    <row r="1211" spans="2:5">
      <c r="B1211" s="186">
        <v>42936</v>
      </c>
      <c r="C1211" s="187">
        <v>50</v>
      </c>
      <c r="D1211" s="188" t="s">
        <v>54</v>
      </c>
      <c r="E1211" s="132"/>
    </row>
    <row r="1212" spans="2:5">
      <c r="B1212" s="186">
        <v>42936</v>
      </c>
      <c r="C1212" s="187">
        <v>50</v>
      </c>
      <c r="D1212" s="188" t="s">
        <v>54</v>
      </c>
      <c r="E1212" s="132"/>
    </row>
    <row r="1213" spans="2:5">
      <c r="B1213" s="186">
        <v>42936</v>
      </c>
      <c r="C1213" s="187">
        <v>50</v>
      </c>
      <c r="D1213" s="188" t="s">
        <v>54</v>
      </c>
      <c r="E1213" s="132"/>
    </row>
    <row r="1214" spans="2:5">
      <c r="B1214" s="186">
        <v>42936</v>
      </c>
      <c r="C1214" s="187">
        <v>60</v>
      </c>
      <c r="D1214" s="188" t="s">
        <v>54</v>
      </c>
      <c r="E1214" s="132"/>
    </row>
    <row r="1215" spans="2:5">
      <c r="B1215" s="186">
        <v>42936</v>
      </c>
      <c r="C1215" s="187">
        <v>75</v>
      </c>
      <c r="D1215" s="188" t="s">
        <v>54</v>
      </c>
      <c r="E1215" s="132"/>
    </row>
    <row r="1216" spans="2:5">
      <c r="B1216" s="186">
        <v>42936</v>
      </c>
      <c r="C1216" s="187">
        <v>75</v>
      </c>
      <c r="D1216" s="188" t="s">
        <v>54</v>
      </c>
      <c r="E1216" s="132"/>
    </row>
    <row r="1217" spans="2:5">
      <c r="B1217" s="186">
        <v>42936</v>
      </c>
      <c r="C1217" s="187">
        <v>75</v>
      </c>
      <c r="D1217" s="188" t="s">
        <v>54</v>
      </c>
      <c r="E1217" s="132"/>
    </row>
    <row r="1218" spans="2:5">
      <c r="B1218" s="186">
        <v>42936</v>
      </c>
      <c r="C1218" s="187">
        <v>80</v>
      </c>
      <c r="D1218" s="188" t="s">
        <v>54</v>
      </c>
      <c r="E1218" s="132"/>
    </row>
    <row r="1219" spans="2:5">
      <c r="B1219" s="186">
        <v>42936</v>
      </c>
      <c r="C1219" s="187">
        <v>80</v>
      </c>
      <c r="D1219" s="188" t="s">
        <v>54</v>
      </c>
      <c r="E1219" s="132"/>
    </row>
    <row r="1220" spans="2:5">
      <c r="B1220" s="186">
        <v>42936</v>
      </c>
      <c r="C1220" s="187">
        <v>90</v>
      </c>
      <c r="D1220" s="188" t="s">
        <v>4162</v>
      </c>
      <c r="E1220" s="132"/>
    </row>
    <row r="1221" spans="2:5">
      <c r="B1221" s="186">
        <v>42936</v>
      </c>
      <c r="C1221" s="187">
        <v>100</v>
      </c>
      <c r="D1221" s="188" t="s">
        <v>54</v>
      </c>
      <c r="E1221" s="132"/>
    </row>
    <row r="1222" spans="2:5">
      <c r="B1222" s="186">
        <v>42936</v>
      </c>
      <c r="C1222" s="187">
        <v>2910</v>
      </c>
      <c r="D1222" s="188" t="s">
        <v>4162</v>
      </c>
      <c r="E1222" s="132"/>
    </row>
    <row r="1223" spans="2:5">
      <c r="B1223" s="186">
        <v>42936</v>
      </c>
      <c r="C1223" s="187">
        <v>3395</v>
      </c>
      <c r="D1223" s="188" t="s">
        <v>4162</v>
      </c>
      <c r="E1223" s="132"/>
    </row>
    <row r="1224" spans="2:5">
      <c r="B1224" s="186">
        <v>42937</v>
      </c>
      <c r="C1224" s="187">
        <v>0.01</v>
      </c>
      <c r="D1224" s="188" t="s">
        <v>54</v>
      </c>
      <c r="E1224" s="132"/>
    </row>
    <row r="1225" spans="2:5">
      <c r="B1225" s="186">
        <v>42937</v>
      </c>
      <c r="C1225" s="187">
        <v>0.2</v>
      </c>
      <c r="D1225" s="188" t="s">
        <v>54</v>
      </c>
      <c r="E1225" s="132"/>
    </row>
    <row r="1226" spans="2:5">
      <c r="B1226" s="186">
        <v>42937</v>
      </c>
      <c r="C1226" s="187">
        <v>0.25</v>
      </c>
      <c r="D1226" s="188" t="s">
        <v>54</v>
      </c>
      <c r="E1226" s="132"/>
    </row>
    <row r="1227" spans="2:5">
      <c r="B1227" s="186">
        <v>42937</v>
      </c>
      <c r="C1227" s="187">
        <v>0.25</v>
      </c>
      <c r="D1227" s="188" t="s">
        <v>54</v>
      </c>
      <c r="E1227" s="132"/>
    </row>
    <row r="1228" spans="2:5">
      <c r="B1228" s="186">
        <v>42937</v>
      </c>
      <c r="C1228" s="187">
        <v>0.25</v>
      </c>
      <c r="D1228" s="188" t="s">
        <v>54</v>
      </c>
      <c r="E1228" s="132"/>
    </row>
    <row r="1229" spans="2:5">
      <c r="B1229" s="186">
        <v>42937</v>
      </c>
      <c r="C1229" s="187">
        <v>0.25</v>
      </c>
      <c r="D1229" s="188" t="s">
        <v>54</v>
      </c>
      <c r="E1229" s="132"/>
    </row>
    <row r="1230" spans="2:5">
      <c r="B1230" s="186">
        <v>42937</v>
      </c>
      <c r="C1230" s="187">
        <v>0.25</v>
      </c>
      <c r="D1230" s="188" t="s">
        <v>54</v>
      </c>
      <c r="E1230" s="132"/>
    </row>
    <row r="1231" spans="2:5">
      <c r="B1231" s="186">
        <v>42937</v>
      </c>
      <c r="C1231" s="187">
        <v>0.25</v>
      </c>
      <c r="D1231" s="188" t="s">
        <v>54</v>
      </c>
      <c r="E1231" s="132"/>
    </row>
    <row r="1232" spans="2:5">
      <c r="B1232" s="186">
        <v>42937</v>
      </c>
      <c r="C1232" s="187">
        <v>0.25</v>
      </c>
      <c r="D1232" s="188" t="s">
        <v>54</v>
      </c>
      <c r="E1232" s="132"/>
    </row>
    <row r="1233" spans="2:5">
      <c r="B1233" s="186">
        <v>42937</v>
      </c>
      <c r="C1233" s="187">
        <v>0.25</v>
      </c>
      <c r="D1233" s="188" t="s">
        <v>54</v>
      </c>
      <c r="E1233" s="132"/>
    </row>
    <row r="1234" spans="2:5">
      <c r="B1234" s="186">
        <v>42937</v>
      </c>
      <c r="C1234" s="187">
        <v>0.25</v>
      </c>
      <c r="D1234" s="188" t="s">
        <v>54</v>
      </c>
      <c r="E1234" s="132"/>
    </row>
    <row r="1235" spans="2:5">
      <c r="B1235" s="186">
        <v>42937</v>
      </c>
      <c r="C1235" s="187">
        <v>0.26</v>
      </c>
      <c r="D1235" s="188" t="s">
        <v>54</v>
      </c>
      <c r="E1235" s="132"/>
    </row>
    <row r="1236" spans="2:5">
      <c r="B1236" s="186">
        <v>42937</v>
      </c>
      <c r="C1236" s="187">
        <v>0.27</v>
      </c>
      <c r="D1236" s="188" t="s">
        <v>54</v>
      </c>
      <c r="E1236" s="132"/>
    </row>
    <row r="1237" spans="2:5">
      <c r="B1237" s="186">
        <v>42937</v>
      </c>
      <c r="C1237" s="187">
        <v>0.35</v>
      </c>
      <c r="D1237" s="188" t="s">
        <v>54</v>
      </c>
      <c r="E1237" s="132"/>
    </row>
    <row r="1238" spans="2:5">
      <c r="B1238" s="186">
        <v>42937</v>
      </c>
      <c r="C1238" s="187">
        <v>0.38</v>
      </c>
      <c r="D1238" s="188" t="s">
        <v>54</v>
      </c>
      <c r="E1238" s="132"/>
    </row>
    <row r="1239" spans="2:5">
      <c r="B1239" s="186">
        <v>42937</v>
      </c>
      <c r="C1239" s="187">
        <v>0.38</v>
      </c>
      <c r="D1239" s="188" t="s">
        <v>54</v>
      </c>
      <c r="E1239" s="132"/>
    </row>
    <row r="1240" spans="2:5">
      <c r="B1240" s="186">
        <v>42937</v>
      </c>
      <c r="C1240" s="187">
        <v>0.38</v>
      </c>
      <c r="D1240" s="188" t="s">
        <v>54</v>
      </c>
      <c r="E1240" s="132"/>
    </row>
    <row r="1241" spans="2:5">
      <c r="B1241" s="186">
        <v>42937</v>
      </c>
      <c r="C1241" s="187">
        <v>0.38</v>
      </c>
      <c r="D1241" s="188" t="s">
        <v>54</v>
      </c>
      <c r="E1241" s="132"/>
    </row>
    <row r="1242" spans="2:5">
      <c r="B1242" s="186">
        <v>42937</v>
      </c>
      <c r="C1242" s="187">
        <v>0.38</v>
      </c>
      <c r="D1242" s="188" t="s">
        <v>54</v>
      </c>
      <c r="E1242" s="132"/>
    </row>
    <row r="1243" spans="2:5">
      <c r="B1243" s="186">
        <v>42937</v>
      </c>
      <c r="C1243" s="187">
        <v>0.38</v>
      </c>
      <c r="D1243" s="188" t="s">
        <v>54</v>
      </c>
      <c r="E1243" s="132"/>
    </row>
    <row r="1244" spans="2:5">
      <c r="B1244" s="186">
        <v>42937</v>
      </c>
      <c r="C1244" s="187">
        <v>0.38</v>
      </c>
      <c r="D1244" s="188" t="s">
        <v>54</v>
      </c>
      <c r="E1244" s="132"/>
    </row>
    <row r="1245" spans="2:5">
      <c r="B1245" s="186">
        <v>42937</v>
      </c>
      <c r="C1245" s="187">
        <v>0.8</v>
      </c>
      <c r="D1245" s="188" t="s">
        <v>54</v>
      </c>
      <c r="E1245" s="132"/>
    </row>
    <row r="1246" spans="2:5">
      <c r="B1246" s="186">
        <v>42937</v>
      </c>
      <c r="C1246" s="187">
        <v>0.84</v>
      </c>
      <c r="D1246" s="188" t="s">
        <v>54</v>
      </c>
      <c r="E1246" s="132"/>
    </row>
    <row r="1247" spans="2:5">
      <c r="B1247" s="186">
        <v>42937</v>
      </c>
      <c r="C1247" s="187">
        <v>1</v>
      </c>
      <c r="D1247" s="188" t="s">
        <v>54</v>
      </c>
      <c r="E1247" s="132"/>
    </row>
    <row r="1248" spans="2:5">
      <c r="B1248" s="186">
        <v>42937</v>
      </c>
      <c r="C1248" s="187">
        <v>1</v>
      </c>
      <c r="D1248" s="188" t="s">
        <v>54</v>
      </c>
      <c r="E1248" s="132"/>
    </row>
    <row r="1249" spans="2:5">
      <c r="B1249" s="186">
        <v>42937</v>
      </c>
      <c r="C1249" s="187">
        <v>1</v>
      </c>
      <c r="D1249" s="188" t="s">
        <v>54</v>
      </c>
      <c r="E1249" s="132"/>
    </row>
    <row r="1250" spans="2:5">
      <c r="B1250" s="186">
        <v>42937</v>
      </c>
      <c r="C1250" s="187">
        <v>1</v>
      </c>
      <c r="D1250" s="188" t="s">
        <v>54</v>
      </c>
      <c r="E1250" s="132"/>
    </row>
    <row r="1251" spans="2:5">
      <c r="B1251" s="186">
        <v>42937</v>
      </c>
      <c r="C1251" s="187">
        <v>1.1299999999999999</v>
      </c>
      <c r="D1251" s="188" t="s">
        <v>54</v>
      </c>
      <c r="E1251" s="132"/>
    </row>
    <row r="1252" spans="2:5">
      <c r="B1252" s="186">
        <v>42937</v>
      </c>
      <c r="C1252" s="187">
        <v>1.28</v>
      </c>
      <c r="D1252" s="188" t="s">
        <v>54</v>
      </c>
      <c r="E1252" s="132"/>
    </row>
    <row r="1253" spans="2:5">
      <c r="B1253" s="186">
        <v>42937</v>
      </c>
      <c r="C1253" s="187">
        <v>1.38</v>
      </c>
      <c r="D1253" s="188" t="s">
        <v>54</v>
      </c>
      <c r="E1253" s="132"/>
    </row>
    <row r="1254" spans="2:5">
      <c r="B1254" s="186">
        <v>42937</v>
      </c>
      <c r="C1254" s="187">
        <v>1.85</v>
      </c>
      <c r="D1254" s="188" t="s">
        <v>54</v>
      </c>
      <c r="E1254" s="132"/>
    </row>
    <row r="1255" spans="2:5">
      <c r="B1255" s="186">
        <v>42937</v>
      </c>
      <c r="C1255" s="187">
        <v>1.86</v>
      </c>
      <c r="D1255" s="188" t="s">
        <v>54</v>
      </c>
      <c r="E1255" s="132"/>
    </row>
    <row r="1256" spans="2:5">
      <c r="B1256" s="186">
        <v>42937</v>
      </c>
      <c r="C1256" s="187">
        <v>1.91</v>
      </c>
      <c r="D1256" s="188" t="s">
        <v>54</v>
      </c>
      <c r="E1256" s="132"/>
    </row>
    <row r="1257" spans="2:5">
      <c r="B1257" s="186">
        <v>42937</v>
      </c>
      <c r="C1257" s="187">
        <v>2.1800000000000002</v>
      </c>
      <c r="D1257" s="188" t="s">
        <v>54</v>
      </c>
      <c r="E1257" s="132"/>
    </row>
    <row r="1258" spans="2:5">
      <c r="B1258" s="186">
        <v>42937</v>
      </c>
      <c r="C1258" s="187">
        <v>2.25</v>
      </c>
      <c r="D1258" s="188" t="s">
        <v>54</v>
      </c>
      <c r="E1258" s="132"/>
    </row>
    <row r="1259" spans="2:5">
      <c r="B1259" s="186">
        <v>42937</v>
      </c>
      <c r="C1259" s="187">
        <v>3.25</v>
      </c>
      <c r="D1259" s="188" t="s">
        <v>54</v>
      </c>
      <c r="E1259" s="132"/>
    </row>
    <row r="1260" spans="2:5">
      <c r="B1260" s="186">
        <v>42937</v>
      </c>
      <c r="C1260" s="187">
        <v>3.35</v>
      </c>
      <c r="D1260" s="188" t="s">
        <v>54</v>
      </c>
      <c r="E1260" s="132"/>
    </row>
    <row r="1261" spans="2:5">
      <c r="B1261" s="186">
        <v>42937</v>
      </c>
      <c r="C1261" s="187">
        <v>4.0999999999999996</v>
      </c>
      <c r="D1261" s="188" t="s">
        <v>54</v>
      </c>
      <c r="E1261" s="132"/>
    </row>
    <row r="1262" spans="2:5">
      <c r="B1262" s="186">
        <v>42937</v>
      </c>
      <c r="C1262" s="187">
        <v>5</v>
      </c>
      <c r="D1262" s="188" t="s">
        <v>54</v>
      </c>
      <c r="E1262" s="132"/>
    </row>
    <row r="1263" spans="2:5">
      <c r="B1263" s="186">
        <v>42937</v>
      </c>
      <c r="C1263" s="187">
        <v>5</v>
      </c>
      <c r="D1263" s="188" t="s">
        <v>54</v>
      </c>
      <c r="E1263" s="132"/>
    </row>
    <row r="1264" spans="2:5">
      <c r="B1264" s="186">
        <v>42937</v>
      </c>
      <c r="C1264" s="187">
        <v>5</v>
      </c>
      <c r="D1264" s="188" t="s">
        <v>54</v>
      </c>
      <c r="E1264" s="132"/>
    </row>
    <row r="1265" spans="2:5">
      <c r="B1265" s="186">
        <v>42937</v>
      </c>
      <c r="C1265" s="187">
        <v>5</v>
      </c>
      <c r="D1265" s="188" t="s">
        <v>54</v>
      </c>
      <c r="E1265" s="132"/>
    </row>
    <row r="1266" spans="2:5">
      <c r="B1266" s="186">
        <v>42937</v>
      </c>
      <c r="C1266" s="187">
        <v>5</v>
      </c>
      <c r="D1266" s="188" t="s">
        <v>54</v>
      </c>
      <c r="E1266" s="132"/>
    </row>
    <row r="1267" spans="2:5">
      <c r="B1267" s="186">
        <v>42937</v>
      </c>
      <c r="C1267" s="187">
        <v>5.13</v>
      </c>
      <c r="D1267" s="188" t="s">
        <v>54</v>
      </c>
      <c r="E1267" s="132"/>
    </row>
    <row r="1268" spans="2:5">
      <c r="B1268" s="186">
        <v>42937</v>
      </c>
      <c r="C1268" s="187">
        <v>7</v>
      </c>
      <c r="D1268" s="188" t="s">
        <v>54</v>
      </c>
      <c r="E1268" s="132"/>
    </row>
    <row r="1269" spans="2:5">
      <c r="B1269" s="186">
        <v>42937</v>
      </c>
      <c r="C1269" s="187">
        <v>7</v>
      </c>
      <c r="D1269" s="188" t="s">
        <v>54</v>
      </c>
      <c r="E1269" s="132"/>
    </row>
    <row r="1270" spans="2:5">
      <c r="B1270" s="186">
        <v>42937</v>
      </c>
      <c r="C1270" s="187">
        <v>7.19</v>
      </c>
      <c r="D1270" s="188" t="s">
        <v>54</v>
      </c>
      <c r="E1270" s="132"/>
    </row>
    <row r="1271" spans="2:5">
      <c r="B1271" s="186">
        <v>42937</v>
      </c>
      <c r="C1271" s="187">
        <v>9.3000000000000007</v>
      </c>
      <c r="D1271" s="188" t="s">
        <v>54</v>
      </c>
      <c r="E1271" s="132"/>
    </row>
    <row r="1272" spans="2:5">
      <c r="B1272" s="186">
        <v>42937</v>
      </c>
      <c r="C1272" s="187">
        <v>10</v>
      </c>
      <c r="D1272" s="188" t="s">
        <v>54</v>
      </c>
      <c r="E1272" s="132"/>
    </row>
    <row r="1273" spans="2:5">
      <c r="B1273" s="186">
        <v>42937</v>
      </c>
      <c r="C1273" s="187">
        <v>10</v>
      </c>
      <c r="D1273" s="188" t="s">
        <v>54</v>
      </c>
      <c r="E1273" s="132"/>
    </row>
    <row r="1274" spans="2:5">
      <c r="B1274" s="186">
        <v>42937</v>
      </c>
      <c r="C1274" s="187">
        <v>10</v>
      </c>
      <c r="D1274" s="188" t="s">
        <v>54</v>
      </c>
      <c r="E1274" s="132"/>
    </row>
    <row r="1275" spans="2:5">
      <c r="B1275" s="186">
        <v>42937</v>
      </c>
      <c r="C1275" s="187">
        <v>10</v>
      </c>
      <c r="D1275" s="188" t="s">
        <v>54</v>
      </c>
      <c r="E1275" s="132"/>
    </row>
    <row r="1276" spans="2:5">
      <c r="B1276" s="186">
        <v>42937</v>
      </c>
      <c r="C1276" s="187">
        <v>10</v>
      </c>
      <c r="D1276" s="188" t="s">
        <v>54</v>
      </c>
      <c r="E1276" s="132"/>
    </row>
    <row r="1277" spans="2:5">
      <c r="B1277" s="186">
        <v>42937</v>
      </c>
      <c r="C1277" s="187">
        <v>12.5</v>
      </c>
      <c r="D1277" s="188" t="s">
        <v>54</v>
      </c>
      <c r="E1277" s="132"/>
    </row>
    <row r="1278" spans="2:5">
      <c r="B1278" s="186">
        <v>42937</v>
      </c>
      <c r="C1278" s="187">
        <v>15</v>
      </c>
      <c r="D1278" s="188" t="s">
        <v>54</v>
      </c>
      <c r="E1278" s="132"/>
    </row>
    <row r="1279" spans="2:5">
      <c r="B1279" s="186">
        <v>42937</v>
      </c>
      <c r="C1279" s="187">
        <v>18.920000000000002</v>
      </c>
      <c r="D1279" s="188" t="s">
        <v>54</v>
      </c>
      <c r="E1279" s="132"/>
    </row>
    <row r="1280" spans="2:5">
      <c r="B1280" s="186">
        <v>42937</v>
      </c>
      <c r="C1280" s="187">
        <v>19</v>
      </c>
      <c r="D1280" s="188" t="s">
        <v>54</v>
      </c>
      <c r="E1280" s="132"/>
    </row>
    <row r="1281" spans="2:5">
      <c r="B1281" s="186">
        <v>42937</v>
      </c>
      <c r="C1281" s="187">
        <v>20</v>
      </c>
      <c r="D1281" s="188" t="s">
        <v>54</v>
      </c>
      <c r="E1281" s="132"/>
    </row>
    <row r="1282" spans="2:5">
      <c r="B1282" s="186">
        <v>42937</v>
      </c>
      <c r="C1282" s="187">
        <v>22.5</v>
      </c>
      <c r="D1282" s="188" t="s">
        <v>54</v>
      </c>
      <c r="E1282" s="132"/>
    </row>
    <row r="1283" spans="2:5">
      <c r="B1283" s="186">
        <v>42937</v>
      </c>
      <c r="C1283" s="187">
        <v>25</v>
      </c>
      <c r="D1283" s="188" t="s">
        <v>54</v>
      </c>
      <c r="E1283" s="132"/>
    </row>
    <row r="1284" spans="2:5">
      <c r="B1284" s="186">
        <v>42937</v>
      </c>
      <c r="C1284" s="187">
        <v>25</v>
      </c>
      <c r="D1284" s="188" t="s">
        <v>54</v>
      </c>
      <c r="E1284" s="132"/>
    </row>
    <row r="1285" spans="2:5">
      <c r="B1285" s="186">
        <v>42937</v>
      </c>
      <c r="C1285" s="187">
        <v>25</v>
      </c>
      <c r="D1285" s="188" t="s">
        <v>54</v>
      </c>
      <c r="E1285" s="132"/>
    </row>
    <row r="1286" spans="2:5">
      <c r="B1286" s="186">
        <v>42937</v>
      </c>
      <c r="C1286" s="187">
        <v>25</v>
      </c>
      <c r="D1286" s="188" t="s">
        <v>54</v>
      </c>
      <c r="E1286" s="132"/>
    </row>
    <row r="1287" spans="2:5">
      <c r="B1287" s="186">
        <v>42937</v>
      </c>
      <c r="C1287" s="187">
        <v>25</v>
      </c>
      <c r="D1287" s="188" t="s">
        <v>54</v>
      </c>
      <c r="E1287" s="132"/>
    </row>
    <row r="1288" spans="2:5">
      <c r="B1288" s="186">
        <v>42937</v>
      </c>
      <c r="C1288" s="187">
        <v>25</v>
      </c>
      <c r="D1288" s="188" t="s">
        <v>54</v>
      </c>
      <c r="E1288" s="132"/>
    </row>
    <row r="1289" spans="2:5">
      <c r="B1289" s="186">
        <v>42937</v>
      </c>
      <c r="C1289" s="187">
        <v>27.5</v>
      </c>
      <c r="D1289" s="188" t="s">
        <v>54</v>
      </c>
      <c r="E1289" s="132"/>
    </row>
    <row r="1290" spans="2:5">
      <c r="B1290" s="186">
        <v>42937</v>
      </c>
      <c r="C1290" s="187">
        <v>30</v>
      </c>
      <c r="D1290" s="188" t="s">
        <v>54</v>
      </c>
      <c r="E1290" s="132"/>
    </row>
    <row r="1291" spans="2:5">
      <c r="B1291" s="186">
        <v>42937</v>
      </c>
      <c r="C1291" s="187">
        <v>33</v>
      </c>
      <c r="D1291" s="188" t="s">
        <v>54</v>
      </c>
      <c r="E1291" s="132"/>
    </row>
    <row r="1292" spans="2:5">
      <c r="B1292" s="186">
        <v>42937</v>
      </c>
      <c r="C1292" s="187">
        <v>35</v>
      </c>
      <c r="D1292" s="188" t="s">
        <v>54</v>
      </c>
      <c r="E1292" s="132"/>
    </row>
    <row r="1293" spans="2:5">
      <c r="B1293" s="186">
        <v>42937</v>
      </c>
      <c r="C1293" s="187">
        <v>35</v>
      </c>
      <c r="D1293" s="188" t="s">
        <v>54</v>
      </c>
      <c r="E1293" s="132"/>
    </row>
    <row r="1294" spans="2:5">
      <c r="B1294" s="186">
        <v>42937</v>
      </c>
      <c r="C1294" s="187">
        <v>40</v>
      </c>
      <c r="D1294" s="188" t="s">
        <v>54</v>
      </c>
      <c r="E1294" s="132"/>
    </row>
    <row r="1295" spans="2:5">
      <c r="B1295" s="186">
        <v>42937</v>
      </c>
      <c r="C1295" s="187">
        <v>41.51</v>
      </c>
      <c r="D1295" s="188" t="s">
        <v>54</v>
      </c>
      <c r="E1295" s="132"/>
    </row>
    <row r="1296" spans="2:5">
      <c r="B1296" s="186">
        <v>42937</v>
      </c>
      <c r="C1296" s="187">
        <v>43</v>
      </c>
      <c r="D1296" s="188" t="s">
        <v>54</v>
      </c>
      <c r="E1296" s="132"/>
    </row>
    <row r="1297" spans="2:5">
      <c r="B1297" s="186">
        <v>42937</v>
      </c>
      <c r="C1297" s="187">
        <v>43</v>
      </c>
      <c r="D1297" s="188" t="s">
        <v>54</v>
      </c>
      <c r="E1297" s="132"/>
    </row>
    <row r="1298" spans="2:5">
      <c r="B1298" s="186">
        <v>42937</v>
      </c>
      <c r="C1298" s="187">
        <v>48.5</v>
      </c>
      <c r="D1298" s="188" t="s">
        <v>4162</v>
      </c>
      <c r="E1298" s="132"/>
    </row>
    <row r="1299" spans="2:5">
      <c r="B1299" s="186">
        <v>42937</v>
      </c>
      <c r="C1299" s="187">
        <v>50</v>
      </c>
      <c r="D1299" s="188" t="s">
        <v>54</v>
      </c>
      <c r="E1299" s="132"/>
    </row>
    <row r="1300" spans="2:5">
      <c r="B1300" s="186">
        <v>42937</v>
      </c>
      <c r="C1300" s="187">
        <v>50</v>
      </c>
      <c r="D1300" s="188" t="s">
        <v>54</v>
      </c>
      <c r="E1300" s="132"/>
    </row>
    <row r="1301" spans="2:5">
      <c r="B1301" s="186">
        <v>42937</v>
      </c>
      <c r="C1301" s="187">
        <v>53</v>
      </c>
      <c r="D1301" s="188" t="s">
        <v>54</v>
      </c>
      <c r="E1301" s="132"/>
    </row>
    <row r="1302" spans="2:5">
      <c r="B1302" s="186">
        <v>42937</v>
      </c>
      <c r="C1302" s="187">
        <v>75</v>
      </c>
      <c r="D1302" s="188" t="s">
        <v>54</v>
      </c>
      <c r="E1302" s="132"/>
    </row>
    <row r="1303" spans="2:5">
      <c r="B1303" s="186">
        <v>42937</v>
      </c>
      <c r="C1303" s="187">
        <v>75</v>
      </c>
      <c r="D1303" s="188" t="s">
        <v>54</v>
      </c>
      <c r="E1303" s="132"/>
    </row>
    <row r="1304" spans="2:5">
      <c r="B1304" s="186">
        <v>42937</v>
      </c>
      <c r="C1304" s="187">
        <v>75</v>
      </c>
      <c r="D1304" s="188" t="s">
        <v>54</v>
      </c>
      <c r="E1304" s="132"/>
    </row>
    <row r="1305" spans="2:5">
      <c r="B1305" s="186">
        <v>42937</v>
      </c>
      <c r="C1305" s="187">
        <v>75</v>
      </c>
      <c r="D1305" s="188" t="s">
        <v>54</v>
      </c>
      <c r="E1305" s="132"/>
    </row>
    <row r="1306" spans="2:5">
      <c r="B1306" s="186">
        <v>42937</v>
      </c>
      <c r="C1306" s="187">
        <v>75</v>
      </c>
      <c r="D1306" s="188" t="s">
        <v>54</v>
      </c>
      <c r="E1306" s="132"/>
    </row>
    <row r="1307" spans="2:5">
      <c r="B1307" s="186">
        <v>42937</v>
      </c>
      <c r="C1307" s="187">
        <v>75</v>
      </c>
      <c r="D1307" s="188" t="s">
        <v>54</v>
      </c>
      <c r="E1307" s="132"/>
    </row>
    <row r="1308" spans="2:5">
      <c r="B1308" s="186">
        <v>42937</v>
      </c>
      <c r="C1308" s="187">
        <v>75</v>
      </c>
      <c r="D1308" s="188" t="s">
        <v>54</v>
      </c>
      <c r="E1308" s="132"/>
    </row>
    <row r="1309" spans="2:5">
      <c r="B1309" s="186">
        <v>42937</v>
      </c>
      <c r="C1309" s="187">
        <v>75</v>
      </c>
      <c r="D1309" s="188" t="s">
        <v>54</v>
      </c>
      <c r="E1309" s="132"/>
    </row>
    <row r="1310" spans="2:5">
      <c r="B1310" s="186">
        <v>42937</v>
      </c>
      <c r="C1310" s="187">
        <v>75</v>
      </c>
      <c r="D1310" s="188" t="s">
        <v>54</v>
      </c>
      <c r="E1310" s="132"/>
    </row>
    <row r="1311" spans="2:5">
      <c r="B1311" s="186">
        <v>42937</v>
      </c>
      <c r="C1311" s="187">
        <v>80</v>
      </c>
      <c r="D1311" s="188" t="s">
        <v>54</v>
      </c>
      <c r="E1311" s="132"/>
    </row>
    <row r="1312" spans="2:5">
      <c r="B1312" s="186">
        <v>42937</v>
      </c>
      <c r="C1312" s="187">
        <v>80</v>
      </c>
      <c r="D1312" s="188" t="s">
        <v>54</v>
      </c>
      <c r="E1312" s="132"/>
    </row>
    <row r="1313" spans="2:5">
      <c r="B1313" s="186">
        <v>42937</v>
      </c>
      <c r="C1313" s="187">
        <v>80</v>
      </c>
      <c r="D1313" s="188" t="s">
        <v>54</v>
      </c>
      <c r="E1313" s="132"/>
    </row>
    <row r="1314" spans="2:5">
      <c r="B1314" s="186">
        <v>42937</v>
      </c>
      <c r="C1314" s="187">
        <v>166</v>
      </c>
      <c r="D1314" s="188" t="s">
        <v>54</v>
      </c>
      <c r="E1314" s="132"/>
    </row>
    <row r="1315" spans="2:5">
      <c r="B1315" s="186">
        <v>42937</v>
      </c>
      <c r="C1315" s="187">
        <v>194</v>
      </c>
      <c r="D1315" s="188" t="s">
        <v>4162</v>
      </c>
      <c r="E1315" s="132"/>
    </row>
    <row r="1316" spans="2:5">
      <c r="B1316" s="186">
        <v>42937</v>
      </c>
      <c r="C1316" s="187">
        <v>194</v>
      </c>
      <c r="D1316" s="188" t="s">
        <v>4162</v>
      </c>
      <c r="E1316" s="132"/>
    </row>
    <row r="1317" spans="2:5">
      <c r="B1317" s="186">
        <v>42937</v>
      </c>
      <c r="C1317" s="187">
        <v>570</v>
      </c>
      <c r="D1317" s="188" t="s">
        <v>4162</v>
      </c>
      <c r="E1317" s="132"/>
    </row>
    <row r="1318" spans="2:5">
      <c r="B1318" s="186">
        <v>42940</v>
      </c>
      <c r="C1318" s="187">
        <v>0.39</v>
      </c>
      <c r="D1318" s="188" t="s">
        <v>54</v>
      </c>
      <c r="E1318" s="132"/>
    </row>
    <row r="1319" spans="2:5">
      <c r="B1319" s="186">
        <v>42940</v>
      </c>
      <c r="C1319" s="187">
        <v>0.71</v>
      </c>
      <c r="D1319" s="188" t="s">
        <v>54</v>
      </c>
      <c r="E1319" s="132"/>
    </row>
    <row r="1320" spans="2:5">
      <c r="B1320" s="186">
        <v>42940</v>
      </c>
      <c r="C1320" s="187">
        <v>1</v>
      </c>
      <c r="D1320" s="188" t="s">
        <v>54</v>
      </c>
      <c r="E1320" s="132"/>
    </row>
    <row r="1321" spans="2:5">
      <c r="B1321" s="186">
        <v>42940</v>
      </c>
      <c r="C1321" s="187">
        <v>1.03</v>
      </c>
      <c r="D1321" s="188" t="s">
        <v>54</v>
      </c>
      <c r="E1321" s="132"/>
    </row>
    <row r="1322" spans="2:5">
      <c r="B1322" s="186">
        <v>42940</v>
      </c>
      <c r="C1322" s="187">
        <v>1.47</v>
      </c>
      <c r="D1322" s="188" t="s">
        <v>54</v>
      </c>
      <c r="E1322" s="132"/>
    </row>
    <row r="1323" spans="2:5">
      <c r="B1323" s="186">
        <v>42940</v>
      </c>
      <c r="C1323" s="187">
        <v>1.6</v>
      </c>
      <c r="D1323" s="188" t="s">
        <v>54</v>
      </c>
      <c r="E1323" s="132"/>
    </row>
    <row r="1324" spans="2:5">
      <c r="B1324" s="186">
        <v>42940</v>
      </c>
      <c r="C1324" s="187">
        <v>1.65</v>
      </c>
      <c r="D1324" s="188" t="s">
        <v>54</v>
      </c>
      <c r="E1324" s="132"/>
    </row>
    <row r="1325" spans="2:5">
      <c r="B1325" s="186">
        <v>42940</v>
      </c>
      <c r="C1325" s="187">
        <v>2.19</v>
      </c>
      <c r="D1325" s="188" t="s">
        <v>54</v>
      </c>
      <c r="E1325" s="132"/>
    </row>
    <row r="1326" spans="2:5">
      <c r="B1326" s="186">
        <v>42940</v>
      </c>
      <c r="C1326" s="187">
        <v>2.5299999999999998</v>
      </c>
      <c r="D1326" s="188" t="s">
        <v>54</v>
      </c>
      <c r="E1326" s="132"/>
    </row>
    <row r="1327" spans="2:5">
      <c r="B1327" s="186">
        <v>42940</v>
      </c>
      <c r="C1327" s="187">
        <v>2.74</v>
      </c>
      <c r="D1327" s="188" t="s">
        <v>54</v>
      </c>
      <c r="E1327" s="132"/>
    </row>
    <row r="1328" spans="2:5">
      <c r="B1328" s="186">
        <v>42940</v>
      </c>
      <c r="C1328" s="187">
        <v>3.14</v>
      </c>
      <c r="D1328" s="188" t="s">
        <v>54</v>
      </c>
      <c r="E1328" s="132"/>
    </row>
    <row r="1329" spans="2:5">
      <c r="B1329" s="186">
        <v>42940</v>
      </c>
      <c r="C1329" s="187">
        <v>3.63</v>
      </c>
      <c r="D1329" s="188" t="s">
        <v>54</v>
      </c>
      <c r="E1329" s="132"/>
    </row>
    <row r="1330" spans="2:5">
      <c r="B1330" s="186">
        <v>42940</v>
      </c>
      <c r="C1330" s="187">
        <v>4</v>
      </c>
      <c r="D1330" s="188" t="s">
        <v>54</v>
      </c>
      <c r="E1330" s="132"/>
    </row>
    <row r="1331" spans="2:5">
      <c r="B1331" s="186">
        <v>42940</v>
      </c>
      <c r="C1331" s="187">
        <v>4.33</v>
      </c>
      <c r="D1331" s="188" t="s">
        <v>54</v>
      </c>
      <c r="E1331" s="132"/>
    </row>
    <row r="1332" spans="2:5">
      <c r="B1332" s="186">
        <v>42940</v>
      </c>
      <c r="C1332" s="187">
        <v>4.6100000000000003</v>
      </c>
      <c r="D1332" s="188" t="s">
        <v>54</v>
      </c>
      <c r="E1332" s="132"/>
    </row>
    <row r="1333" spans="2:5">
      <c r="B1333" s="186">
        <v>42940</v>
      </c>
      <c r="C1333" s="187">
        <v>4.66</v>
      </c>
      <c r="D1333" s="188" t="s">
        <v>54</v>
      </c>
      <c r="E1333" s="132"/>
    </row>
    <row r="1334" spans="2:5">
      <c r="B1334" s="186">
        <v>42940</v>
      </c>
      <c r="C1334" s="187">
        <v>5</v>
      </c>
      <c r="D1334" s="188" t="s">
        <v>54</v>
      </c>
      <c r="E1334" s="132"/>
    </row>
    <row r="1335" spans="2:5">
      <c r="B1335" s="186">
        <v>42940</v>
      </c>
      <c r="C1335" s="187">
        <v>5</v>
      </c>
      <c r="D1335" s="188" t="s">
        <v>54</v>
      </c>
      <c r="E1335" s="132"/>
    </row>
    <row r="1336" spans="2:5">
      <c r="B1336" s="186">
        <v>42940</v>
      </c>
      <c r="C1336" s="187">
        <v>5</v>
      </c>
      <c r="D1336" s="188" t="s">
        <v>54</v>
      </c>
      <c r="E1336" s="132"/>
    </row>
    <row r="1337" spans="2:5">
      <c r="B1337" s="186">
        <v>42940</v>
      </c>
      <c r="C1337" s="187">
        <v>6.2</v>
      </c>
      <c r="D1337" s="188" t="s">
        <v>54</v>
      </c>
      <c r="E1337" s="132"/>
    </row>
    <row r="1338" spans="2:5">
      <c r="B1338" s="186">
        <v>42940</v>
      </c>
      <c r="C1338" s="187">
        <v>7</v>
      </c>
      <c r="D1338" s="188" t="s">
        <v>54</v>
      </c>
      <c r="E1338" s="132"/>
    </row>
    <row r="1339" spans="2:5">
      <c r="B1339" s="186">
        <v>42940</v>
      </c>
      <c r="C1339" s="187">
        <v>7</v>
      </c>
      <c r="D1339" s="188" t="s">
        <v>54</v>
      </c>
      <c r="E1339" s="132"/>
    </row>
    <row r="1340" spans="2:5">
      <c r="B1340" s="186">
        <v>42940</v>
      </c>
      <c r="C1340" s="187">
        <v>8</v>
      </c>
      <c r="D1340" s="188" t="s">
        <v>54</v>
      </c>
      <c r="E1340" s="132"/>
    </row>
    <row r="1341" spans="2:5">
      <c r="B1341" s="186">
        <v>42940</v>
      </c>
      <c r="C1341" s="187">
        <v>8.61</v>
      </c>
      <c r="D1341" s="188" t="s">
        <v>54</v>
      </c>
      <c r="E1341" s="132"/>
    </row>
    <row r="1342" spans="2:5">
      <c r="B1342" s="186">
        <v>42940</v>
      </c>
      <c r="C1342" s="187">
        <v>8.6999999999999993</v>
      </c>
      <c r="D1342" s="188" t="s">
        <v>54</v>
      </c>
      <c r="E1342" s="132"/>
    </row>
    <row r="1343" spans="2:5">
      <c r="B1343" s="186">
        <v>42940</v>
      </c>
      <c r="C1343" s="187">
        <v>10</v>
      </c>
      <c r="D1343" s="188" t="s">
        <v>54</v>
      </c>
      <c r="E1343" s="132"/>
    </row>
    <row r="1344" spans="2:5">
      <c r="B1344" s="186">
        <v>42940</v>
      </c>
      <c r="C1344" s="187">
        <v>10</v>
      </c>
      <c r="D1344" s="188" t="s">
        <v>54</v>
      </c>
      <c r="E1344" s="132"/>
    </row>
    <row r="1345" spans="2:5">
      <c r="B1345" s="186">
        <v>42940</v>
      </c>
      <c r="C1345" s="187">
        <v>10</v>
      </c>
      <c r="D1345" s="188" t="s">
        <v>54</v>
      </c>
      <c r="E1345" s="132"/>
    </row>
    <row r="1346" spans="2:5">
      <c r="B1346" s="186">
        <v>42940</v>
      </c>
      <c r="C1346" s="187">
        <v>10</v>
      </c>
      <c r="D1346" s="188" t="s">
        <v>54</v>
      </c>
      <c r="E1346" s="132"/>
    </row>
    <row r="1347" spans="2:5">
      <c r="B1347" s="186">
        <v>42940</v>
      </c>
      <c r="C1347" s="187">
        <v>10</v>
      </c>
      <c r="D1347" s="188" t="s">
        <v>54</v>
      </c>
      <c r="E1347" s="132"/>
    </row>
    <row r="1348" spans="2:5">
      <c r="B1348" s="186">
        <v>42940</v>
      </c>
      <c r="C1348" s="187">
        <v>13</v>
      </c>
      <c r="D1348" s="188" t="s">
        <v>54</v>
      </c>
      <c r="E1348" s="132"/>
    </row>
    <row r="1349" spans="2:5">
      <c r="B1349" s="186">
        <v>42940</v>
      </c>
      <c r="C1349" s="187">
        <v>15</v>
      </c>
      <c r="D1349" s="188" t="s">
        <v>54</v>
      </c>
      <c r="E1349" s="132"/>
    </row>
    <row r="1350" spans="2:5">
      <c r="B1350" s="186">
        <v>42940</v>
      </c>
      <c r="C1350" s="187">
        <v>15</v>
      </c>
      <c r="D1350" s="188" t="s">
        <v>54</v>
      </c>
      <c r="E1350" s="132"/>
    </row>
    <row r="1351" spans="2:5">
      <c r="B1351" s="186">
        <v>42940</v>
      </c>
      <c r="C1351" s="187">
        <v>15.44</v>
      </c>
      <c r="D1351" s="188" t="s">
        <v>54</v>
      </c>
      <c r="E1351" s="132"/>
    </row>
    <row r="1352" spans="2:5">
      <c r="B1352" s="186">
        <v>42940</v>
      </c>
      <c r="C1352" s="187">
        <v>17.510000000000002</v>
      </c>
      <c r="D1352" s="188" t="s">
        <v>54</v>
      </c>
      <c r="E1352" s="132"/>
    </row>
    <row r="1353" spans="2:5">
      <c r="B1353" s="186">
        <v>42940</v>
      </c>
      <c r="C1353" s="187">
        <v>18</v>
      </c>
      <c r="D1353" s="188" t="s">
        <v>54</v>
      </c>
      <c r="E1353" s="132"/>
    </row>
    <row r="1354" spans="2:5">
      <c r="B1354" s="186">
        <v>42940</v>
      </c>
      <c r="C1354" s="187">
        <v>18.73</v>
      </c>
      <c r="D1354" s="188" t="s">
        <v>54</v>
      </c>
      <c r="E1354" s="132"/>
    </row>
    <row r="1355" spans="2:5">
      <c r="B1355" s="186">
        <v>42940</v>
      </c>
      <c r="C1355" s="187">
        <v>19.989999999999998</v>
      </c>
      <c r="D1355" s="188" t="s">
        <v>54</v>
      </c>
      <c r="E1355" s="132"/>
    </row>
    <row r="1356" spans="2:5">
      <c r="B1356" s="186">
        <v>42940</v>
      </c>
      <c r="C1356" s="187">
        <v>20</v>
      </c>
      <c r="D1356" s="188" t="s">
        <v>54</v>
      </c>
      <c r="E1356" s="132"/>
    </row>
    <row r="1357" spans="2:5">
      <c r="B1357" s="186">
        <v>42940</v>
      </c>
      <c r="C1357" s="187">
        <v>24.4</v>
      </c>
      <c r="D1357" s="188" t="s">
        <v>54</v>
      </c>
      <c r="E1357" s="132"/>
    </row>
    <row r="1358" spans="2:5">
      <c r="B1358" s="186">
        <v>42940</v>
      </c>
      <c r="C1358" s="187">
        <v>25</v>
      </c>
      <c r="D1358" s="188" t="s">
        <v>54</v>
      </c>
      <c r="E1358" s="132"/>
    </row>
    <row r="1359" spans="2:5">
      <c r="B1359" s="186">
        <v>42940</v>
      </c>
      <c r="C1359" s="187">
        <v>25</v>
      </c>
      <c r="D1359" s="188" t="s">
        <v>54</v>
      </c>
      <c r="E1359" s="132"/>
    </row>
    <row r="1360" spans="2:5">
      <c r="B1360" s="186">
        <v>42940</v>
      </c>
      <c r="C1360" s="187">
        <v>25</v>
      </c>
      <c r="D1360" s="188" t="s">
        <v>54</v>
      </c>
      <c r="E1360" s="132"/>
    </row>
    <row r="1361" spans="2:5">
      <c r="B1361" s="186">
        <v>42940</v>
      </c>
      <c r="C1361" s="187">
        <v>25</v>
      </c>
      <c r="D1361" s="188" t="s">
        <v>54</v>
      </c>
      <c r="E1361" s="132"/>
    </row>
    <row r="1362" spans="2:5">
      <c r="B1362" s="186">
        <v>42940</v>
      </c>
      <c r="C1362" s="187">
        <v>25</v>
      </c>
      <c r="D1362" s="188" t="s">
        <v>54</v>
      </c>
      <c r="E1362" s="132"/>
    </row>
    <row r="1363" spans="2:5">
      <c r="B1363" s="186">
        <v>42940</v>
      </c>
      <c r="C1363" s="187">
        <v>25</v>
      </c>
      <c r="D1363" s="188" t="s">
        <v>54</v>
      </c>
      <c r="E1363" s="132"/>
    </row>
    <row r="1364" spans="2:5">
      <c r="B1364" s="186">
        <v>42940</v>
      </c>
      <c r="C1364" s="187">
        <v>25</v>
      </c>
      <c r="D1364" s="188" t="s">
        <v>54</v>
      </c>
      <c r="E1364" s="132"/>
    </row>
    <row r="1365" spans="2:5">
      <c r="B1365" s="186">
        <v>42940</v>
      </c>
      <c r="C1365" s="187">
        <v>25</v>
      </c>
      <c r="D1365" s="188" t="s">
        <v>54</v>
      </c>
      <c r="E1365" s="132"/>
    </row>
    <row r="1366" spans="2:5">
      <c r="B1366" s="186">
        <v>42940</v>
      </c>
      <c r="C1366" s="187">
        <v>30</v>
      </c>
      <c r="D1366" s="188" t="s">
        <v>54</v>
      </c>
      <c r="E1366" s="132"/>
    </row>
    <row r="1367" spans="2:5">
      <c r="B1367" s="186">
        <v>42940</v>
      </c>
      <c r="C1367" s="187">
        <v>30</v>
      </c>
      <c r="D1367" s="188" t="s">
        <v>54</v>
      </c>
      <c r="E1367" s="132"/>
    </row>
    <row r="1368" spans="2:5">
      <c r="B1368" s="186">
        <v>42940</v>
      </c>
      <c r="C1368" s="187">
        <v>30</v>
      </c>
      <c r="D1368" s="188" t="s">
        <v>54</v>
      </c>
      <c r="E1368" s="132"/>
    </row>
    <row r="1369" spans="2:5">
      <c r="B1369" s="186">
        <v>42940</v>
      </c>
      <c r="C1369" s="187">
        <v>30</v>
      </c>
      <c r="D1369" s="188" t="s">
        <v>54</v>
      </c>
      <c r="E1369" s="132"/>
    </row>
    <row r="1370" spans="2:5">
      <c r="B1370" s="186">
        <v>42940</v>
      </c>
      <c r="C1370" s="187">
        <v>30</v>
      </c>
      <c r="D1370" s="188" t="s">
        <v>54</v>
      </c>
      <c r="E1370" s="132"/>
    </row>
    <row r="1371" spans="2:5">
      <c r="B1371" s="186">
        <v>42940</v>
      </c>
      <c r="C1371" s="187">
        <v>30</v>
      </c>
      <c r="D1371" s="188" t="s">
        <v>54</v>
      </c>
      <c r="E1371" s="132"/>
    </row>
    <row r="1372" spans="2:5">
      <c r="B1372" s="186">
        <v>42940</v>
      </c>
      <c r="C1372" s="187">
        <v>37.5</v>
      </c>
      <c r="D1372" s="188" t="s">
        <v>54</v>
      </c>
      <c r="E1372" s="132"/>
    </row>
    <row r="1373" spans="2:5">
      <c r="B1373" s="186">
        <v>42940</v>
      </c>
      <c r="C1373" s="187">
        <v>37.5</v>
      </c>
      <c r="D1373" s="188" t="s">
        <v>54</v>
      </c>
      <c r="E1373" s="132"/>
    </row>
    <row r="1374" spans="2:5">
      <c r="B1374" s="186">
        <v>42940</v>
      </c>
      <c r="C1374" s="187">
        <v>40</v>
      </c>
      <c r="D1374" s="188" t="s">
        <v>54</v>
      </c>
      <c r="E1374" s="132"/>
    </row>
    <row r="1375" spans="2:5">
      <c r="B1375" s="186">
        <v>42940</v>
      </c>
      <c r="C1375" s="187">
        <v>45</v>
      </c>
      <c r="D1375" s="188" t="s">
        <v>54</v>
      </c>
      <c r="E1375" s="132"/>
    </row>
    <row r="1376" spans="2:5">
      <c r="B1376" s="186">
        <v>42940</v>
      </c>
      <c r="C1376" s="187">
        <v>48.6</v>
      </c>
      <c r="D1376" s="188" t="s">
        <v>54</v>
      </c>
      <c r="E1376" s="132"/>
    </row>
    <row r="1377" spans="2:5">
      <c r="B1377" s="186">
        <v>42940</v>
      </c>
      <c r="C1377" s="187">
        <v>49</v>
      </c>
      <c r="D1377" s="188" t="s">
        <v>54</v>
      </c>
      <c r="E1377" s="132"/>
    </row>
    <row r="1378" spans="2:5">
      <c r="B1378" s="186">
        <v>42940</v>
      </c>
      <c r="C1378" s="187">
        <v>50</v>
      </c>
      <c r="D1378" s="188" t="s">
        <v>54</v>
      </c>
      <c r="E1378" s="132"/>
    </row>
    <row r="1379" spans="2:5">
      <c r="B1379" s="186">
        <v>42940</v>
      </c>
      <c r="C1379" s="187">
        <v>50</v>
      </c>
      <c r="D1379" s="188" t="s">
        <v>54</v>
      </c>
      <c r="E1379" s="132"/>
    </row>
    <row r="1380" spans="2:5">
      <c r="B1380" s="186">
        <v>42940</v>
      </c>
      <c r="C1380" s="187">
        <v>50</v>
      </c>
      <c r="D1380" s="188" t="s">
        <v>54</v>
      </c>
      <c r="E1380" s="132"/>
    </row>
    <row r="1381" spans="2:5">
      <c r="B1381" s="186">
        <v>42940</v>
      </c>
      <c r="C1381" s="187">
        <v>50</v>
      </c>
      <c r="D1381" s="188" t="s">
        <v>54</v>
      </c>
      <c r="E1381" s="132"/>
    </row>
    <row r="1382" spans="2:5">
      <c r="B1382" s="186">
        <v>42940</v>
      </c>
      <c r="C1382" s="187">
        <v>50</v>
      </c>
      <c r="D1382" s="188" t="s">
        <v>54</v>
      </c>
      <c r="E1382" s="132"/>
    </row>
    <row r="1383" spans="2:5">
      <c r="B1383" s="186">
        <v>42940</v>
      </c>
      <c r="C1383" s="187">
        <v>50</v>
      </c>
      <c r="D1383" s="188" t="s">
        <v>54</v>
      </c>
      <c r="E1383" s="132"/>
    </row>
    <row r="1384" spans="2:5">
      <c r="B1384" s="186">
        <v>42940</v>
      </c>
      <c r="C1384" s="187">
        <v>50</v>
      </c>
      <c r="D1384" s="188" t="s">
        <v>54</v>
      </c>
      <c r="E1384" s="132"/>
    </row>
    <row r="1385" spans="2:5">
      <c r="B1385" s="186">
        <v>42940</v>
      </c>
      <c r="C1385" s="187">
        <v>50</v>
      </c>
      <c r="D1385" s="188" t="s">
        <v>54</v>
      </c>
      <c r="E1385" s="132"/>
    </row>
    <row r="1386" spans="2:5">
      <c r="B1386" s="186">
        <v>42940</v>
      </c>
      <c r="C1386" s="187">
        <v>50</v>
      </c>
      <c r="D1386" s="188" t="s">
        <v>54</v>
      </c>
      <c r="E1386" s="132"/>
    </row>
    <row r="1387" spans="2:5">
      <c r="B1387" s="186">
        <v>42940</v>
      </c>
      <c r="C1387" s="187">
        <v>50</v>
      </c>
      <c r="D1387" s="188" t="s">
        <v>54</v>
      </c>
      <c r="E1387" s="132"/>
    </row>
    <row r="1388" spans="2:5">
      <c r="B1388" s="186">
        <v>42940</v>
      </c>
      <c r="C1388" s="187">
        <v>50</v>
      </c>
      <c r="D1388" s="188" t="s">
        <v>54</v>
      </c>
      <c r="E1388" s="132"/>
    </row>
    <row r="1389" spans="2:5">
      <c r="B1389" s="186">
        <v>42940</v>
      </c>
      <c r="C1389" s="187">
        <v>50</v>
      </c>
      <c r="D1389" s="188" t="s">
        <v>54</v>
      </c>
      <c r="E1389" s="132"/>
    </row>
    <row r="1390" spans="2:5">
      <c r="B1390" s="186">
        <v>42940</v>
      </c>
      <c r="C1390" s="187">
        <v>50</v>
      </c>
      <c r="D1390" s="188" t="s">
        <v>54</v>
      </c>
      <c r="E1390" s="132"/>
    </row>
    <row r="1391" spans="2:5">
      <c r="B1391" s="186">
        <v>42940</v>
      </c>
      <c r="C1391" s="187">
        <v>60</v>
      </c>
      <c r="D1391" s="188" t="s">
        <v>54</v>
      </c>
      <c r="E1391" s="132"/>
    </row>
    <row r="1392" spans="2:5">
      <c r="B1392" s="186">
        <v>42940</v>
      </c>
      <c r="C1392" s="187">
        <v>62.21</v>
      </c>
      <c r="D1392" s="188" t="s">
        <v>54</v>
      </c>
      <c r="E1392" s="132"/>
    </row>
    <row r="1393" spans="2:5">
      <c r="B1393" s="186">
        <v>42940</v>
      </c>
      <c r="C1393" s="187">
        <v>65.5</v>
      </c>
      <c r="D1393" s="188" t="s">
        <v>54</v>
      </c>
      <c r="E1393" s="132"/>
    </row>
    <row r="1394" spans="2:5">
      <c r="B1394" s="186">
        <v>42940</v>
      </c>
      <c r="C1394" s="187">
        <v>75</v>
      </c>
      <c r="D1394" s="188" t="s">
        <v>54</v>
      </c>
      <c r="E1394" s="132"/>
    </row>
    <row r="1395" spans="2:5">
      <c r="B1395" s="186">
        <v>42940</v>
      </c>
      <c r="C1395" s="187">
        <v>75</v>
      </c>
      <c r="D1395" s="188" t="s">
        <v>54</v>
      </c>
      <c r="E1395" s="132"/>
    </row>
    <row r="1396" spans="2:5" ht="14.25" customHeight="1">
      <c r="B1396" s="186">
        <v>42940</v>
      </c>
      <c r="C1396" s="187">
        <v>75</v>
      </c>
      <c r="D1396" s="188" t="s">
        <v>54</v>
      </c>
      <c r="E1396" s="132"/>
    </row>
    <row r="1397" spans="2:5">
      <c r="B1397" s="186">
        <v>42940</v>
      </c>
      <c r="C1397" s="187">
        <v>75</v>
      </c>
      <c r="D1397" s="188" t="s">
        <v>54</v>
      </c>
      <c r="E1397" s="132"/>
    </row>
    <row r="1398" spans="2:5">
      <c r="B1398" s="186">
        <v>42940</v>
      </c>
      <c r="C1398" s="187">
        <v>75</v>
      </c>
      <c r="D1398" s="188" t="s">
        <v>54</v>
      </c>
      <c r="E1398" s="132"/>
    </row>
    <row r="1399" spans="2:5">
      <c r="B1399" s="186">
        <v>42940</v>
      </c>
      <c r="C1399" s="187">
        <v>75</v>
      </c>
      <c r="D1399" s="188" t="s">
        <v>54</v>
      </c>
      <c r="E1399" s="132"/>
    </row>
    <row r="1400" spans="2:5">
      <c r="B1400" s="186">
        <v>42940</v>
      </c>
      <c r="C1400" s="187">
        <v>75</v>
      </c>
      <c r="D1400" s="188" t="s">
        <v>54</v>
      </c>
      <c r="E1400" s="132"/>
    </row>
    <row r="1401" spans="2:5">
      <c r="B1401" s="186">
        <v>42940</v>
      </c>
      <c r="C1401" s="187">
        <v>75</v>
      </c>
      <c r="D1401" s="188" t="s">
        <v>54</v>
      </c>
      <c r="E1401" s="132"/>
    </row>
    <row r="1402" spans="2:5">
      <c r="B1402" s="186">
        <v>42940</v>
      </c>
      <c r="C1402" s="187">
        <v>75</v>
      </c>
      <c r="D1402" s="188" t="s">
        <v>54</v>
      </c>
      <c r="E1402" s="132"/>
    </row>
    <row r="1403" spans="2:5">
      <c r="B1403" s="186">
        <v>42940</v>
      </c>
      <c r="C1403" s="187">
        <v>75</v>
      </c>
      <c r="D1403" s="188" t="s">
        <v>54</v>
      </c>
      <c r="E1403" s="132"/>
    </row>
    <row r="1404" spans="2:5">
      <c r="B1404" s="186">
        <v>42940</v>
      </c>
      <c r="C1404" s="187">
        <v>75</v>
      </c>
      <c r="D1404" s="188" t="s">
        <v>54</v>
      </c>
      <c r="E1404" s="132"/>
    </row>
    <row r="1405" spans="2:5">
      <c r="B1405" s="186">
        <v>42940</v>
      </c>
      <c r="C1405" s="187">
        <v>75</v>
      </c>
      <c r="D1405" s="188" t="s">
        <v>54</v>
      </c>
      <c r="E1405" s="132"/>
    </row>
    <row r="1406" spans="2:5">
      <c r="B1406" s="186">
        <v>42940</v>
      </c>
      <c r="C1406" s="187">
        <v>75</v>
      </c>
      <c r="D1406" s="188" t="s">
        <v>54</v>
      </c>
      <c r="E1406" s="132"/>
    </row>
    <row r="1407" spans="2:5">
      <c r="B1407" s="186">
        <v>42940</v>
      </c>
      <c r="C1407" s="187">
        <v>80</v>
      </c>
      <c r="D1407" s="188" t="s">
        <v>54</v>
      </c>
      <c r="E1407" s="132"/>
    </row>
    <row r="1408" spans="2:5">
      <c r="B1408" s="186">
        <v>42940</v>
      </c>
      <c r="C1408" s="187">
        <v>80</v>
      </c>
      <c r="D1408" s="188" t="s">
        <v>54</v>
      </c>
      <c r="E1408" s="132"/>
    </row>
    <row r="1409" spans="2:5">
      <c r="B1409" s="186">
        <v>42940</v>
      </c>
      <c r="C1409" s="187">
        <v>80</v>
      </c>
      <c r="D1409" s="188" t="s">
        <v>54</v>
      </c>
      <c r="E1409" s="132"/>
    </row>
    <row r="1410" spans="2:5">
      <c r="B1410" s="186">
        <v>42940</v>
      </c>
      <c r="C1410" s="187">
        <v>80</v>
      </c>
      <c r="D1410" s="188" t="s">
        <v>4162</v>
      </c>
      <c r="E1410" s="132"/>
    </row>
    <row r="1411" spans="2:5">
      <c r="B1411" s="186">
        <v>42940</v>
      </c>
      <c r="C1411" s="187">
        <v>80</v>
      </c>
      <c r="D1411" s="188" t="s">
        <v>54</v>
      </c>
      <c r="E1411" s="132"/>
    </row>
    <row r="1412" spans="2:5">
      <c r="B1412" s="186">
        <v>42940</v>
      </c>
      <c r="C1412" s="187">
        <v>85</v>
      </c>
      <c r="D1412" s="188" t="s">
        <v>54</v>
      </c>
      <c r="E1412" s="132"/>
    </row>
    <row r="1413" spans="2:5">
      <c r="B1413" s="186">
        <v>42940</v>
      </c>
      <c r="C1413" s="187">
        <v>95</v>
      </c>
      <c r="D1413" s="188" t="s">
        <v>54</v>
      </c>
      <c r="E1413" s="132"/>
    </row>
    <row r="1414" spans="2:5">
      <c r="B1414" s="186">
        <v>42940</v>
      </c>
      <c r="C1414" s="187">
        <v>137.5</v>
      </c>
      <c r="D1414" s="188" t="s">
        <v>54</v>
      </c>
      <c r="E1414" s="132"/>
    </row>
    <row r="1415" spans="2:5">
      <c r="B1415" s="186">
        <v>42940</v>
      </c>
      <c r="C1415" s="187">
        <v>194</v>
      </c>
      <c r="D1415" s="188" t="s">
        <v>4162</v>
      </c>
      <c r="E1415" s="132"/>
    </row>
    <row r="1416" spans="2:5">
      <c r="B1416" s="186">
        <v>42940</v>
      </c>
      <c r="C1416" s="187">
        <v>1787.24</v>
      </c>
      <c r="D1416" s="188" t="s">
        <v>4162</v>
      </c>
      <c r="E1416" s="132"/>
    </row>
    <row r="1417" spans="2:5">
      <c r="B1417" s="186">
        <v>42941</v>
      </c>
      <c r="C1417" s="187">
        <v>0.18</v>
      </c>
      <c r="D1417" s="188" t="s">
        <v>54</v>
      </c>
      <c r="E1417" s="132"/>
    </row>
    <row r="1418" spans="2:5" ht="14.25" customHeight="1">
      <c r="B1418" s="186">
        <v>42941</v>
      </c>
      <c r="C1418" s="187">
        <v>0.25</v>
      </c>
      <c r="D1418" s="188" t="s">
        <v>54</v>
      </c>
      <c r="E1418" s="132"/>
    </row>
    <row r="1419" spans="2:5">
      <c r="B1419" s="186">
        <v>42941</v>
      </c>
      <c r="C1419" s="187">
        <v>0.28000000000000003</v>
      </c>
      <c r="D1419" s="188" t="s">
        <v>54</v>
      </c>
      <c r="E1419" s="132"/>
    </row>
    <row r="1420" spans="2:5">
      <c r="B1420" s="186">
        <v>42941</v>
      </c>
      <c r="C1420" s="187">
        <v>0.38</v>
      </c>
      <c r="D1420" s="188" t="s">
        <v>54</v>
      </c>
      <c r="E1420" s="132"/>
    </row>
    <row r="1421" spans="2:5">
      <c r="B1421" s="186">
        <v>42941</v>
      </c>
      <c r="C1421" s="187">
        <v>0.38</v>
      </c>
      <c r="D1421" s="188" t="s">
        <v>54</v>
      </c>
      <c r="E1421" s="132"/>
    </row>
    <row r="1422" spans="2:5">
      <c r="B1422" s="186">
        <v>42941</v>
      </c>
      <c r="C1422" s="187">
        <v>0.38</v>
      </c>
      <c r="D1422" s="188" t="s">
        <v>54</v>
      </c>
      <c r="E1422" s="132"/>
    </row>
    <row r="1423" spans="2:5">
      <c r="B1423" s="186">
        <v>42941</v>
      </c>
      <c r="C1423" s="187">
        <v>0.38</v>
      </c>
      <c r="D1423" s="188" t="s">
        <v>54</v>
      </c>
      <c r="E1423" s="132"/>
    </row>
    <row r="1424" spans="2:5">
      <c r="B1424" s="186">
        <v>42941</v>
      </c>
      <c r="C1424" s="187">
        <v>0.38</v>
      </c>
      <c r="D1424" s="188" t="s">
        <v>54</v>
      </c>
      <c r="E1424" s="132"/>
    </row>
    <row r="1425" spans="2:5">
      <c r="B1425" s="186">
        <v>42941</v>
      </c>
      <c r="C1425" s="187">
        <v>0.48</v>
      </c>
      <c r="D1425" s="188" t="s">
        <v>54</v>
      </c>
      <c r="E1425" s="132"/>
    </row>
    <row r="1426" spans="2:5">
      <c r="B1426" s="186">
        <v>42941</v>
      </c>
      <c r="C1426" s="187">
        <v>0.53</v>
      </c>
      <c r="D1426" s="188" t="s">
        <v>54</v>
      </c>
      <c r="E1426" s="132"/>
    </row>
    <row r="1427" spans="2:5">
      <c r="B1427" s="186">
        <v>42941</v>
      </c>
      <c r="C1427" s="187">
        <v>0.71</v>
      </c>
      <c r="D1427" s="188" t="s">
        <v>54</v>
      </c>
      <c r="E1427" s="132"/>
    </row>
    <row r="1428" spans="2:5">
      <c r="B1428" s="186">
        <v>42941</v>
      </c>
      <c r="C1428" s="187">
        <v>0.73</v>
      </c>
      <c r="D1428" s="188" t="s">
        <v>54</v>
      </c>
      <c r="E1428" s="132"/>
    </row>
    <row r="1429" spans="2:5">
      <c r="B1429" s="186">
        <v>42941</v>
      </c>
      <c r="C1429" s="187">
        <v>1.02</v>
      </c>
      <c r="D1429" s="188" t="s">
        <v>54</v>
      </c>
      <c r="E1429" s="132"/>
    </row>
    <row r="1430" spans="2:5">
      <c r="B1430" s="186">
        <v>42941</v>
      </c>
      <c r="C1430" s="187">
        <v>1.1499999999999999</v>
      </c>
      <c r="D1430" s="188" t="s">
        <v>54</v>
      </c>
      <c r="E1430" s="132"/>
    </row>
    <row r="1431" spans="2:5">
      <c r="B1431" s="186">
        <v>42941</v>
      </c>
      <c r="C1431" s="187">
        <v>1.25</v>
      </c>
      <c r="D1431" s="188" t="s">
        <v>54</v>
      </c>
      <c r="E1431" s="132"/>
    </row>
    <row r="1432" spans="2:5">
      <c r="B1432" s="186">
        <v>42941</v>
      </c>
      <c r="C1432" s="187">
        <v>1.4</v>
      </c>
      <c r="D1432" s="188" t="s">
        <v>54</v>
      </c>
      <c r="E1432" s="132"/>
    </row>
    <row r="1433" spans="2:5">
      <c r="B1433" s="186">
        <v>42941</v>
      </c>
      <c r="C1433" s="187">
        <v>1.52</v>
      </c>
      <c r="D1433" s="188" t="s">
        <v>54</v>
      </c>
      <c r="E1433" s="132"/>
    </row>
    <row r="1434" spans="2:5">
      <c r="B1434" s="186">
        <v>42941</v>
      </c>
      <c r="C1434" s="187">
        <v>1.98</v>
      </c>
      <c r="D1434" s="188" t="s">
        <v>54</v>
      </c>
      <c r="E1434" s="132"/>
    </row>
    <row r="1435" spans="2:5">
      <c r="B1435" s="186">
        <v>42941</v>
      </c>
      <c r="C1435" s="187">
        <v>2</v>
      </c>
      <c r="D1435" s="188" t="s">
        <v>54</v>
      </c>
      <c r="E1435" s="132"/>
    </row>
    <row r="1436" spans="2:5">
      <c r="B1436" s="186">
        <v>42941</v>
      </c>
      <c r="C1436" s="187">
        <v>2.08</v>
      </c>
      <c r="D1436" s="188" t="s">
        <v>54</v>
      </c>
      <c r="E1436" s="132"/>
    </row>
    <row r="1437" spans="2:5">
      <c r="B1437" s="186">
        <v>42941</v>
      </c>
      <c r="C1437" s="187">
        <v>2.5</v>
      </c>
      <c r="D1437" s="188" t="s">
        <v>54</v>
      </c>
      <c r="E1437" s="132"/>
    </row>
    <row r="1438" spans="2:5">
      <c r="B1438" s="186">
        <v>42941</v>
      </c>
      <c r="C1438" s="187">
        <v>4</v>
      </c>
      <c r="D1438" s="188" t="s">
        <v>54</v>
      </c>
      <c r="E1438" s="132"/>
    </row>
    <row r="1439" spans="2:5">
      <c r="B1439" s="186">
        <v>42941</v>
      </c>
      <c r="C1439" s="187">
        <v>4</v>
      </c>
      <c r="D1439" s="188" t="s">
        <v>54</v>
      </c>
      <c r="E1439" s="132"/>
    </row>
    <row r="1440" spans="2:5">
      <c r="B1440" s="186">
        <v>42941</v>
      </c>
      <c r="C1440" s="187">
        <v>4</v>
      </c>
      <c r="D1440" s="188" t="s">
        <v>54</v>
      </c>
      <c r="E1440" s="132"/>
    </row>
    <row r="1441" spans="2:5">
      <c r="B1441" s="186">
        <v>42941</v>
      </c>
      <c r="C1441" s="187">
        <v>4</v>
      </c>
      <c r="D1441" s="188" t="s">
        <v>54</v>
      </c>
      <c r="E1441" s="132"/>
    </row>
    <row r="1442" spans="2:5">
      <c r="B1442" s="186">
        <v>42941</v>
      </c>
      <c r="C1442" s="187">
        <v>4.0599999999999996</v>
      </c>
      <c r="D1442" s="188" t="s">
        <v>54</v>
      </c>
      <c r="E1442" s="132"/>
    </row>
    <row r="1443" spans="2:5">
      <c r="B1443" s="186">
        <v>42941</v>
      </c>
      <c r="C1443" s="187">
        <v>4.1900000000000004</v>
      </c>
      <c r="D1443" s="188" t="s">
        <v>54</v>
      </c>
      <c r="E1443" s="132"/>
    </row>
    <row r="1444" spans="2:5">
      <c r="B1444" s="186">
        <v>42941</v>
      </c>
      <c r="C1444" s="187">
        <v>4.26</v>
      </c>
      <c r="D1444" s="188" t="s">
        <v>54</v>
      </c>
      <c r="E1444" s="132"/>
    </row>
    <row r="1445" spans="2:5">
      <c r="B1445" s="186">
        <v>42941</v>
      </c>
      <c r="C1445" s="187">
        <v>5</v>
      </c>
      <c r="D1445" s="188" t="s">
        <v>54</v>
      </c>
      <c r="E1445" s="132"/>
    </row>
    <row r="1446" spans="2:5">
      <c r="B1446" s="186">
        <v>42941</v>
      </c>
      <c r="C1446" s="187">
        <v>5</v>
      </c>
      <c r="D1446" s="188" t="s">
        <v>54</v>
      </c>
      <c r="E1446" s="132"/>
    </row>
    <row r="1447" spans="2:5">
      <c r="B1447" s="186">
        <v>42941</v>
      </c>
      <c r="C1447" s="187">
        <v>5</v>
      </c>
      <c r="D1447" s="188" t="s">
        <v>54</v>
      </c>
      <c r="E1447" s="132"/>
    </row>
    <row r="1448" spans="2:5">
      <c r="B1448" s="186">
        <v>42941</v>
      </c>
      <c r="C1448" s="187">
        <v>5</v>
      </c>
      <c r="D1448" s="188" t="s">
        <v>54</v>
      </c>
      <c r="E1448" s="132"/>
    </row>
    <row r="1449" spans="2:5">
      <c r="B1449" s="186">
        <v>42941</v>
      </c>
      <c r="C1449" s="187">
        <v>5</v>
      </c>
      <c r="D1449" s="188" t="s">
        <v>54</v>
      </c>
      <c r="E1449" s="132"/>
    </row>
    <row r="1450" spans="2:5">
      <c r="B1450" s="186">
        <v>42941</v>
      </c>
      <c r="C1450" s="187">
        <v>5</v>
      </c>
      <c r="D1450" s="188" t="s">
        <v>54</v>
      </c>
      <c r="E1450" s="132"/>
    </row>
    <row r="1451" spans="2:5">
      <c r="B1451" s="186">
        <v>42941</v>
      </c>
      <c r="C1451" s="187">
        <v>5</v>
      </c>
      <c r="D1451" s="188" t="s">
        <v>54</v>
      </c>
      <c r="E1451" s="132"/>
    </row>
    <row r="1452" spans="2:5">
      <c r="B1452" s="186">
        <v>42941</v>
      </c>
      <c r="C1452" s="187">
        <v>5</v>
      </c>
      <c r="D1452" s="188" t="s">
        <v>54</v>
      </c>
      <c r="E1452" s="132"/>
    </row>
    <row r="1453" spans="2:5">
      <c r="B1453" s="186">
        <v>42941</v>
      </c>
      <c r="C1453" s="187">
        <v>5</v>
      </c>
      <c r="D1453" s="188" t="s">
        <v>54</v>
      </c>
      <c r="E1453" s="132"/>
    </row>
    <row r="1454" spans="2:5">
      <c r="B1454" s="186">
        <v>42941</v>
      </c>
      <c r="C1454" s="187">
        <v>5</v>
      </c>
      <c r="D1454" s="188" t="s">
        <v>54</v>
      </c>
      <c r="E1454" s="132"/>
    </row>
    <row r="1455" spans="2:5">
      <c r="B1455" s="186">
        <v>42941</v>
      </c>
      <c r="C1455" s="187">
        <v>5</v>
      </c>
      <c r="D1455" s="188" t="s">
        <v>54</v>
      </c>
      <c r="E1455" s="132"/>
    </row>
    <row r="1456" spans="2:5">
      <c r="B1456" s="186">
        <v>42941</v>
      </c>
      <c r="C1456" s="187">
        <v>5</v>
      </c>
      <c r="D1456" s="188" t="s">
        <v>54</v>
      </c>
      <c r="E1456" s="132"/>
    </row>
    <row r="1457" spans="2:5">
      <c r="B1457" s="186">
        <v>42941</v>
      </c>
      <c r="C1457" s="187">
        <v>5</v>
      </c>
      <c r="D1457" s="188" t="s">
        <v>54</v>
      </c>
      <c r="E1457" s="132"/>
    </row>
    <row r="1458" spans="2:5">
      <c r="B1458" s="186">
        <v>42941</v>
      </c>
      <c r="C1458" s="187">
        <v>5</v>
      </c>
      <c r="D1458" s="188" t="s">
        <v>54</v>
      </c>
      <c r="E1458" s="132"/>
    </row>
    <row r="1459" spans="2:5">
      <c r="B1459" s="186">
        <v>42941</v>
      </c>
      <c r="C1459" s="187">
        <v>6.34</v>
      </c>
      <c r="D1459" s="188" t="s">
        <v>54</v>
      </c>
      <c r="E1459" s="132"/>
    </row>
    <row r="1460" spans="2:5">
      <c r="B1460" s="186">
        <v>42941</v>
      </c>
      <c r="C1460" s="187">
        <v>7.38</v>
      </c>
      <c r="D1460" s="188" t="s">
        <v>54</v>
      </c>
      <c r="E1460" s="132"/>
    </row>
    <row r="1461" spans="2:5">
      <c r="B1461" s="186">
        <v>42941</v>
      </c>
      <c r="C1461" s="187">
        <v>8</v>
      </c>
      <c r="D1461" s="188" t="s">
        <v>54</v>
      </c>
      <c r="E1461" s="132"/>
    </row>
    <row r="1462" spans="2:5">
      <c r="B1462" s="186">
        <v>42941</v>
      </c>
      <c r="C1462" s="187">
        <v>8.25</v>
      </c>
      <c r="D1462" s="188" t="s">
        <v>54</v>
      </c>
      <c r="E1462" s="132"/>
    </row>
    <row r="1463" spans="2:5">
      <c r="B1463" s="186">
        <v>42941</v>
      </c>
      <c r="C1463" s="187">
        <v>9.25</v>
      </c>
      <c r="D1463" s="188" t="s">
        <v>54</v>
      </c>
      <c r="E1463" s="132"/>
    </row>
    <row r="1464" spans="2:5">
      <c r="B1464" s="186">
        <v>42941</v>
      </c>
      <c r="C1464" s="187">
        <v>9.7200000000000006</v>
      </c>
      <c r="D1464" s="188" t="s">
        <v>54</v>
      </c>
      <c r="E1464" s="132"/>
    </row>
    <row r="1465" spans="2:5">
      <c r="B1465" s="186">
        <v>42941</v>
      </c>
      <c r="C1465" s="187">
        <v>10</v>
      </c>
      <c r="D1465" s="188" t="s">
        <v>54</v>
      </c>
      <c r="E1465" s="132"/>
    </row>
    <row r="1466" spans="2:5">
      <c r="B1466" s="186">
        <v>42941</v>
      </c>
      <c r="C1466" s="187">
        <v>10</v>
      </c>
      <c r="D1466" s="188" t="s">
        <v>54</v>
      </c>
      <c r="E1466" s="132"/>
    </row>
    <row r="1467" spans="2:5">
      <c r="B1467" s="186">
        <v>42941</v>
      </c>
      <c r="C1467" s="187">
        <v>10</v>
      </c>
      <c r="D1467" s="188" t="s">
        <v>54</v>
      </c>
      <c r="E1467" s="132"/>
    </row>
    <row r="1468" spans="2:5">
      <c r="B1468" s="186">
        <v>42941</v>
      </c>
      <c r="C1468" s="187">
        <v>10</v>
      </c>
      <c r="D1468" s="188" t="s">
        <v>54</v>
      </c>
      <c r="E1468" s="132"/>
    </row>
    <row r="1469" spans="2:5">
      <c r="B1469" s="186">
        <v>42941</v>
      </c>
      <c r="C1469" s="187">
        <v>10</v>
      </c>
      <c r="D1469" s="188" t="s">
        <v>54</v>
      </c>
      <c r="E1469" s="132"/>
    </row>
    <row r="1470" spans="2:5">
      <c r="B1470" s="186">
        <v>42941</v>
      </c>
      <c r="C1470" s="187">
        <v>10</v>
      </c>
      <c r="D1470" s="188" t="s">
        <v>54</v>
      </c>
      <c r="E1470" s="132"/>
    </row>
    <row r="1471" spans="2:5">
      <c r="B1471" s="186">
        <v>42941</v>
      </c>
      <c r="C1471" s="187">
        <v>13.5</v>
      </c>
      <c r="D1471" s="188" t="s">
        <v>54</v>
      </c>
      <c r="E1471" s="132"/>
    </row>
    <row r="1472" spans="2:5">
      <c r="B1472" s="186">
        <v>42941</v>
      </c>
      <c r="C1472" s="187">
        <v>15</v>
      </c>
      <c r="D1472" s="188" t="s">
        <v>54</v>
      </c>
      <c r="E1472" s="132"/>
    </row>
    <row r="1473" spans="2:5">
      <c r="B1473" s="186">
        <v>42941</v>
      </c>
      <c r="C1473" s="187">
        <v>15.25</v>
      </c>
      <c r="D1473" s="188" t="s">
        <v>54</v>
      </c>
      <c r="E1473" s="132"/>
    </row>
    <row r="1474" spans="2:5">
      <c r="B1474" s="186">
        <v>42941</v>
      </c>
      <c r="C1474" s="187">
        <v>17</v>
      </c>
      <c r="D1474" s="188" t="s">
        <v>54</v>
      </c>
      <c r="E1474" s="132"/>
    </row>
    <row r="1475" spans="2:5">
      <c r="B1475" s="186">
        <v>42941</v>
      </c>
      <c r="C1475" s="187">
        <v>19</v>
      </c>
      <c r="D1475" s="188" t="s">
        <v>54</v>
      </c>
      <c r="E1475" s="132"/>
    </row>
    <row r="1476" spans="2:5">
      <c r="B1476" s="186">
        <v>42941</v>
      </c>
      <c r="C1476" s="187">
        <v>19.59</v>
      </c>
      <c r="D1476" s="188" t="s">
        <v>54</v>
      </c>
      <c r="E1476" s="132"/>
    </row>
    <row r="1477" spans="2:5">
      <c r="B1477" s="186">
        <v>42941</v>
      </c>
      <c r="C1477" s="187">
        <v>25</v>
      </c>
      <c r="D1477" s="188" t="s">
        <v>54</v>
      </c>
      <c r="E1477" s="132"/>
    </row>
    <row r="1478" spans="2:5">
      <c r="B1478" s="186">
        <v>42941</v>
      </c>
      <c r="C1478" s="187">
        <v>25</v>
      </c>
      <c r="D1478" s="188" t="s">
        <v>54</v>
      </c>
      <c r="E1478" s="132"/>
    </row>
    <row r="1479" spans="2:5">
      <c r="B1479" s="186">
        <v>42941</v>
      </c>
      <c r="C1479" s="187">
        <v>25</v>
      </c>
      <c r="D1479" s="188" t="s">
        <v>54</v>
      </c>
      <c r="E1479" s="132"/>
    </row>
    <row r="1480" spans="2:5">
      <c r="B1480" s="186">
        <v>42941</v>
      </c>
      <c r="C1480" s="187">
        <v>25</v>
      </c>
      <c r="D1480" s="188" t="s">
        <v>54</v>
      </c>
      <c r="E1480" s="132"/>
    </row>
    <row r="1481" spans="2:5">
      <c r="B1481" s="186">
        <v>42941</v>
      </c>
      <c r="C1481" s="187">
        <v>25</v>
      </c>
      <c r="D1481" s="188" t="s">
        <v>54</v>
      </c>
      <c r="E1481" s="132"/>
    </row>
    <row r="1482" spans="2:5">
      <c r="B1482" s="186">
        <v>42941</v>
      </c>
      <c r="C1482" s="187">
        <v>25</v>
      </c>
      <c r="D1482" s="188" t="s">
        <v>54</v>
      </c>
      <c r="E1482" s="132"/>
    </row>
    <row r="1483" spans="2:5">
      <c r="B1483" s="186">
        <v>42941</v>
      </c>
      <c r="C1483" s="187">
        <v>25.5</v>
      </c>
      <c r="D1483" s="188" t="s">
        <v>54</v>
      </c>
      <c r="E1483" s="132"/>
    </row>
    <row r="1484" spans="2:5">
      <c r="B1484" s="186">
        <v>42941</v>
      </c>
      <c r="C1484" s="187">
        <v>26</v>
      </c>
      <c r="D1484" s="188" t="s">
        <v>54</v>
      </c>
      <c r="E1484" s="132"/>
    </row>
    <row r="1485" spans="2:5">
      <c r="B1485" s="186">
        <v>42941</v>
      </c>
      <c r="C1485" s="187">
        <v>30</v>
      </c>
      <c r="D1485" s="188" t="s">
        <v>54</v>
      </c>
      <c r="E1485" s="132"/>
    </row>
    <row r="1486" spans="2:5">
      <c r="B1486" s="186">
        <v>42941</v>
      </c>
      <c r="C1486" s="187">
        <v>30</v>
      </c>
      <c r="D1486" s="188" t="s">
        <v>54</v>
      </c>
      <c r="E1486" s="132"/>
    </row>
    <row r="1487" spans="2:5">
      <c r="B1487" s="186">
        <v>42941</v>
      </c>
      <c r="C1487" s="187">
        <v>30</v>
      </c>
      <c r="D1487" s="188" t="s">
        <v>54</v>
      </c>
      <c r="E1487" s="132"/>
    </row>
    <row r="1488" spans="2:5">
      <c r="B1488" s="186">
        <v>42941</v>
      </c>
      <c r="C1488" s="187">
        <v>30.4</v>
      </c>
      <c r="D1488" s="188" t="s">
        <v>54</v>
      </c>
      <c r="E1488" s="132"/>
    </row>
    <row r="1489" spans="2:5">
      <c r="B1489" s="186">
        <v>42941</v>
      </c>
      <c r="C1489" s="187">
        <v>32.5</v>
      </c>
      <c r="D1489" s="188" t="s">
        <v>54</v>
      </c>
      <c r="E1489" s="132"/>
    </row>
    <row r="1490" spans="2:5">
      <c r="B1490" s="186">
        <v>42941</v>
      </c>
      <c r="C1490" s="187">
        <v>34.96</v>
      </c>
      <c r="D1490" s="188" t="s">
        <v>54</v>
      </c>
      <c r="E1490" s="132"/>
    </row>
    <row r="1491" spans="2:5">
      <c r="B1491" s="186">
        <v>42941</v>
      </c>
      <c r="C1491" s="187">
        <v>38.03</v>
      </c>
      <c r="D1491" s="188" t="s">
        <v>54</v>
      </c>
      <c r="E1491" s="132"/>
    </row>
    <row r="1492" spans="2:5">
      <c r="B1492" s="186">
        <v>42941</v>
      </c>
      <c r="C1492" s="187">
        <v>39.450000000000003</v>
      </c>
      <c r="D1492" s="188" t="s">
        <v>54</v>
      </c>
      <c r="E1492" s="132"/>
    </row>
    <row r="1493" spans="2:5">
      <c r="B1493" s="186">
        <v>42941</v>
      </c>
      <c r="C1493" s="187">
        <v>40</v>
      </c>
      <c r="D1493" s="188" t="s">
        <v>54</v>
      </c>
      <c r="E1493" s="132"/>
    </row>
    <row r="1494" spans="2:5">
      <c r="B1494" s="186">
        <v>42941</v>
      </c>
      <c r="C1494" s="187">
        <v>40.9</v>
      </c>
      <c r="D1494" s="188" t="s">
        <v>54</v>
      </c>
      <c r="E1494" s="132"/>
    </row>
    <row r="1495" spans="2:5">
      <c r="B1495" s="186">
        <v>42941</v>
      </c>
      <c r="C1495" s="187">
        <v>45</v>
      </c>
      <c r="D1495" s="188" t="s">
        <v>54</v>
      </c>
      <c r="E1495" s="132"/>
    </row>
    <row r="1496" spans="2:5">
      <c r="B1496" s="186">
        <v>42941</v>
      </c>
      <c r="C1496" s="187">
        <v>50</v>
      </c>
      <c r="D1496" s="188" t="s">
        <v>54</v>
      </c>
      <c r="E1496" s="132"/>
    </row>
    <row r="1497" spans="2:5">
      <c r="B1497" s="186">
        <v>42941</v>
      </c>
      <c r="C1497" s="187">
        <v>50</v>
      </c>
      <c r="D1497" s="188" t="s">
        <v>54</v>
      </c>
      <c r="E1497" s="132"/>
    </row>
    <row r="1498" spans="2:5">
      <c r="B1498" s="186">
        <v>42941</v>
      </c>
      <c r="C1498" s="187">
        <v>50</v>
      </c>
      <c r="D1498" s="188" t="s">
        <v>54</v>
      </c>
      <c r="E1498" s="132"/>
    </row>
    <row r="1499" spans="2:5">
      <c r="B1499" s="186">
        <v>42941</v>
      </c>
      <c r="C1499" s="187">
        <v>50</v>
      </c>
      <c r="D1499" s="188" t="s">
        <v>54</v>
      </c>
      <c r="E1499" s="132"/>
    </row>
    <row r="1500" spans="2:5">
      <c r="B1500" s="186">
        <v>42941</v>
      </c>
      <c r="C1500" s="187">
        <v>75</v>
      </c>
      <c r="D1500" s="188" t="s">
        <v>54</v>
      </c>
      <c r="E1500" s="132"/>
    </row>
    <row r="1501" spans="2:5">
      <c r="B1501" s="186">
        <v>42941</v>
      </c>
      <c r="C1501" s="187">
        <v>75</v>
      </c>
      <c r="D1501" s="188" t="s">
        <v>54</v>
      </c>
      <c r="E1501" s="132"/>
    </row>
    <row r="1502" spans="2:5">
      <c r="B1502" s="186">
        <v>42941</v>
      </c>
      <c r="C1502" s="187">
        <v>76.5</v>
      </c>
      <c r="D1502" s="188" t="s">
        <v>54</v>
      </c>
      <c r="E1502" s="132"/>
    </row>
    <row r="1503" spans="2:5">
      <c r="B1503" s="186">
        <v>42941</v>
      </c>
      <c r="C1503" s="187">
        <v>76.569999999999993</v>
      </c>
      <c r="D1503" s="188" t="s">
        <v>54</v>
      </c>
      <c r="E1503" s="132"/>
    </row>
    <row r="1504" spans="2:5">
      <c r="B1504" s="186">
        <v>42941</v>
      </c>
      <c r="C1504" s="187">
        <v>80</v>
      </c>
      <c r="D1504" s="188" t="s">
        <v>54</v>
      </c>
      <c r="E1504" s="132"/>
    </row>
    <row r="1505" spans="2:5">
      <c r="B1505" s="186">
        <v>42941</v>
      </c>
      <c r="C1505" s="187">
        <v>80</v>
      </c>
      <c r="D1505" s="188" t="s">
        <v>54</v>
      </c>
      <c r="E1505" s="132"/>
    </row>
    <row r="1506" spans="2:5">
      <c r="B1506" s="186">
        <v>42941</v>
      </c>
      <c r="C1506" s="187">
        <v>80</v>
      </c>
      <c r="D1506" s="188" t="s">
        <v>54</v>
      </c>
      <c r="E1506" s="132"/>
    </row>
    <row r="1507" spans="2:5">
      <c r="B1507" s="186">
        <v>42941</v>
      </c>
      <c r="C1507" s="187">
        <v>90</v>
      </c>
      <c r="D1507" s="188" t="s">
        <v>54</v>
      </c>
      <c r="E1507" s="132"/>
    </row>
    <row r="1508" spans="2:5">
      <c r="B1508" s="186">
        <v>42941</v>
      </c>
      <c r="C1508" s="187">
        <v>129.19999999999999</v>
      </c>
      <c r="D1508" s="188" t="s">
        <v>4162</v>
      </c>
      <c r="E1508" s="132"/>
    </row>
    <row r="1509" spans="2:5">
      <c r="B1509" s="186">
        <v>42941</v>
      </c>
      <c r="C1509" s="187">
        <v>145.5</v>
      </c>
      <c r="D1509" s="188" t="s">
        <v>4162</v>
      </c>
      <c r="E1509" s="132"/>
    </row>
    <row r="1510" spans="2:5">
      <c r="B1510" s="186">
        <v>42941</v>
      </c>
      <c r="C1510" s="187">
        <v>258.8</v>
      </c>
      <c r="D1510" s="188" t="s">
        <v>54</v>
      </c>
      <c r="E1510" s="132"/>
    </row>
    <row r="1511" spans="2:5">
      <c r="B1511" s="186">
        <v>42941</v>
      </c>
      <c r="C1511" s="187">
        <v>436.5</v>
      </c>
      <c r="D1511" s="188" t="s">
        <v>4162</v>
      </c>
      <c r="E1511" s="132"/>
    </row>
    <row r="1512" spans="2:5">
      <c r="B1512" s="186">
        <v>42942</v>
      </c>
      <c r="C1512" s="187">
        <v>0.04</v>
      </c>
      <c r="D1512" s="188" t="s">
        <v>54</v>
      </c>
      <c r="E1512" s="132"/>
    </row>
    <row r="1513" spans="2:5">
      <c r="B1513" s="186">
        <v>42942</v>
      </c>
      <c r="C1513" s="187">
        <v>0.15</v>
      </c>
      <c r="D1513" s="188" t="s">
        <v>54</v>
      </c>
      <c r="E1513" s="132"/>
    </row>
    <row r="1514" spans="2:5">
      <c r="B1514" s="186">
        <v>42942</v>
      </c>
      <c r="C1514" s="187">
        <v>0.38</v>
      </c>
      <c r="D1514" s="188" t="s">
        <v>54</v>
      </c>
      <c r="E1514" s="132"/>
    </row>
    <row r="1515" spans="2:5">
      <c r="B1515" s="186">
        <v>42942</v>
      </c>
      <c r="C1515" s="187">
        <v>0.38</v>
      </c>
      <c r="D1515" s="188" t="s">
        <v>54</v>
      </c>
      <c r="E1515" s="132"/>
    </row>
    <row r="1516" spans="2:5">
      <c r="B1516" s="186">
        <v>42942</v>
      </c>
      <c r="C1516" s="187">
        <v>0.38</v>
      </c>
      <c r="D1516" s="188" t="s">
        <v>54</v>
      </c>
      <c r="E1516" s="132"/>
    </row>
    <row r="1517" spans="2:5">
      <c r="B1517" s="186">
        <v>42942</v>
      </c>
      <c r="C1517" s="187">
        <v>0.38</v>
      </c>
      <c r="D1517" s="188" t="s">
        <v>54</v>
      </c>
      <c r="E1517" s="132"/>
    </row>
    <row r="1518" spans="2:5">
      <c r="B1518" s="186">
        <v>42942</v>
      </c>
      <c r="C1518" s="187">
        <v>0.38</v>
      </c>
      <c r="D1518" s="188" t="s">
        <v>54</v>
      </c>
      <c r="E1518" s="132"/>
    </row>
    <row r="1519" spans="2:5">
      <c r="B1519" s="186">
        <v>42942</v>
      </c>
      <c r="C1519" s="187">
        <v>0.51</v>
      </c>
      <c r="D1519" s="188" t="s">
        <v>54</v>
      </c>
      <c r="E1519" s="132"/>
    </row>
    <row r="1520" spans="2:5">
      <c r="B1520" s="186">
        <v>42942</v>
      </c>
      <c r="C1520" s="187">
        <v>0.57999999999999996</v>
      </c>
      <c r="D1520" s="188" t="s">
        <v>54</v>
      </c>
      <c r="E1520" s="132"/>
    </row>
    <row r="1521" spans="2:5">
      <c r="B1521" s="186">
        <v>42942</v>
      </c>
      <c r="C1521" s="187">
        <v>0.88</v>
      </c>
      <c r="D1521" s="188" t="s">
        <v>54</v>
      </c>
      <c r="E1521" s="132"/>
    </row>
    <row r="1522" spans="2:5">
      <c r="B1522" s="186">
        <v>42942</v>
      </c>
      <c r="C1522" s="187">
        <v>1</v>
      </c>
      <c r="D1522" s="188" t="s">
        <v>54</v>
      </c>
      <c r="E1522" s="132"/>
    </row>
    <row r="1523" spans="2:5">
      <c r="B1523" s="186">
        <v>42942</v>
      </c>
      <c r="C1523" s="187">
        <v>1.01</v>
      </c>
      <c r="D1523" s="188" t="s">
        <v>54</v>
      </c>
      <c r="E1523" s="132"/>
    </row>
    <row r="1524" spans="2:5" ht="14.25" customHeight="1">
      <c r="B1524" s="186">
        <v>42942</v>
      </c>
      <c r="C1524" s="187">
        <v>2.7</v>
      </c>
      <c r="D1524" s="188" t="s">
        <v>54</v>
      </c>
      <c r="E1524" s="132"/>
    </row>
    <row r="1525" spans="2:5">
      <c r="B1525" s="186">
        <v>42942</v>
      </c>
      <c r="C1525" s="187">
        <v>3</v>
      </c>
      <c r="D1525" s="188" t="s">
        <v>54</v>
      </c>
      <c r="E1525" s="132"/>
    </row>
    <row r="1526" spans="2:5">
      <c r="B1526" s="186">
        <v>42942</v>
      </c>
      <c r="C1526" s="187">
        <v>3.06</v>
      </c>
      <c r="D1526" s="188" t="s">
        <v>54</v>
      </c>
      <c r="E1526" s="132"/>
    </row>
    <row r="1527" spans="2:5">
      <c r="B1527" s="186">
        <v>42942</v>
      </c>
      <c r="C1527" s="187">
        <v>3.5</v>
      </c>
      <c r="D1527" s="188" t="s">
        <v>54</v>
      </c>
      <c r="E1527" s="132"/>
    </row>
    <row r="1528" spans="2:5">
      <c r="B1528" s="186">
        <v>42942</v>
      </c>
      <c r="C1528" s="187">
        <v>3.7</v>
      </c>
      <c r="D1528" s="188" t="s">
        <v>54</v>
      </c>
      <c r="E1528" s="132"/>
    </row>
    <row r="1529" spans="2:5">
      <c r="B1529" s="186">
        <v>42942</v>
      </c>
      <c r="C1529" s="187">
        <v>4.2300000000000004</v>
      </c>
      <c r="D1529" s="188" t="s">
        <v>54</v>
      </c>
      <c r="E1529" s="132"/>
    </row>
    <row r="1530" spans="2:5">
      <c r="B1530" s="186">
        <v>42942</v>
      </c>
      <c r="C1530" s="187">
        <v>4.4800000000000004</v>
      </c>
      <c r="D1530" s="188" t="s">
        <v>54</v>
      </c>
      <c r="E1530" s="132"/>
    </row>
    <row r="1531" spans="2:5">
      <c r="B1531" s="186">
        <v>42942</v>
      </c>
      <c r="C1531" s="187">
        <v>5</v>
      </c>
      <c r="D1531" s="188" t="s">
        <v>54</v>
      </c>
      <c r="E1531" s="132"/>
    </row>
    <row r="1532" spans="2:5">
      <c r="B1532" s="186">
        <v>42942</v>
      </c>
      <c r="C1532" s="187">
        <v>5</v>
      </c>
      <c r="D1532" s="188" t="s">
        <v>54</v>
      </c>
      <c r="E1532" s="132"/>
    </row>
    <row r="1533" spans="2:5">
      <c r="B1533" s="186">
        <v>42942</v>
      </c>
      <c r="C1533" s="187">
        <v>5</v>
      </c>
      <c r="D1533" s="188" t="s">
        <v>54</v>
      </c>
      <c r="E1533" s="132"/>
    </row>
    <row r="1534" spans="2:5">
      <c r="B1534" s="186">
        <v>42942</v>
      </c>
      <c r="C1534" s="187">
        <v>5</v>
      </c>
      <c r="D1534" s="188" t="s">
        <v>54</v>
      </c>
      <c r="E1534" s="132"/>
    </row>
    <row r="1535" spans="2:5">
      <c r="B1535" s="186">
        <v>42942</v>
      </c>
      <c r="C1535" s="187">
        <v>5</v>
      </c>
      <c r="D1535" s="188" t="s">
        <v>54</v>
      </c>
      <c r="E1535" s="132"/>
    </row>
    <row r="1536" spans="2:5">
      <c r="B1536" s="186">
        <v>42942</v>
      </c>
      <c r="C1536" s="187">
        <v>5</v>
      </c>
      <c r="D1536" s="188" t="s">
        <v>54</v>
      </c>
      <c r="E1536" s="132"/>
    </row>
    <row r="1537" spans="2:5">
      <c r="B1537" s="186">
        <v>42942</v>
      </c>
      <c r="C1537" s="187">
        <v>5</v>
      </c>
      <c r="D1537" s="188" t="s">
        <v>54</v>
      </c>
      <c r="E1537" s="132"/>
    </row>
    <row r="1538" spans="2:5">
      <c r="B1538" s="186">
        <v>42942</v>
      </c>
      <c r="C1538" s="187">
        <v>5</v>
      </c>
      <c r="D1538" s="188" t="s">
        <v>54</v>
      </c>
      <c r="E1538" s="132"/>
    </row>
    <row r="1539" spans="2:5">
      <c r="B1539" s="186">
        <v>42942</v>
      </c>
      <c r="C1539" s="187">
        <v>5</v>
      </c>
      <c r="D1539" s="188" t="s">
        <v>54</v>
      </c>
      <c r="E1539" s="132"/>
    </row>
    <row r="1540" spans="2:5">
      <c r="B1540" s="186">
        <v>42942</v>
      </c>
      <c r="C1540" s="187">
        <v>5</v>
      </c>
      <c r="D1540" s="188" t="s">
        <v>54</v>
      </c>
      <c r="E1540" s="132"/>
    </row>
    <row r="1541" spans="2:5">
      <c r="B1541" s="186">
        <v>42942</v>
      </c>
      <c r="C1541" s="187">
        <v>5.35</v>
      </c>
      <c r="D1541" s="188" t="s">
        <v>54</v>
      </c>
      <c r="E1541" s="132"/>
    </row>
    <row r="1542" spans="2:5">
      <c r="B1542" s="186">
        <v>42942</v>
      </c>
      <c r="C1542" s="187">
        <v>6.06</v>
      </c>
      <c r="D1542" s="188" t="s">
        <v>54</v>
      </c>
      <c r="E1542" s="132"/>
    </row>
    <row r="1543" spans="2:5">
      <c r="B1543" s="186">
        <v>42942</v>
      </c>
      <c r="C1543" s="187">
        <v>8</v>
      </c>
      <c r="D1543" s="188" t="s">
        <v>54</v>
      </c>
      <c r="E1543" s="132"/>
    </row>
    <row r="1544" spans="2:5">
      <c r="B1544" s="186">
        <v>42942</v>
      </c>
      <c r="C1544" s="187">
        <v>8</v>
      </c>
      <c r="D1544" s="188" t="s">
        <v>54</v>
      </c>
      <c r="E1544" s="132"/>
    </row>
    <row r="1545" spans="2:5">
      <c r="B1545" s="186">
        <v>42942</v>
      </c>
      <c r="C1545" s="187">
        <v>9</v>
      </c>
      <c r="D1545" s="188" t="s">
        <v>54</v>
      </c>
      <c r="E1545" s="132"/>
    </row>
    <row r="1546" spans="2:5">
      <c r="B1546" s="186">
        <v>42942</v>
      </c>
      <c r="C1546" s="187">
        <v>10</v>
      </c>
      <c r="D1546" s="188" t="s">
        <v>4162</v>
      </c>
      <c r="E1546" s="132"/>
    </row>
    <row r="1547" spans="2:5">
      <c r="B1547" s="186">
        <v>42942</v>
      </c>
      <c r="C1547" s="187">
        <v>10</v>
      </c>
      <c r="D1547" s="188" t="s">
        <v>54</v>
      </c>
      <c r="E1547" s="132"/>
    </row>
    <row r="1548" spans="2:5">
      <c r="B1548" s="186">
        <v>42942</v>
      </c>
      <c r="C1548" s="187">
        <v>10</v>
      </c>
      <c r="D1548" s="188" t="s">
        <v>54</v>
      </c>
      <c r="E1548" s="132"/>
    </row>
    <row r="1549" spans="2:5" ht="15.75" customHeight="1">
      <c r="B1549" s="186">
        <v>42942</v>
      </c>
      <c r="C1549" s="187">
        <v>10.77</v>
      </c>
      <c r="D1549" s="188" t="s">
        <v>54</v>
      </c>
      <c r="E1549" s="132"/>
    </row>
    <row r="1550" spans="2:5">
      <c r="B1550" s="186">
        <v>42942</v>
      </c>
      <c r="C1550" s="187">
        <v>11.59</v>
      </c>
      <c r="D1550" s="188" t="s">
        <v>54</v>
      </c>
      <c r="E1550" s="132"/>
    </row>
    <row r="1551" spans="2:5">
      <c r="B1551" s="186">
        <v>42942</v>
      </c>
      <c r="C1551" s="187">
        <v>13</v>
      </c>
      <c r="D1551" s="188" t="s">
        <v>54</v>
      </c>
      <c r="E1551" s="132"/>
    </row>
    <row r="1552" spans="2:5">
      <c r="B1552" s="186">
        <v>42942</v>
      </c>
      <c r="C1552" s="187">
        <v>13</v>
      </c>
      <c r="D1552" s="188" t="s">
        <v>54</v>
      </c>
      <c r="E1552" s="132"/>
    </row>
    <row r="1553" spans="2:5">
      <c r="B1553" s="186">
        <v>42942</v>
      </c>
      <c r="C1553" s="187">
        <v>13</v>
      </c>
      <c r="D1553" s="188" t="s">
        <v>54</v>
      </c>
      <c r="E1553" s="132"/>
    </row>
    <row r="1554" spans="2:5">
      <c r="B1554" s="186">
        <v>42942</v>
      </c>
      <c r="C1554" s="187">
        <v>13</v>
      </c>
      <c r="D1554" s="188" t="s">
        <v>54</v>
      </c>
      <c r="E1554" s="132"/>
    </row>
    <row r="1555" spans="2:5">
      <c r="B1555" s="186">
        <v>42942</v>
      </c>
      <c r="C1555" s="187">
        <v>13</v>
      </c>
      <c r="D1555" s="188" t="s">
        <v>54</v>
      </c>
      <c r="E1555" s="132"/>
    </row>
    <row r="1556" spans="2:5">
      <c r="B1556" s="186">
        <v>42942</v>
      </c>
      <c r="C1556" s="187">
        <v>14</v>
      </c>
      <c r="D1556" s="188" t="s">
        <v>54</v>
      </c>
      <c r="E1556" s="132"/>
    </row>
    <row r="1557" spans="2:5">
      <c r="B1557" s="186">
        <v>42942</v>
      </c>
      <c r="C1557" s="187">
        <v>14.27</v>
      </c>
      <c r="D1557" s="188" t="s">
        <v>54</v>
      </c>
      <c r="E1557" s="132"/>
    </row>
    <row r="1558" spans="2:5">
      <c r="B1558" s="186">
        <v>42942</v>
      </c>
      <c r="C1558" s="187">
        <v>15</v>
      </c>
      <c r="D1558" s="188" t="s">
        <v>54</v>
      </c>
      <c r="E1558" s="132"/>
    </row>
    <row r="1559" spans="2:5">
      <c r="B1559" s="186">
        <v>42942</v>
      </c>
      <c r="C1559" s="187">
        <v>15</v>
      </c>
      <c r="D1559" s="188" t="s">
        <v>54</v>
      </c>
      <c r="E1559" s="132"/>
    </row>
    <row r="1560" spans="2:5">
      <c r="B1560" s="186">
        <v>42942</v>
      </c>
      <c r="C1560" s="187">
        <v>15</v>
      </c>
      <c r="D1560" s="188" t="s">
        <v>54</v>
      </c>
      <c r="E1560" s="132"/>
    </row>
    <row r="1561" spans="2:5">
      <c r="B1561" s="186">
        <v>42942</v>
      </c>
      <c r="C1561" s="187">
        <v>17.5</v>
      </c>
      <c r="D1561" s="188" t="s">
        <v>54</v>
      </c>
      <c r="E1561" s="132"/>
    </row>
    <row r="1562" spans="2:5">
      <c r="B1562" s="186">
        <v>42942</v>
      </c>
      <c r="C1562" s="187">
        <v>19</v>
      </c>
      <c r="D1562" s="188" t="s">
        <v>54</v>
      </c>
      <c r="E1562" s="132"/>
    </row>
    <row r="1563" spans="2:5">
      <c r="B1563" s="186">
        <v>42942</v>
      </c>
      <c r="C1563" s="187">
        <v>19</v>
      </c>
      <c r="D1563" s="188" t="s">
        <v>54</v>
      </c>
      <c r="E1563" s="132"/>
    </row>
    <row r="1564" spans="2:5">
      <c r="B1564" s="186">
        <v>42942</v>
      </c>
      <c r="C1564" s="187">
        <v>19.399999999999999</v>
      </c>
      <c r="D1564" s="188" t="s">
        <v>4162</v>
      </c>
      <c r="E1564" s="132"/>
    </row>
    <row r="1565" spans="2:5">
      <c r="B1565" s="186">
        <v>42942</v>
      </c>
      <c r="C1565" s="187">
        <v>20</v>
      </c>
      <c r="D1565" s="188" t="s">
        <v>54</v>
      </c>
      <c r="E1565" s="132"/>
    </row>
    <row r="1566" spans="2:5">
      <c r="B1566" s="186">
        <v>42942</v>
      </c>
      <c r="C1566" s="187">
        <v>20.78</v>
      </c>
      <c r="D1566" s="188" t="s">
        <v>54</v>
      </c>
      <c r="E1566" s="132"/>
    </row>
    <row r="1567" spans="2:5">
      <c r="B1567" s="186">
        <v>42942</v>
      </c>
      <c r="C1567" s="187">
        <v>25</v>
      </c>
      <c r="D1567" s="188" t="s">
        <v>54</v>
      </c>
      <c r="E1567" s="132"/>
    </row>
    <row r="1568" spans="2:5">
      <c r="B1568" s="186">
        <v>42942</v>
      </c>
      <c r="C1568" s="187">
        <v>25</v>
      </c>
      <c r="D1568" s="188" t="s">
        <v>54</v>
      </c>
      <c r="E1568" s="132"/>
    </row>
    <row r="1569" spans="2:5">
      <c r="B1569" s="186">
        <v>42942</v>
      </c>
      <c r="C1569" s="187">
        <v>25</v>
      </c>
      <c r="D1569" s="188" t="s">
        <v>54</v>
      </c>
      <c r="E1569" s="132"/>
    </row>
    <row r="1570" spans="2:5">
      <c r="B1570" s="186">
        <v>42942</v>
      </c>
      <c r="C1570" s="187">
        <v>25</v>
      </c>
      <c r="D1570" s="188" t="s">
        <v>54</v>
      </c>
      <c r="E1570" s="132"/>
    </row>
    <row r="1571" spans="2:5">
      <c r="B1571" s="186">
        <v>42942</v>
      </c>
      <c r="C1571" s="187">
        <v>30</v>
      </c>
      <c r="D1571" s="188" t="s">
        <v>54</v>
      </c>
      <c r="E1571" s="132"/>
    </row>
    <row r="1572" spans="2:5">
      <c r="B1572" s="186">
        <v>42942</v>
      </c>
      <c r="C1572" s="187">
        <v>30</v>
      </c>
      <c r="D1572" s="188" t="s">
        <v>54</v>
      </c>
      <c r="E1572" s="132"/>
    </row>
    <row r="1573" spans="2:5">
      <c r="B1573" s="186">
        <v>42942</v>
      </c>
      <c r="C1573" s="187">
        <v>38.5</v>
      </c>
      <c r="D1573" s="188" t="s">
        <v>54</v>
      </c>
      <c r="E1573" s="132"/>
    </row>
    <row r="1574" spans="2:5">
      <c r="B1574" s="186">
        <v>42942</v>
      </c>
      <c r="C1574" s="187">
        <v>45.95</v>
      </c>
      <c r="D1574" s="188" t="s">
        <v>54</v>
      </c>
      <c r="E1574" s="132"/>
    </row>
    <row r="1575" spans="2:5">
      <c r="B1575" s="186">
        <v>42942</v>
      </c>
      <c r="C1575" s="187">
        <v>46.7</v>
      </c>
      <c r="D1575" s="188" t="s">
        <v>54</v>
      </c>
      <c r="E1575" s="132"/>
    </row>
    <row r="1576" spans="2:5">
      <c r="B1576" s="186">
        <v>42942</v>
      </c>
      <c r="C1576" s="187">
        <v>50</v>
      </c>
      <c r="D1576" s="188" t="s">
        <v>54</v>
      </c>
      <c r="E1576" s="132"/>
    </row>
    <row r="1577" spans="2:5">
      <c r="B1577" s="186">
        <v>42942</v>
      </c>
      <c r="C1577" s="187">
        <v>75</v>
      </c>
      <c r="D1577" s="188" t="s">
        <v>54</v>
      </c>
      <c r="E1577" s="132"/>
    </row>
    <row r="1578" spans="2:5">
      <c r="B1578" s="186">
        <v>42942</v>
      </c>
      <c r="C1578" s="187">
        <v>75</v>
      </c>
      <c r="D1578" s="188" t="s">
        <v>54</v>
      </c>
      <c r="E1578" s="132"/>
    </row>
    <row r="1579" spans="2:5">
      <c r="B1579" s="186">
        <v>42942</v>
      </c>
      <c r="C1579" s="187">
        <v>75</v>
      </c>
      <c r="D1579" s="188" t="s">
        <v>54</v>
      </c>
      <c r="E1579" s="132"/>
    </row>
    <row r="1580" spans="2:5">
      <c r="B1580" s="186">
        <v>42942</v>
      </c>
      <c r="C1580" s="187">
        <v>75</v>
      </c>
      <c r="D1580" s="188" t="s">
        <v>54</v>
      </c>
      <c r="E1580" s="132"/>
    </row>
    <row r="1581" spans="2:5">
      <c r="B1581" s="186">
        <v>42942</v>
      </c>
      <c r="C1581" s="187">
        <v>75</v>
      </c>
      <c r="D1581" s="188" t="s">
        <v>54</v>
      </c>
      <c r="E1581" s="132"/>
    </row>
    <row r="1582" spans="2:5">
      <c r="B1582" s="186">
        <v>42942</v>
      </c>
      <c r="C1582" s="187">
        <v>77.599999999999994</v>
      </c>
      <c r="D1582" s="188" t="s">
        <v>4162</v>
      </c>
      <c r="E1582" s="132"/>
    </row>
    <row r="1583" spans="2:5">
      <c r="B1583" s="186">
        <v>42942</v>
      </c>
      <c r="C1583" s="187">
        <v>82</v>
      </c>
      <c r="D1583" s="188" t="s">
        <v>54</v>
      </c>
      <c r="E1583" s="132"/>
    </row>
    <row r="1584" spans="2:5">
      <c r="B1584" s="186">
        <v>42942</v>
      </c>
      <c r="C1584" s="187">
        <v>89.69</v>
      </c>
      <c r="D1584" s="188" t="s">
        <v>54</v>
      </c>
      <c r="E1584" s="132"/>
    </row>
    <row r="1585" spans="2:5">
      <c r="B1585" s="186">
        <v>42942</v>
      </c>
      <c r="C1585" s="187">
        <v>97</v>
      </c>
      <c r="D1585" s="188" t="s">
        <v>54</v>
      </c>
      <c r="E1585" s="132"/>
    </row>
    <row r="1586" spans="2:5">
      <c r="B1586" s="186">
        <v>42942</v>
      </c>
      <c r="C1586" s="187">
        <v>100</v>
      </c>
      <c r="D1586" s="188" t="s">
        <v>54</v>
      </c>
      <c r="E1586" s="132"/>
    </row>
    <row r="1587" spans="2:5">
      <c r="B1587" s="186">
        <v>42942</v>
      </c>
      <c r="C1587" s="187">
        <v>500</v>
      </c>
      <c r="D1587" s="188" t="s">
        <v>54</v>
      </c>
      <c r="E1587" s="132"/>
    </row>
    <row r="1588" spans="2:5">
      <c r="B1588" s="186">
        <v>42943</v>
      </c>
      <c r="C1588" s="187">
        <v>0.12</v>
      </c>
      <c r="D1588" s="188" t="s">
        <v>54</v>
      </c>
      <c r="E1588" s="132"/>
    </row>
    <row r="1589" spans="2:5">
      <c r="B1589" s="186">
        <v>42943</v>
      </c>
      <c r="C1589" s="187">
        <v>0.14000000000000001</v>
      </c>
      <c r="D1589" s="188" t="s">
        <v>54</v>
      </c>
      <c r="E1589" s="132"/>
    </row>
    <row r="1590" spans="2:5">
      <c r="B1590" s="186">
        <v>42943</v>
      </c>
      <c r="C1590" s="187">
        <v>0.16</v>
      </c>
      <c r="D1590" s="188" t="s">
        <v>54</v>
      </c>
      <c r="E1590" s="132"/>
    </row>
    <row r="1591" spans="2:5">
      <c r="B1591" s="186">
        <v>42943</v>
      </c>
      <c r="C1591" s="187">
        <v>0.32</v>
      </c>
      <c r="D1591" s="188" t="s">
        <v>54</v>
      </c>
      <c r="E1591" s="132"/>
    </row>
    <row r="1592" spans="2:5">
      <c r="B1592" s="186">
        <v>42943</v>
      </c>
      <c r="C1592" s="187">
        <v>0.38</v>
      </c>
      <c r="D1592" s="188" t="s">
        <v>54</v>
      </c>
      <c r="E1592" s="132"/>
    </row>
    <row r="1593" spans="2:5">
      <c r="B1593" s="186">
        <v>42943</v>
      </c>
      <c r="C1593" s="187">
        <v>0.76</v>
      </c>
      <c r="D1593" s="188" t="s">
        <v>54</v>
      </c>
      <c r="E1593" s="132"/>
    </row>
    <row r="1594" spans="2:5">
      <c r="B1594" s="186">
        <v>42943</v>
      </c>
      <c r="C1594" s="187">
        <v>0.84</v>
      </c>
      <c r="D1594" s="188" t="s">
        <v>54</v>
      </c>
      <c r="E1594" s="132"/>
    </row>
    <row r="1595" spans="2:5">
      <c r="B1595" s="186">
        <v>42943</v>
      </c>
      <c r="C1595" s="187">
        <v>1</v>
      </c>
      <c r="D1595" s="188" t="s">
        <v>54</v>
      </c>
      <c r="E1595" s="132"/>
    </row>
    <row r="1596" spans="2:5">
      <c r="B1596" s="186">
        <v>42943</v>
      </c>
      <c r="C1596" s="187">
        <v>1.1200000000000001</v>
      </c>
      <c r="D1596" s="188" t="s">
        <v>54</v>
      </c>
      <c r="E1596" s="132"/>
    </row>
    <row r="1597" spans="2:5">
      <c r="B1597" s="186">
        <v>42943</v>
      </c>
      <c r="C1597" s="187">
        <v>1.18</v>
      </c>
      <c r="D1597" s="188" t="s">
        <v>54</v>
      </c>
      <c r="E1597" s="132"/>
    </row>
    <row r="1598" spans="2:5">
      <c r="B1598" s="186">
        <v>42943</v>
      </c>
      <c r="C1598" s="187">
        <v>1.81</v>
      </c>
      <c r="D1598" s="188" t="s">
        <v>54</v>
      </c>
      <c r="E1598" s="132"/>
    </row>
    <row r="1599" spans="2:5">
      <c r="B1599" s="186">
        <v>42943</v>
      </c>
      <c r="C1599" s="187">
        <v>2</v>
      </c>
      <c r="D1599" s="188" t="s">
        <v>54</v>
      </c>
      <c r="E1599" s="132"/>
    </row>
    <row r="1600" spans="2:5">
      <c r="B1600" s="186">
        <v>42943</v>
      </c>
      <c r="C1600" s="187">
        <v>2.5</v>
      </c>
      <c r="D1600" s="188" t="s">
        <v>54</v>
      </c>
      <c r="E1600" s="132"/>
    </row>
    <row r="1601" spans="2:5">
      <c r="B1601" s="186">
        <v>42943</v>
      </c>
      <c r="C1601" s="187">
        <v>2.81</v>
      </c>
      <c r="D1601" s="188" t="s">
        <v>54</v>
      </c>
      <c r="E1601" s="132"/>
    </row>
    <row r="1602" spans="2:5">
      <c r="B1602" s="186">
        <v>42943</v>
      </c>
      <c r="C1602" s="187">
        <v>4</v>
      </c>
      <c r="D1602" s="188" t="s">
        <v>54</v>
      </c>
      <c r="E1602" s="132"/>
    </row>
    <row r="1603" spans="2:5">
      <c r="B1603" s="186">
        <v>42943</v>
      </c>
      <c r="C1603" s="187">
        <v>4.8</v>
      </c>
      <c r="D1603" s="188" t="s">
        <v>54</v>
      </c>
      <c r="E1603" s="132"/>
    </row>
    <row r="1604" spans="2:5">
      <c r="B1604" s="186">
        <v>42943</v>
      </c>
      <c r="C1604" s="187">
        <v>5</v>
      </c>
      <c r="D1604" s="188" t="s">
        <v>54</v>
      </c>
      <c r="E1604" s="132"/>
    </row>
    <row r="1605" spans="2:5">
      <c r="B1605" s="186">
        <v>42943</v>
      </c>
      <c r="C1605" s="187">
        <v>5</v>
      </c>
      <c r="D1605" s="188" t="s">
        <v>54</v>
      </c>
      <c r="E1605" s="132"/>
    </row>
    <row r="1606" spans="2:5">
      <c r="B1606" s="186">
        <v>42943</v>
      </c>
      <c r="C1606" s="187">
        <v>5</v>
      </c>
      <c r="D1606" s="188" t="s">
        <v>54</v>
      </c>
      <c r="E1606" s="132"/>
    </row>
    <row r="1607" spans="2:5">
      <c r="B1607" s="186">
        <v>42943</v>
      </c>
      <c r="C1607" s="187">
        <v>5</v>
      </c>
      <c r="D1607" s="188" t="s">
        <v>54</v>
      </c>
      <c r="E1607" s="132"/>
    </row>
    <row r="1608" spans="2:5">
      <c r="B1608" s="186">
        <v>42943</v>
      </c>
      <c r="C1608" s="187">
        <v>5</v>
      </c>
      <c r="D1608" s="188" t="s">
        <v>54</v>
      </c>
      <c r="E1608" s="132"/>
    </row>
    <row r="1609" spans="2:5">
      <c r="B1609" s="186">
        <v>42943</v>
      </c>
      <c r="C1609" s="187">
        <v>5</v>
      </c>
      <c r="D1609" s="188" t="s">
        <v>54</v>
      </c>
      <c r="E1609" s="132"/>
    </row>
    <row r="1610" spans="2:5">
      <c r="B1610" s="186">
        <v>42943</v>
      </c>
      <c r="C1610" s="187">
        <v>5.17</v>
      </c>
      <c r="D1610" s="188" t="s">
        <v>54</v>
      </c>
      <c r="E1610" s="132"/>
    </row>
    <row r="1611" spans="2:5">
      <c r="B1611" s="186">
        <v>42943</v>
      </c>
      <c r="C1611" s="187">
        <v>5.43</v>
      </c>
      <c r="D1611" s="188" t="s">
        <v>54</v>
      </c>
      <c r="E1611" s="132"/>
    </row>
    <row r="1612" spans="2:5">
      <c r="B1612" s="186">
        <v>42943</v>
      </c>
      <c r="C1612" s="187">
        <v>6.66</v>
      </c>
      <c r="D1612" s="188" t="s">
        <v>54</v>
      </c>
      <c r="E1612" s="132"/>
    </row>
    <row r="1613" spans="2:5">
      <c r="B1613" s="186">
        <v>42943</v>
      </c>
      <c r="C1613" s="187">
        <v>7</v>
      </c>
      <c r="D1613" s="188" t="s">
        <v>54</v>
      </c>
      <c r="E1613" s="132"/>
    </row>
    <row r="1614" spans="2:5">
      <c r="B1614" s="186">
        <v>42943</v>
      </c>
      <c r="C1614" s="187">
        <v>7</v>
      </c>
      <c r="D1614" s="188" t="s">
        <v>54</v>
      </c>
      <c r="E1614" s="132"/>
    </row>
    <row r="1615" spans="2:5">
      <c r="B1615" s="186">
        <v>42943</v>
      </c>
      <c r="C1615" s="187">
        <v>7</v>
      </c>
      <c r="D1615" s="188" t="s">
        <v>54</v>
      </c>
      <c r="E1615" s="132"/>
    </row>
    <row r="1616" spans="2:5">
      <c r="B1616" s="186">
        <v>42943</v>
      </c>
      <c r="C1616" s="187">
        <v>7</v>
      </c>
      <c r="D1616" s="188" t="s">
        <v>54</v>
      </c>
      <c r="E1616" s="132"/>
    </row>
    <row r="1617" spans="2:5">
      <c r="B1617" s="186">
        <v>42943</v>
      </c>
      <c r="C1617" s="187">
        <v>7</v>
      </c>
      <c r="D1617" s="188" t="s">
        <v>54</v>
      </c>
      <c r="E1617" s="132"/>
    </row>
    <row r="1618" spans="2:5">
      <c r="B1618" s="186">
        <v>42943</v>
      </c>
      <c r="C1618" s="187">
        <v>7</v>
      </c>
      <c r="D1618" s="188" t="s">
        <v>54</v>
      </c>
      <c r="E1618" s="132"/>
    </row>
    <row r="1619" spans="2:5">
      <c r="B1619" s="186">
        <v>42943</v>
      </c>
      <c r="C1619" s="187">
        <v>7</v>
      </c>
      <c r="D1619" s="188" t="s">
        <v>54</v>
      </c>
      <c r="E1619" s="132"/>
    </row>
    <row r="1620" spans="2:5">
      <c r="B1620" s="186">
        <v>42943</v>
      </c>
      <c r="C1620" s="187">
        <v>10</v>
      </c>
      <c r="D1620" s="188" t="s">
        <v>54</v>
      </c>
      <c r="E1620" s="132"/>
    </row>
    <row r="1621" spans="2:5">
      <c r="B1621" s="186">
        <v>42943</v>
      </c>
      <c r="C1621" s="187">
        <v>10</v>
      </c>
      <c r="D1621" s="188" t="s">
        <v>54</v>
      </c>
      <c r="E1621" s="132"/>
    </row>
    <row r="1622" spans="2:5">
      <c r="B1622" s="186">
        <v>42943</v>
      </c>
      <c r="C1622" s="187">
        <v>10</v>
      </c>
      <c r="D1622" s="188" t="s">
        <v>54</v>
      </c>
      <c r="E1622" s="132"/>
    </row>
    <row r="1623" spans="2:5">
      <c r="B1623" s="186">
        <v>42943</v>
      </c>
      <c r="C1623" s="187">
        <v>10</v>
      </c>
      <c r="D1623" s="188" t="s">
        <v>54</v>
      </c>
      <c r="E1623" s="132"/>
    </row>
    <row r="1624" spans="2:5">
      <c r="B1624" s="186">
        <v>42943</v>
      </c>
      <c r="C1624" s="187">
        <v>14.2</v>
      </c>
      <c r="D1624" s="188" t="s">
        <v>54</v>
      </c>
      <c r="E1624" s="132"/>
    </row>
    <row r="1625" spans="2:5">
      <c r="B1625" s="186">
        <v>42943</v>
      </c>
      <c r="C1625" s="187">
        <v>15.77</v>
      </c>
      <c r="D1625" s="188" t="s">
        <v>54</v>
      </c>
      <c r="E1625" s="132"/>
    </row>
    <row r="1626" spans="2:5">
      <c r="B1626" s="186">
        <v>42943</v>
      </c>
      <c r="C1626" s="187">
        <v>16</v>
      </c>
      <c r="D1626" s="188" t="s">
        <v>54</v>
      </c>
      <c r="E1626" s="132"/>
    </row>
    <row r="1627" spans="2:5">
      <c r="B1627" s="186">
        <v>42943</v>
      </c>
      <c r="C1627" s="187">
        <v>16.25</v>
      </c>
      <c r="D1627" s="188" t="s">
        <v>54</v>
      </c>
      <c r="E1627" s="132"/>
    </row>
    <row r="1628" spans="2:5">
      <c r="B1628" s="186">
        <v>42943</v>
      </c>
      <c r="C1628" s="187">
        <v>18</v>
      </c>
      <c r="D1628" s="188" t="s">
        <v>54</v>
      </c>
      <c r="E1628" s="132"/>
    </row>
    <row r="1629" spans="2:5">
      <c r="B1629" s="186">
        <v>42943</v>
      </c>
      <c r="C1629" s="187">
        <v>18</v>
      </c>
      <c r="D1629" s="188" t="s">
        <v>54</v>
      </c>
      <c r="E1629" s="132"/>
    </row>
    <row r="1630" spans="2:5">
      <c r="B1630" s="186">
        <v>42943</v>
      </c>
      <c r="C1630" s="187">
        <v>25</v>
      </c>
      <c r="D1630" s="188" t="s">
        <v>54</v>
      </c>
      <c r="E1630" s="132"/>
    </row>
    <row r="1631" spans="2:5">
      <c r="B1631" s="186">
        <v>42943</v>
      </c>
      <c r="C1631" s="187">
        <v>25.5</v>
      </c>
      <c r="D1631" s="188" t="s">
        <v>54</v>
      </c>
      <c r="E1631" s="132"/>
    </row>
    <row r="1632" spans="2:5">
      <c r="B1632" s="186">
        <v>42943</v>
      </c>
      <c r="C1632" s="187">
        <v>27.49</v>
      </c>
      <c r="D1632" s="188" t="s">
        <v>54</v>
      </c>
      <c r="E1632" s="132"/>
    </row>
    <row r="1633" spans="2:5">
      <c r="B1633" s="186">
        <v>42943</v>
      </c>
      <c r="C1633" s="187">
        <v>30</v>
      </c>
      <c r="D1633" s="188" t="s">
        <v>54</v>
      </c>
      <c r="E1633" s="132"/>
    </row>
    <row r="1634" spans="2:5">
      <c r="B1634" s="186">
        <v>42943</v>
      </c>
      <c r="C1634" s="187">
        <v>30</v>
      </c>
      <c r="D1634" s="188" t="s">
        <v>4162</v>
      </c>
      <c r="E1634" s="132"/>
    </row>
    <row r="1635" spans="2:5">
      <c r="B1635" s="186">
        <v>42943</v>
      </c>
      <c r="C1635" s="187">
        <v>35</v>
      </c>
      <c r="D1635" s="188" t="s">
        <v>54</v>
      </c>
      <c r="E1635" s="132"/>
    </row>
    <row r="1636" spans="2:5">
      <c r="B1636" s="186">
        <v>42943</v>
      </c>
      <c r="C1636" s="187">
        <v>49.34</v>
      </c>
      <c r="D1636" s="188" t="s">
        <v>54</v>
      </c>
      <c r="E1636" s="132"/>
    </row>
    <row r="1637" spans="2:5">
      <c r="B1637" s="186">
        <v>42943</v>
      </c>
      <c r="C1637" s="187">
        <v>50</v>
      </c>
      <c r="D1637" s="188" t="s">
        <v>54</v>
      </c>
      <c r="E1637" s="132"/>
    </row>
    <row r="1638" spans="2:5">
      <c r="B1638" s="186">
        <v>42943</v>
      </c>
      <c r="C1638" s="187">
        <v>50</v>
      </c>
      <c r="D1638" s="188" t="s">
        <v>54</v>
      </c>
      <c r="E1638" s="132"/>
    </row>
    <row r="1639" spans="2:5">
      <c r="B1639" s="186">
        <v>42943</v>
      </c>
      <c r="C1639" s="187">
        <v>50</v>
      </c>
      <c r="D1639" s="188" t="s">
        <v>54</v>
      </c>
      <c r="E1639" s="132"/>
    </row>
    <row r="1640" spans="2:5">
      <c r="B1640" s="186">
        <v>42943</v>
      </c>
      <c r="C1640" s="187">
        <v>59.37</v>
      </c>
      <c r="D1640" s="188" t="s">
        <v>54</v>
      </c>
      <c r="E1640" s="132"/>
    </row>
    <row r="1641" spans="2:5">
      <c r="B1641" s="186">
        <v>42943</v>
      </c>
      <c r="C1641" s="187">
        <v>60</v>
      </c>
      <c r="D1641" s="188" t="s">
        <v>54</v>
      </c>
      <c r="E1641" s="132"/>
    </row>
    <row r="1642" spans="2:5">
      <c r="B1642" s="186">
        <v>42943</v>
      </c>
      <c r="C1642" s="187">
        <v>65</v>
      </c>
      <c r="D1642" s="188" t="s">
        <v>54</v>
      </c>
      <c r="E1642" s="132"/>
    </row>
    <row r="1643" spans="2:5">
      <c r="B1643" s="186">
        <v>42943</v>
      </c>
      <c r="C1643" s="187">
        <v>69</v>
      </c>
      <c r="D1643" s="188" t="s">
        <v>54</v>
      </c>
      <c r="E1643" s="132"/>
    </row>
    <row r="1644" spans="2:5">
      <c r="B1644" s="186">
        <v>42943</v>
      </c>
      <c r="C1644" s="187">
        <v>70.5</v>
      </c>
      <c r="D1644" s="188" t="s">
        <v>54</v>
      </c>
      <c r="E1644" s="132"/>
    </row>
    <row r="1645" spans="2:5">
      <c r="B1645" s="186">
        <v>42943</v>
      </c>
      <c r="C1645" s="187">
        <v>75</v>
      </c>
      <c r="D1645" s="188" t="s">
        <v>54</v>
      </c>
      <c r="E1645" s="132"/>
    </row>
    <row r="1646" spans="2:5">
      <c r="B1646" s="186">
        <v>42943</v>
      </c>
      <c r="C1646" s="187">
        <v>75</v>
      </c>
      <c r="D1646" s="188" t="s">
        <v>54</v>
      </c>
      <c r="E1646" s="132"/>
    </row>
    <row r="1647" spans="2:5">
      <c r="B1647" s="186">
        <v>42943</v>
      </c>
      <c r="C1647" s="187">
        <v>75</v>
      </c>
      <c r="D1647" s="188" t="s">
        <v>54</v>
      </c>
      <c r="E1647" s="132"/>
    </row>
    <row r="1648" spans="2:5">
      <c r="B1648" s="186">
        <v>42943</v>
      </c>
      <c r="C1648" s="187">
        <v>75</v>
      </c>
      <c r="D1648" s="188" t="s">
        <v>54</v>
      </c>
      <c r="E1648" s="132"/>
    </row>
    <row r="1649" spans="2:5">
      <c r="B1649" s="186">
        <v>42943</v>
      </c>
      <c r="C1649" s="187">
        <v>79.989999999999995</v>
      </c>
      <c r="D1649" s="188" t="s">
        <v>54</v>
      </c>
      <c r="E1649" s="132"/>
    </row>
    <row r="1650" spans="2:5">
      <c r="B1650" s="186">
        <v>42943</v>
      </c>
      <c r="C1650" s="187">
        <v>80</v>
      </c>
      <c r="D1650" s="188" t="s">
        <v>54</v>
      </c>
      <c r="E1650" s="132"/>
    </row>
    <row r="1651" spans="2:5">
      <c r="B1651" s="186">
        <v>42943</v>
      </c>
      <c r="C1651" s="187">
        <v>110</v>
      </c>
      <c r="D1651" s="188" t="s">
        <v>54</v>
      </c>
      <c r="E1651" s="132"/>
    </row>
    <row r="1652" spans="2:5">
      <c r="B1652" s="186">
        <v>42943</v>
      </c>
      <c r="C1652" s="187">
        <v>630.5</v>
      </c>
      <c r="D1652" s="188" t="s">
        <v>4162</v>
      </c>
      <c r="E1652" s="132"/>
    </row>
    <row r="1653" spans="2:5">
      <c r="B1653" s="186">
        <v>42943</v>
      </c>
      <c r="C1653" s="187">
        <v>2500</v>
      </c>
      <c r="D1653" s="188" t="s">
        <v>54</v>
      </c>
      <c r="E1653" s="132"/>
    </row>
    <row r="1654" spans="2:5">
      <c r="B1654" s="186">
        <v>42944</v>
      </c>
      <c r="C1654" s="187">
        <v>0.02</v>
      </c>
      <c r="D1654" s="188" t="s">
        <v>54</v>
      </c>
      <c r="E1654" s="132"/>
    </row>
    <row r="1655" spans="2:5">
      <c r="B1655" s="186">
        <v>42944</v>
      </c>
      <c r="C1655" s="187">
        <v>0.25</v>
      </c>
      <c r="D1655" s="188" t="s">
        <v>54</v>
      </c>
      <c r="E1655" s="132"/>
    </row>
    <row r="1656" spans="2:5">
      <c r="B1656" s="186">
        <v>42944</v>
      </c>
      <c r="C1656" s="187">
        <v>0.38</v>
      </c>
      <c r="D1656" s="188" t="s">
        <v>54</v>
      </c>
      <c r="E1656" s="132"/>
    </row>
    <row r="1657" spans="2:5">
      <c r="B1657" s="186">
        <v>42944</v>
      </c>
      <c r="C1657" s="187">
        <v>0.38</v>
      </c>
      <c r="D1657" s="188" t="s">
        <v>54</v>
      </c>
      <c r="E1657" s="132"/>
    </row>
    <row r="1658" spans="2:5">
      <c r="B1658" s="186">
        <v>42944</v>
      </c>
      <c r="C1658" s="187">
        <v>0.38</v>
      </c>
      <c r="D1658" s="188" t="s">
        <v>54</v>
      </c>
      <c r="E1658" s="132"/>
    </row>
    <row r="1659" spans="2:5">
      <c r="B1659" s="186">
        <v>42944</v>
      </c>
      <c r="C1659" s="187">
        <v>0.38</v>
      </c>
      <c r="D1659" s="188" t="s">
        <v>54</v>
      </c>
      <c r="E1659" s="132"/>
    </row>
    <row r="1660" spans="2:5">
      <c r="B1660" s="186">
        <v>42944</v>
      </c>
      <c r="C1660" s="187">
        <v>0.38</v>
      </c>
      <c r="D1660" s="188" t="s">
        <v>54</v>
      </c>
      <c r="E1660" s="132"/>
    </row>
    <row r="1661" spans="2:5">
      <c r="B1661" s="186">
        <v>42944</v>
      </c>
      <c r="C1661" s="187">
        <v>0.38</v>
      </c>
      <c r="D1661" s="188" t="s">
        <v>54</v>
      </c>
      <c r="E1661" s="132"/>
    </row>
    <row r="1662" spans="2:5">
      <c r="B1662" s="186">
        <v>42944</v>
      </c>
      <c r="C1662" s="187">
        <v>0.38</v>
      </c>
      <c r="D1662" s="188" t="s">
        <v>54</v>
      </c>
      <c r="E1662" s="132"/>
    </row>
    <row r="1663" spans="2:5">
      <c r="B1663" s="186">
        <v>42944</v>
      </c>
      <c r="C1663" s="187">
        <v>0.43</v>
      </c>
      <c r="D1663" s="188" t="s">
        <v>54</v>
      </c>
      <c r="E1663" s="132"/>
    </row>
    <row r="1664" spans="2:5">
      <c r="B1664" s="186">
        <v>42944</v>
      </c>
      <c r="C1664" s="187">
        <v>0.77</v>
      </c>
      <c r="D1664" s="188" t="s">
        <v>54</v>
      </c>
      <c r="E1664" s="132"/>
    </row>
    <row r="1665" spans="2:5">
      <c r="B1665" s="186">
        <v>42944</v>
      </c>
      <c r="C1665" s="187">
        <v>1.1599999999999999</v>
      </c>
      <c r="D1665" s="188" t="s">
        <v>54</v>
      </c>
      <c r="E1665" s="132"/>
    </row>
    <row r="1666" spans="2:5">
      <c r="B1666" s="186">
        <v>42944</v>
      </c>
      <c r="C1666" s="187">
        <v>1.31</v>
      </c>
      <c r="D1666" s="188" t="s">
        <v>54</v>
      </c>
      <c r="E1666" s="132"/>
    </row>
    <row r="1667" spans="2:5">
      <c r="B1667" s="186">
        <v>42944</v>
      </c>
      <c r="C1667" s="187">
        <v>4.72</v>
      </c>
      <c r="D1667" s="188" t="s">
        <v>54</v>
      </c>
      <c r="E1667" s="132"/>
    </row>
    <row r="1668" spans="2:5">
      <c r="B1668" s="186">
        <v>42944</v>
      </c>
      <c r="C1668" s="187">
        <v>5</v>
      </c>
      <c r="D1668" s="188" t="s">
        <v>54</v>
      </c>
      <c r="E1668" s="132"/>
    </row>
    <row r="1669" spans="2:5">
      <c r="B1669" s="186">
        <v>42944</v>
      </c>
      <c r="C1669" s="187">
        <v>5</v>
      </c>
      <c r="D1669" s="188" t="s">
        <v>54</v>
      </c>
      <c r="E1669" s="132"/>
    </row>
    <row r="1670" spans="2:5">
      <c r="B1670" s="186">
        <v>42944</v>
      </c>
      <c r="C1670" s="187">
        <v>5</v>
      </c>
      <c r="D1670" s="188" t="s">
        <v>54</v>
      </c>
      <c r="E1670" s="132"/>
    </row>
    <row r="1671" spans="2:5">
      <c r="B1671" s="186">
        <v>42944</v>
      </c>
      <c r="C1671" s="187">
        <v>5.0199999999999996</v>
      </c>
      <c r="D1671" s="188" t="s">
        <v>54</v>
      </c>
      <c r="E1671" s="132"/>
    </row>
    <row r="1672" spans="2:5">
      <c r="B1672" s="186">
        <v>42944</v>
      </c>
      <c r="C1672" s="187">
        <v>6</v>
      </c>
      <c r="D1672" s="188" t="s">
        <v>54</v>
      </c>
      <c r="E1672" s="132"/>
    </row>
    <row r="1673" spans="2:5">
      <c r="B1673" s="186">
        <v>42944</v>
      </c>
      <c r="C1673" s="187">
        <v>6</v>
      </c>
      <c r="D1673" s="188" t="s">
        <v>54</v>
      </c>
      <c r="E1673" s="132"/>
    </row>
    <row r="1674" spans="2:5">
      <c r="B1674" s="186">
        <v>42944</v>
      </c>
      <c r="C1674" s="187">
        <v>7</v>
      </c>
      <c r="D1674" s="188" t="s">
        <v>54</v>
      </c>
      <c r="E1674" s="132"/>
    </row>
    <row r="1675" spans="2:5">
      <c r="B1675" s="186">
        <v>42944</v>
      </c>
      <c r="C1675" s="187">
        <v>7.54</v>
      </c>
      <c r="D1675" s="188" t="s">
        <v>54</v>
      </c>
      <c r="E1675" s="132"/>
    </row>
    <row r="1676" spans="2:5">
      <c r="B1676" s="186">
        <v>42944</v>
      </c>
      <c r="C1676" s="187">
        <v>7.54</v>
      </c>
      <c r="D1676" s="188" t="s">
        <v>54</v>
      </c>
      <c r="E1676" s="132"/>
    </row>
    <row r="1677" spans="2:5">
      <c r="B1677" s="186">
        <v>42944</v>
      </c>
      <c r="C1677" s="187">
        <v>8</v>
      </c>
      <c r="D1677" s="188" t="s">
        <v>54</v>
      </c>
      <c r="E1677" s="132"/>
    </row>
    <row r="1678" spans="2:5">
      <c r="B1678" s="186">
        <v>42944</v>
      </c>
      <c r="C1678" s="187">
        <v>8</v>
      </c>
      <c r="D1678" s="188" t="s">
        <v>54</v>
      </c>
      <c r="E1678" s="132"/>
    </row>
    <row r="1679" spans="2:5">
      <c r="B1679" s="186">
        <v>42944</v>
      </c>
      <c r="C1679" s="187">
        <v>8</v>
      </c>
      <c r="D1679" s="188" t="s">
        <v>54</v>
      </c>
      <c r="E1679" s="132"/>
    </row>
    <row r="1680" spans="2:5">
      <c r="B1680" s="186">
        <v>42944</v>
      </c>
      <c r="C1680" s="187">
        <v>8</v>
      </c>
      <c r="D1680" s="188" t="s">
        <v>54</v>
      </c>
      <c r="E1680" s="132"/>
    </row>
    <row r="1681" spans="2:5">
      <c r="B1681" s="186">
        <v>42944</v>
      </c>
      <c r="C1681" s="187">
        <v>8</v>
      </c>
      <c r="D1681" s="188" t="s">
        <v>54</v>
      </c>
      <c r="E1681" s="132"/>
    </row>
    <row r="1682" spans="2:5">
      <c r="B1682" s="186">
        <v>42944</v>
      </c>
      <c r="C1682" s="187">
        <v>8</v>
      </c>
      <c r="D1682" s="188" t="s">
        <v>54</v>
      </c>
      <c r="E1682" s="132"/>
    </row>
    <row r="1683" spans="2:5">
      <c r="B1683" s="186">
        <v>42944</v>
      </c>
      <c r="C1683" s="187">
        <v>8</v>
      </c>
      <c r="D1683" s="188" t="s">
        <v>54</v>
      </c>
      <c r="E1683" s="132"/>
    </row>
    <row r="1684" spans="2:5">
      <c r="B1684" s="186">
        <v>42944</v>
      </c>
      <c r="C1684" s="187">
        <v>8</v>
      </c>
      <c r="D1684" s="188" t="s">
        <v>54</v>
      </c>
      <c r="E1684" s="132"/>
    </row>
    <row r="1685" spans="2:5">
      <c r="B1685" s="186">
        <v>42944</v>
      </c>
      <c r="C1685" s="187">
        <v>8</v>
      </c>
      <c r="D1685" s="188" t="s">
        <v>54</v>
      </c>
      <c r="E1685" s="132"/>
    </row>
    <row r="1686" spans="2:5">
      <c r="B1686" s="186">
        <v>42944</v>
      </c>
      <c r="C1686" s="187">
        <v>8</v>
      </c>
      <c r="D1686" s="188" t="s">
        <v>54</v>
      </c>
      <c r="E1686" s="132"/>
    </row>
    <row r="1687" spans="2:5">
      <c r="B1687" s="186">
        <v>42944</v>
      </c>
      <c r="C1687" s="187">
        <v>8</v>
      </c>
      <c r="D1687" s="188" t="s">
        <v>54</v>
      </c>
      <c r="E1687" s="132"/>
    </row>
    <row r="1688" spans="2:5">
      <c r="B1688" s="186">
        <v>42944</v>
      </c>
      <c r="C1688" s="187">
        <v>8.3000000000000007</v>
      </c>
      <c r="D1688" s="188" t="s">
        <v>54</v>
      </c>
      <c r="E1688" s="132"/>
    </row>
    <row r="1689" spans="2:5">
      <c r="B1689" s="186">
        <v>42944</v>
      </c>
      <c r="C1689" s="187">
        <v>8.89</v>
      </c>
      <c r="D1689" s="188" t="s">
        <v>54</v>
      </c>
      <c r="E1689" s="132"/>
    </row>
    <row r="1690" spans="2:5">
      <c r="B1690" s="186">
        <v>42944</v>
      </c>
      <c r="C1690" s="187">
        <v>9.6999999999999993</v>
      </c>
      <c r="D1690" s="188" t="s">
        <v>54</v>
      </c>
      <c r="E1690" s="132"/>
    </row>
    <row r="1691" spans="2:5">
      <c r="B1691" s="186">
        <v>42944</v>
      </c>
      <c r="C1691" s="187">
        <v>10</v>
      </c>
      <c r="D1691" s="188" t="s">
        <v>54</v>
      </c>
      <c r="E1691" s="132"/>
    </row>
    <row r="1692" spans="2:5">
      <c r="B1692" s="186">
        <v>42944</v>
      </c>
      <c r="C1692" s="187">
        <v>10</v>
      </c>
      <c r="D1692" s="188" t="s">
        <v>54</v>
      </c>
      <c r="E1692" s="132"/>
    </row>
    <row r="1693" spans="2:5">
      <c r="B1693" s="186">
        <v>42944</v>
      </c>
      <c r="C1693" s="187">
        <v>10</v>
      </c>
      <c r="D1693" s="188" t="s">
        <v>54</v>
      </c>
      <c r="E1693" s="132"/>
    </row>
    <row r="1694" spans="2:5">
      <c r="B1694" s="186">
        <v>42944</v>
      </c>
      <c r="C1694" s="187">
        <v>10</v>
      </c>
      <c r="D1694" s="188" t="s">
        <v>54</v>
      </c>
      <c r="E1694" s="132"/>
    </row>
    <row r="1695" spans="2:5">
      <c r="B1695" s="186">
        <v>42944</v>
      </c>
      <c r="C1695" s="187">
        <v>11</v>
      </c>
      <c r="D1695" s="188" t="s">
        <v>54</v>
      </c>
      <c r="E1695" s="132"/>
    </row>
    <row r="1696" spans="2:5">
      <c r="B1696" s="186">
        <v>42944</v>
      </c>
      <c r="C1696" s="187">
        <v>16</v>
      </c>
      <c r="D1696" s="188" t="s">
        <v>54</v>
      </c>
      <c r="E1696" s="132"/>
    </row>
    <row r="1697" spans="2:5">
      <c r="B1697" s="186">
        <v>42944</v>
      </c>
      <c r="C1697" s="187">
        <v>16.75</v>
      </c>
      <c r="D1697" s="188" t="s">
        <v>54</v>
      </c>
      <c r="E1697" s="132"/>
    </row>
    <row r="1698" spans="2:5">
      <c r="B1698" s="186">
        <v>42944</v>
      </c>
      <c r="C1698" s="187">
        <v>17</v>
      </c>
      <c r="D1698" s="188" t="s">
        <v>54</v>
      </c>
      <c r="E1698" s="132"/>
    </row>
    <row r="1699" spans="2:5">
      <c r="B1699" s="186">
        <v>42944</v>
      </c>
      <c r="C1699" s="187">
        <v>20</v>
      </c>
      <c r="D1699" s="188" t="s">
        <v>4162</v>
      </c>
      <c r="E1699" s="132"/>
    </row>
    <row r="1700" spans="2:5">
      <c r="B1700" s="186">
        <v>42944</v>
      </c>
      <c r="C1700" s="187">
        <v>21</v>
      </c>
      <c r="D1700" s="188" t="s">
        <v>54</v>
      </c>
      <c r="E1700" s="132"/>
    </row>
    <row r="1701" spans="2:5">
      <c r="B1701" s="186">
        <v>42944</v>
      </c>
      <c r="C1701" s="187">
        <v>25</v>
      </c>
      <c r="D1701" s="188" t="s">
        <v>54</v>
      </c>
      <c r="E1701" s="132"/>
    </row>
    <row r="1702" spans="2:5">
      <c r="B1702" s="186">
        <v>42944</v>
      </c>
      <c r="C1702" s="187">
        <v>25</v>
      </c>
      <c r="D1702" s="188" t="s">
        <v>54</v>
      </c>
      <c r="E1702" s="132"/>
    </row>
    <row r="1703" spans="2:5">
      <c r="B1703" s="186">
        <v>42944</v>
      </c>
      <c r="C1703" s="187">
        <v>30</v>
      </c>
      <c r="D1703" s="188" t="s">
        <v>54</v>
      </c>
      <c r="E1703" s="132"/>
    </row>
    <row r="1704" spans="2:5">
      <c r="B1704" s="186">
        <v>42944</v>
      </c>
      <c r="C1704" s="187">
        <v>30</v>
      </c>
      <c r="D1704" s="188" t="s">
        <v>54</v>
      </c>
      <c r="E1704" s="132"/>
    </row>
    <row r="1705" spans="2:5">
      <c r="B1705" s="186">
        <v>42944</v>
      </c>
      <c r="C1705" s="187">
        <v>30</v>
      </c>
      <c r="D1705" s="188" t="s">
        <v>54</v>
      </c>
      <c r="E1705" s="132"/>
    </row>
    <row r="1706" spans="2:5">
      <c r="B1706" s="186">
        <v>42944</v>
      </c>
      <c r="C1706" s="187">
        <v>30</v>
      </c>
      <c r="D1706" s="188" t="s">
        <v>54</v>
      </c>
      <c r="E1706" s="132"/>
    </row>
    <row r="1707" spans="2:5">
      <c r="B1707" s="186">
        <v>42944</v>
      </c>
      <c r="C1707" s="187">
        <v>35</v>
      </c>
      <c r="D1707" s="188" t="s">
        <v>54</v>
      </c>
      <c r="E1707" s="132"/>
    </row>
    <row r="1708" spans="2:5">
      <c r="B1708" s="186">
        <v>42944</v>
      </c>
      <c r="C1708" s="187">
        <v>37.5</v>
      </c>
      <c r="D1708" s="188" t="s">
        <v>54</v>
      </c>
      <c r="E1708" s="132"/>
    </row>
    <row r="1709" spans="2:5">
      <c r="B1709" s="186">
        <v>42944</v>
      </c>
      <c r="C1709" s="187">
        <v>39.5</v>
      </c>
      <c r="D1709" s="188" t="s">
        <v>54</v>
      </c>
      <c r="E1709" s="132"/>
    </row>
    <row r="1710" spans="2:5">
      <c r="B1710" s="186">
        <v>42944</v>
      </c>
      <c r="C1710" s="187">
        <v>46.7</v>
      </c>
      <c r="D1710" s="188" t="s">
        <v>54</v>
      </c>
      <c r="E1710" s="132"/>
    </row>
    <row r="1711" spans="2:5">
      <c r="B1711" s="186">
        <v>42944</v>
      </c>
      <c r="C1711" s="187">
        <v>50</v>
      </c>
      <c r="D1711" s="188" t="s">
        <v>54</v>
      </c>
      <c r="E1711" s="132"/>
    </row>
    <row r="1712" spans="2:5">
      <c r="B1712" s="186">
        <v>42944</v>
      </c>
      <c r="C1712" s="187">
        <v>50</v>
      </c>
      <c r="D1712" s="188" t="s">
        <v>54</v>
      </c>
      <c r="E1712" s="132"/>
    </row>
    <row r="1713" spans="2:5">
      <c r="B1713" s="186">
        <v>42944</v>
      </c>
      <c r="C1713" s="187">
        <v>75</v>
      </c>
      <c r="D1713" s="188" t="s">
        <v>54</v>
      </c>
      <c r="E1713" s="132"/>
    </row>
    <row r="1714" spans="2:5">
      <c r="B1714" s="186">
        <v>42944</v>
      </c>
      <c r="C1714" s="187">
        <v>75</v>
      </c>
      <c r="D1714" s="188" t="s">
        <v>54</v>
      </c>
      <c r="E1714" s="132"/>
    </row>
    <row r="1715" spans="2:5">
      <c r="B1715" s="186">
        <v>42944</v>
      </c>
      <c r="C1715" s="187">
        <v>75</v>
      </c>
      <c r="D1715" s="188" t="s">
        <v>54</v>
      </c>
      <c r="E1715" s="132"/>
    </row>
    <row r="1716" spans="2:5">
      <c r="B1716" s="186">
        <v>42944</v>
      </c>
      <c r="C1716" s="187">
        <v>75</v>
      </c>
      <c r="D1716" s="188" t="s">
        <v>54</v>
      </c>
      <c r="E1716" s="132"/>
    </row>
    <row r="1717" spans="2:5">
      <c r="B1717" s="186">
        <v>42944</v>
      </c>
      <c r="C1717" s="187">
        <v>75</v>
      </c>
      <c r="D1717" s="188" t="s">
        <v>54</v>
      </c>
      <c r="E1717" s="132"/>
    </row>
    <row r="1718" spans="2:5">
      <c r="B1718" s="186">
        <v>42944</v>
      </c>
      <c r="C1718" s="187">
        <v>80</v>
      </c>
      <c r="D1718" s="188" t="s">
        <v>54</v>
      </c>
      <c r="E1718" s="132"/>
    </row>
    <row r="1719" spans="2:5">
      <c r="B1719" s="186">
        <v>42944</v>
      </c>
      <c r="C1719" s="187">
        <v>80</v>
      </c>
      <c r="D1719" s="188" t="s">
        <v>54</v>
      </c>
      <c r="E1719" s="132"/>
    </row>
    <row r="1720" spans="2:5">
      <c r="B1720" s="186">
        <v>42944</v>
      </c>
      <c r="C1720" s="187">
        <v>90</v>
      </c>
      <c r="D1720" s="188" t="s">
        <v>54</v>
      </c>
      <c r="E1720" s="132"/>
    </row>
    <row r="1721" spans="2:5">
      <c r="B1721" s="186">
        <v>42944</v>
      </c>
      <c r="C1721" s="187">
        <v>104.11</v>
      </c>
      <c r="D1721" s="188" t="s">
        <v>54</v>
      </c>
      <c r="E1721" s="132"/>
    </row>
    <row r="1722" spans="2:5">
      <c r="B1722" s="186">
        <v>42944</v>
      </c>
      <c r="C1722" s="187">
        <v>485</v>
      </c>
      <c r="D1722" s="188" t="s">
        <v>4162</v>
      </c>
      <c r="E1722" s="132"/>
    </row>
    <row r="1723" spans="2:5">
      <c r="B1723" s="186">
        <v>42944</v>
      </c>
      <c r="C1723" s="187">
        <v>550</v>
      </c>
      <c r="D1723" s="188" t="s">
        <v>54</v>
      </c>
      <c r="E1723" s="132"/>
    </row>
    <row r="1724" spans="2:5">
      <c r="B1724" s="186">
        <v>42944</v>
      </c>
      <c r="C1724" s="187">
        <v>996.19</v>
      </c>
      <c r="D1724" s="188" t="s">
        <v>4162</v>
      </c>
      <c r="E1724" s="132"/>
    </row>
    <row r="1725" spans="2:5">
      <c r="B1725" s="186">
        <v>42944</v>
      </c>
      <c r="C1725" s="187">
        <v>2085.5</v>
      </c>
      <c r="D1725" s="188" t="s">
        <v>4162</v>
      </c>
      <c r="E1725" s="132"/>
    </row>
    <row r="1726" spans="2:5">
      <c r="B1726" s="186">
        <v>42947</v>
      </c>
      <c r="C1726" s="187">
        <v>0.06</v>
      </c>
      <c r="D1726" s="188" t="s">
        <v>54</v>
      </c>
      <c r="E1726" s="132"/>
    </row>
    <row r="1727" spans="2:5">
      <c r="B1727" s="186">
        <v>42947</v>
      </c>
      <c r="C1727" s="187">
        <v>0.18</v>
      </c>
      <c r="D1727" s="188" t="s">
        <v>54</v>
      </c>
      <c r="E1727" s="132"/>
    </row>
    <row r="1728" spans="2:5">
      <c r="B1728" s="186">
        <v>42947</v>
      </c>
      <c r="C1728" s="187">
        <v>0.2</v>
      </c>
      <c r="D1728" s="188" t="s">
        <v>54</v>
      </c>
      <c r="E1728" s="132"/>
    </row>
    <row r="1729" spans="2:5">
      <c r="B1729" s="186">
        <v>42947</v>
      </c>
      <c r="C1729" s="187">
        <v>0.38</v>
      </c>
      <c r="D1729" s="188" t="s">
        <v>54</v>
      </c>
      <c r="E1729" s="132"/>
    </row>
    <row r="1730" spans="2:5">
      <c r="B1730" s="186">
        <v>42947</v>
      </c>
      <c r="C1730" s="187">
        <v>0.51</v>
      </c>
      <c r="D1730" s="188" t="s">
        <v>54</v>
      </c>
      <c r="E1730" s="132"/>
    </row>
    <row r="1731" spans="2:5">
      <c r="B1731" s="186">
        <v>42947</v>
      </c>
      <c r="C1731" s="187">
        <v>0.51</v>
      </c>
      <c r="D1731" s="188" t="s">
        <v>54</v>
      </c>
      <c r="E1731" s="132"/>
    </row>
    <row r="1732" spans="2:5">
      <c r="B1732" s="186">
        <v>42947</v>
      </c>
      <c r="C1732" s="187">
        <v>0.68</v>
      </c>
      <c r="D1732" s="188" t="s">
        <v>54</v>
      </c>
      <c r="E1732" s="132"/>
    </row>
    <row r="1733" spans="2:5">
      <c r="B1733" s="186">
        <v>42947</v>
      </c>
      <c r="C1733" s="187">
        <v>0.89</v>
      </c>
      <c r="D1733" s="188" t="s">
        <v>54</v>
      </c>
      <c r="E1733" s="132"/>
    </row>
    <row r="1734" spans="2:5">
      <c r="B1734" s="186">
        <v>42947</v>
      </c>
      <c r="C1734" s="187">
        <v>1.2</v>
      </c>
      <c r="D1734" s="188" t="s">
        <v>54</v>
      </c>
      <c r="E1734" s="132"/>
    </row>
    <row r="1735" spans="2:5">
      <c r="B1735" s="186">
        <v>42947</v>
      </c>
      <c r="C1735" s="187">
        <v>1.36</v>
      </c>
      <c r="D1735" s="188" t="s">
        <v>54</v>
      </c>
      <c r="E1735" s="132"/>
    </row>
    <row r="1736" spans="2:5">
      <c r="B1736" s="186">
        <v>42947</v>
      </c>
      <c r="C1736" s="187">
        <v>1.5</v>
      </c>
      <c r="D1736" s="188" t="s">
        <v>54</v>
      </c>
      <c r="E1736" s="132"/>
    </row>
    <row r="1737" spans="2:5">
      <c r="B1737" s="186">
        <v>42947</v>
      </c>
      <c r="C1737" s="187">
        <v>1.92</v>
      </c>
      <c r="D1737" s="188" t="s">
        <v>54</v>
      </c>
      <c r="E1737" s="132"/>
    </row>
    <row r="1738" spans="2:5">
      <c r="B1738" s="186">
        <v>42947</v>
      </c>
      <c r="C1738" s="187">
        <v>1.94</v>
      </c>
      <c r="D1738" s="188" t="s">
        <v>54</v>
      </c>
      <c r="E1738" s="132"/>
    </row>
    <row r="1739" spans="2:5">
      <c r="B1739" s="186">
        <v>42947</v>
      </c>
      <c r="C1739" s="187">
        <v>3</v>
      </c>
      <c r="D1739" s="188" t="s">
        <v>54</v>
      </c>
      <c r="E1739" s="132"/>
    </row>
    <row r="1740" spans="2:5">
      <c r="B1740" s="186">
        <v>42947</v>
      </c>
      <c r="C1740" s="187">
        <v>3.1</v>
      </c>
      <c r="D1740" s="188" t="s">
        <v>54</v>
      </c>
      <c r="E1740" s="132"/>
    </row>
    <row r="1741" spans="2:5">
      <c r="B1741" s="186">
        <v>42947</v>
      </c>
      <c r="C1741" s="187">
        <v>3.75</v>
      </c>
      <c r="D1741" s="188" t="s">
        <v>54</v>
      </c>
      <c r="E1741" s="132"/>
    </row>
    <row r="1742" spans="2:5">
      <c r="B1742" s="186">
        <v>42947</v>
      </c>
      <c r="C1742" s="187">
        <v>4</v>
      </c>
      <c r="D1742" s="188" t="s">
        <v>54</v>
      </c>
      <c r="E1742" s="132"/>
    </row>
    <row r="1743" spans="2:5">
      <c r="B1743" s="186">
        <v>42947</v>
      </c>
      <c r="C1743" s="187">
        <v>5</v>
      </c>
      <c r="D1743" s="188" t="s">
        <v>54</v>
      </c>
      <c r="E1743" s="132"/>
    </row>
    <row r="1744" spans="2:5">
      <c r="B1744" s="186">
        <v>42947</v>
      </c>
      <c r="C1744" s="187">
        <v>6</v>
      </c>
      <c r="D1744" s="188" t="s">
        <v>54</v>
      </c>
      <c r="E1744" s="132"/>
    </row>
    <row r="1745" spans="2:5">
      <c r="B1745" s="186">
        <v>42947</v>
      </c>
      <c r="C1745" s="187">
        <v>7.02</v>
      </c>
      <c r="D1745" s="188" t="s">
        <v>54</v>
      </c>
      <c r="E1745" s="132"/>
    </row>
    <row r="1746" spans="2:5">
      <c r="B1746" s="186">
        <v>42947</v>
      </c>
      <c r="C1746" s="187">
        <v>7.63</v>
      </c>
      <c r="D1746" s="188" t="s">
        <v>54</v>
      </c>
      <c r="E1746" s="132"/>
    </row>
    <row r="1747" spans="2:5">
      <c r="B1747" s="186">
        <v>42947</v>
      </c>
      <c r="C1747" s="187">
        <v>7.85</v>
      </c>
      <c r="D1747" s="188" t="s">
        <v>54</v>
      </c>
      <c r="E1747" s="132"/>
    </row>
    <row r="1748" spans="2:5">
      <c r="B1748" s="186">
        <v>42947</v>
      </c>
      <c r="C1748" s="187">
        <v>8</v>
      </c>
      <c r="D1748" s="188" t="s">
        <v>54</v>
      </c>
      <c r="E1748" s="132"/>
    </row>
    <row r="1749" spans="2:5">
      <c r="B1749" s="186">
        <v>42947</v>
      </c>
      <c r="C1749" s="187">
        <v>8</v>
      </c>
      <c r="D1749" s="188" t="s">
        <v>54</v>
      </c>
      <c r="E1749" s="132"/>
    </row>
    <row r="1750" spans="2:5">
      <c r="B1750" s="186">
        <v>42947</v>
      </c>
      <c r="C1750" s="187">
        <v>9</v>
      </c>
      <c r="D1750" s="188" t="s">
        <v>54</v>
      </c>
      <c r="E1750" s="132"/>
    </row>
    <row r="1751" spans="2:5">
      <c r="B1751" s="186">
        <v>42947</v>
      </c>
      <c r="C1751" s="187">
        <v>9</v>
      </c>
      <c r="D1751" s="188" t="s">
        <v>54</v>
      </c>
      <c r="E1751" s="132"/>
    </row>
    <row r="1752" spans="2:5">
      <c r="B1752" s="186">
        <v>42947</v>
      </c>
      <c r="C1752" s="187">
        <v>9</v>
      </c>
      <c r="D1752" s="188" t="s">
        <v>54</v>
      </c>
      <c r="E1752" s="132"/>
    </row>
    <row r="1753" spans="2:5">
      <c r="B1753" s="186">
        <v>42947</v>
      </c>
      <c r="C1753" s="187">
        <v>9</v>
      </c>
      <c r="D1753" s="188" t="s">
        <v>54</v>
      </c>
      <c r="E1753" s="132"/>
    </row>
    <row r="1754" spans="2:5">
      <c r="B1754" s="186">
        <v>42947</v>
      </c>
      <c r="C1754" s="187">
        <v>9</v>
      </c>
      <c r="D1754" s="188" t="s">
        <v>54</v>
      </c>
      <c r="E1754" s="132"/>
    </row>
    <row r="1755" spans="2:5">
      <c r="B1755" s="186">
        <v>42947</v>
      </c>
      <c r="C1755" s="187">
        <v>9.91</v>
      </c>
      <c r="D1755" s="188" t="s">
        <v>54</v>
      </c>
      <c r="E1755" s="132"/>
    </row>
    <row r="1756" spans="2:5">
      <c r="B1756" s="186">
        <v>42947</v>
      </c>
      <c r="C1756" s="187">
        <v>10</v>
      </c>
      <c r="D1756" s="188" t="s">
        <v>54</v>
      </c>
      <c r="E1756" s="132"/>
    </row>
    <row r="1757" spans="2:5">
      <c r="B1757" s="186">
        <v>42947</v>
      </c>
      <c r="C1757" s="187">
        <v>10</v>
      </c>
      <c r="D1757" s="188" t="s">
        <v>54</v>
      </c>
      <c r="E1757" s="132"/>
    </row>
    <row r="1758" spans="2:5">
      <c r="B1758" s="186">
        <v>42947</v>
      </c>
      <c r="C1758" s="187">
        <v>10</v>
      </c>
      <c r="D1758" s="188" t="s">
        <v>54</v>
      </c>
      <c r="E1758" s="132"/>
    </row>
    <row r="1759" spans="2:5">
      <c r="B1759" s="186">
        <v>42947</v>
      </c>
      <c r="C1759" s="187">
        <v>10</v>
      </c>
      <c r="D1759" s="188" t="s">
        <v>54</v>
      </c>
      <c r="E1759" s="132"/>
    </row>
    <row r="1760" spans="2:5">
      <c r="B1760" s="186">
        <v>42947</v>
      </c>
      <c r="C1760" s="187">
        <v>10</v>
      </c>
      <c r="D1760" s="188" t="s">
        <v>54</v>
      </c>
      <c r="E1760" s="132"/>
    </row>
    <row r="1761" spans="2:5">
      <c r="B1761" s="186">
        <v>42947</v>
      </c>
      <c r="C1761" s="187">
        <v>10</v>
      </c>
      <c r="D1761" s="188" t="s">
        <v>54</v>
      </c>
      <c r="E1761" s="132"/>
    </row>
    <row r="1762" spans="2:5">
      <c r="B1762" s="186">
        <v>42947</v>
      </c>
      <c r="C1762" s="187">
        <v>10</v>
      </c>
      <c r="D1762" s="188" t="s">
        <v>54</v>
      </c>
      <c r="E1762" s="132"/>
    </row>
    <row r="1763" spans="2:5">
      <c r="B1763" s="186">
        <v>42947</v>
      </c>
      <c r="C1763" s="187">
        <v>10</v>
      </c>
      <c r="D1763" s="188" t="s">
        <v>54</v>
      </c>
      <c r="E1763" s="132"/>
    </row>
    <row r="1764" spans="2:5">
      <c r="B1764" s="186">
        <v>42947</v>
      </c>
      <c r="C1764" s="187">
        <v>10</v>
      </c>
      <c r="D1764" s="188" t="s">
        <v>54</v>
      </c>
      <c r="E1764" s="132"/>
    </row>
    <row r="1765" spans="2:5">
      <c r="B1765" s="186">
        <v>42947</v>
      </c>
      <c r="C1765" s="187">
        <v>12.5</v>
      </c>
      <c r="D1765" s="188" t="s">
        <v>54</v>
      </c>
      <c r="E1765" s="132"/>
    </row>
    <row r="1766" spans="2:5">
      <c r="B1766" s="186">
        <v>42947</v>
      </c>
      <c r="C1766" s="187">
        <v>12.5</v>
      </c>
      <c r="D1766" s="188" t="s">
        <v>54</v>
      </c>
      <c r="E1766" s="132"/>
    </row>
    <row r="1767" spans="2:5">
      <c r="B1767" s="186">
        <v>42947</v>
      </c>
      <c r="C1767" s="187">
        <v>13</v>
      </c>
      <c r="D1767" s="188" t="s">
        <v>54</v>
      </c>
      <c r="E1767" s="132"/>
    </row>
    <row r="1768" spans="2:5">
      <c r="B1768" s="186">
        <v>42947</v>
      </c>
      <c r="C1768" s="187">
        <v>13</v>
      </c>
      <c r="D1768" s="188" t="s">
        <v>54</v>
      </c>
      <c r="E1768" s="132"/>
    </row>
    <row r="1769" spans="2:5">
      <c r="B1769" s="186">
        <v>42947</v>
      </c>
      <c r="C1769" s="187">
        <v>13</v>
      </c>
      <c r="D1769" s="188" t="s">
        <v>54</v>
      </c>
      <c r="E1769" s="132"/>
    </row>
    <row r="1770" spans="2:5">
      <c r="B1770" s="186">
        <v>42947</v>
      </c>
      <c r="C1770" s="187">
        <v>14</v>
      </c>
      <c r="D1770" s="188" t="s">
        <v>54</v>
      </c>
      <c r="E1770" s="132"/>
    </row>
    <row r="1771" spans="2:5">
      <c r="B1771" s="186">
        <v>42947</v>
      </c>
      <c r="C1771" s="187">
        <v>14</v>
      </c>
      <c r="D1771" s="188" t="s">
        <v>54</v>
      </c>
      <c r="E1771" s="132"/>
    </row>
    <row r="1772" spans="2:5">
      <c r="B1772" s="186">
        <v>42947</v>
      </c>
      <c r="C1772" s="187">
        <v>15.25</v>
      </c>
      <c r="D1772" s="188" t="s">
        <v>54</v>
      </c>
      <c r="E1772" s="132"/>
    </row>
    <row r="1773" spans="2:5">
      <c r="B1773" s="186">
        <v>42947</v>
      </c>
      <c r="C1773" s="187">
        <v>16</v>
      </c>
      <c r="D1773" s="188" t="s">
        <v>54</v>
      </c>
      <c r="E1773" s="132"/>
    </row>
    <row r="1774" spans="2:5">
      <c r="B1774" s="186">
        <v>42947</v>
      </c>
      <c r="C1774" s="187">
        <v>17.5</v>
      </c>
      <c r="D1774" s="188" t="s">
        <v>54</v>
      </c>
      <c r="E1774" s="132"/>
    </row>
    <row r="1775" spans="2:5">
      <c r="B1775" s="186">
        <v>42947</v>
      </c>
      <c r="C1775" s="187">
        <v>19.8</v>
      </c>
      <c r="D1775" s="188" t="s">
        <v>54</v>
      </c>
      <c r="E1775" s="132"/>
    </row>
    <row r="1776" spans="2:5">
      <c r="B1776" s="186">
        <v>42947</v>
      </c>
      <c r="C1776" s="187">
        <v>20</v>
      </c>
      <c r="D1776" s="188" t="s">
        <v>54</v>
      </c>
      <c r="E1776" s="132"/>
    </row>
    <row r="1777" spans="2:5">
      <c r="B1777" s="186">
        <v>42947</v>
      </c>
      <c r="C1777" s="187">
        <v>22.5</v>
      </c>
      <c r="D1777" s="188" t="s">
        <v>54</v>
      </c>
      <c r="E1777" s="132"/>
    </row>
    <row r="1778" spans="2:5">
      <c r="B1778" s="186">
        <v>42947</v>
      </c>
      <c r="C1778" s="187">
        <v>25</v>
      </c>
      <c r="D1778" s="188" t="s">
        <v>54</v>
      </c>
      <c r="E1778" s="132"/>
    </row>
    <row r="1779" spans="2:5">
      <c r="B1779" s="186">
        <v>42947</v>
      </c>
      <c r="C1779" s="187">
        <v>25</v>
      </c>
      <c r="D1779" s="188" t="s">
        <v>54</v>
      </c>
      <c r="E1779" s="132"/>
    </row>
    <row r="1780" spans="2:5">
      <c r="B1780" s="186">
        <v>42947</v>
      </c>
      <c r="C1780" s="187">
        <v>25</v>
      </c>
      <c r="D1780" s="188" t="s">
        <v>54</v>
      </c>
      <c r="E1780" s="132"/>
    </row>
    <row r="1781" spans="2:5">
      <c r="B1781" s="186">
        <v>42947</v>
      </c>
      <c r="C1781" s="187">
        <v>25</v>
      </c>
      <c r="D1781" s="188" t="s">
        <v>54</v>
      </c>
      <c r="E1781" s="132"/>
    </row>
    <row r="1782" spans="2:5">
      <c r="B1782" s="186">
        <v>42947</v>
      </c>
      <c r="C1782" s="187">
        <v>25</v>
      </c>
      <c r="D1782" s="188" t="s">
        <v>54</v>
      </c>
      <c r="E1782" s="132"/>
    </row>
    <row r="1783" spans="2:5">
      <c r="B1783" s="186">
        <v>42947</v>
      </c>
      <c r="C1783" s="187">
        <v>29</v>
      </c>
      <c r="D1783" s="188" t="s">
        <v>54</v>
      </c>
      <c r="E1783" s="132"/>
    </row>
    <row r="1784" spans="2:5">
      <c r="B1784" s="186">
        <v>42947</v>
      </c>
      <c r="C1784" s="187">
        <v>34.14</v>
      </c>
      <c r="D1784" s="188" t="s">
        <v>54</v>
      </c>
      <c r="E1784" s="132"/>
    </row>
    <row r="1785" spans="2:5">
      <c r="B1785" s="186">
        <v>42947</v>
      </c>
      <c r="C1785" s="187">
        <v>34.82</v>
      </c>
      <c r="D1785" s="188" t="s">
        <v>54</v>
      </c>
      <c r="E1785" s="132"/>
    </row>
    <row r="1786" spans="2:5">
      <c r="B1786" s="186">
        <v>42947</v>
      </c>
      <c r="C1786" s="187">
        <v>35</v>
      </c>
      <c r="D1786" s="188" t="s">
        <v>54</v>
      </c>
      <c r="E1786" s="132"/>
    </row>
    <row r="1787" spans="2:5">
      <c r="B1787" s="186">
        <v>42947</v>
      </c>
      <c r="C1787" s="187">
        <v>45</v>
      </c>
      <c r="D1787" s="188" t="s">
        <v>54</v>
      </c>
      <c r="E1787" s="132"/>
    </row>
    <row r="1788" spans="2:5">
      <c r="B1788" s="186">
        <v>42947</v>
      </c>
      <c r="C1788" s="187">
        <v>47.14</v>
      </c>
      <c r="D1788" s="188" t="s">
        <v>54</v>
      </c>
      <c r="E1788" s="132"/>
    </row>
    <row r="1789" spans="2:5">
      <c r="B1789" s="186">
        <v>42947</v>
      </c>
      <c r="C1789" s="187">
        <v>48.5</v>
      </c>
      <c r="D1789" s="188" t="s">
        <v>4162</v>
      </c>
      <c r="E1789" s="132"/>
    </row>
    <row r="1790" spans="2:5">
      <c r="B1790" s="186">
        <v>42947</v>
      </c>
      <c r="C1790" s="187">
        <v>48.5</v>
      </c>
      <c r="D1790" s="188" t="s">
        <v>4162</v>
      </c>
      <c r="E1790" s="132"/>
    </row>
    <row r="1791" spans="2:5">
      <c r="B1791" s="186">
        <v>42947</v>
      </c>
      <c r="C1791" s="187">
        <v>50</v>
      </c>
      <c r="D1791" s="188" t="s">
        <v>54</v>
      </c>
      <c r="E1791" s="132"/>
    </row>
    <row r="1792" spans="2:5">
      <c r="B1792" s="186">
        <v>42947</v>
      </c>
      <c r="C1792" s="187">
        <v>50</v>
      </c>
      <c r="D1792" s="188" t="s">
        <v>54</v>
      </c>
      <c r="E1792" s="132"/>
    </row>
    <row r="1793" spans="2:5">
      <c r="B1793" s="186">
        <v>42947</v>
      </c>
      <c r="C1793" s="187">
        <v>50</v>
      </c>
      <c r="D1793" s="188" t="s">
        <v>54</v>
      </c>
      <c r="E1793" s="132"/>
    </row>
    <row r="1794" spans="2:5">
      <c r="B1794" s="186">
        <v>42947</v>
      </c>
      <c r="C1794" s="187">
        <v>50</v>
      </c>
      <c r="D1794" s="188" t="s">
        <v>54</v>
      </c>
      <c r="E1794" s="132"/>
    </row>
    <row r="1795" spans="2:5">
      <c r="B1795" s="186">
        <v>42947</v>
      </c>
      <c r="C1795" s="187">
        <v>50</v>
      </c>
      <c r="D1795" s="188" t="s">
        <v>54</v>
      </c>
      <c r="E1795" s="132"/>
    </row>
    <row r="1796" spans="2:5">
      <c r="B1796" s="186">
        <v>42947</v>
      </c>
      <c r="C1796" s="187">
        <v>50</v>
      </c>
      <c r="D1796" s="188" t="s">
        <v>54</v>
      </c>
      <c r="E1796" s="132"/>
    </row>
    <row r="1797" spans="2:5">
      <c r="B1797" s="186">
        <v>42947</v>
      </c>
      <c r="C1797" s="187">
        <v>50</v>
      </c>
      <c r="D1797" s="188" t="s">
        <v>54</v>
      </c>
      <c r="E1797" s="132"/>
    </row>
    <row r="1798" spans="2:5">
      <c r="B1798" s="186">
        <v>42947</v>
      </c>
      <c r="C1798" s="187">
        <v>59</v>
      </c>
      <c r="D1798" s="188" t="s">
        <v>54</v>
      </c>
      <c r="E1798" s="132"/>
    </row>
    <row r="1799" spans="2:5">
      <c r="B1799" s="186">
        <v>42947</v>
      </c>
      <c r="C1799" s="187">
        <v>60</v>
      </c>
      <c r="D1799" s="188" t="s">
        <v>54</v>
      </c>
      <c r="E1799" s="132"/>
    </row>
    <row r="1800" spans="2:5">
      <c r="B1800" s="186">
        <v>42947</v>
      </c>
      <c r="C1800" s="187">
        <v>70.510000000000005</v>
      </c>
      <c r="D1800" s="188" t="s">
        <v>4162</v>
      </c>
      <c r="E1800" s="132"/>
    </row>
    <row r="1801" spans="2:5">
      <c r="B1801" s="186">
        <v>42947</v>
      </c>
      <c r="C1801" s="187">
        <v>75</v>
      </c>
      <c r="D1801" s="188" t="s">
        <v>54</v>
      </c>
      <c r="E1801" s="132"/>
    </row>
    <row r="1802" spans="2:5">
      <c r="B1802" s="186">
        <v>42947</v>
      </c>
      <c r="C1802" s="187">
        <v>75</v>
      </c>
      <c r="D1802" s="188" t="s">
        <v>54</v>
      </c>
      <c r="E1802" s="132"/>
    </row>
    <row r="1803" spans="2:5">
      <c r="B1803" s="186">
        <v>42947</v>
      </c>
      <c r="C1803" s="187">
        <v>75</v>
      </c>
      <c r="D1803" s="188" t="s">
        <v>54</v>
      </c>
      <c r="E1803" s="132"/>
    </row>
    <row r="1804" spans="2:5">
      <c r="B1804" s="186">
        <v>42947</v>
      </c>
      <c r="C1804" s="187">
        <v>80</v>
      </c>
      <c r="D1804" s="188" t="s">
        <v>54</v>
      </c>
      <c r="E1804" s="132"/>
    </row>
    <row r="1805" spans="2:5">
      <c r="B1805" s="186">
        <v>42947</v>
      </c>
      <c r="C1805" s="187">
        <v>80</v>
      </c>
      <c r="D1805" s="188" t="s">
        <v>54</v>
      </c>
      <c r="E1805" s="132"/>
    </row>
    <row r="1806" spans="2:5">
      <c r="B1806" s="186">
        <v>42947</v>
      </c>
      <c r="C1806" s="187">
        <v>80</v>
      </c>
      <c r="D1806" s="188" t="s">
        <v>4162</v>
      </c>
      <c r="E1806" s="132"/>
    </row>
    <row r="1807" spans="2:5">
      <c r="B1807" s="186">
        <v>42947</v>
      </c>
      <c r="C1807" s="187">
        <v>90</v>
      </c>
      <c r="D1807" s="188" t="s">
        <v>54</v>
      </c>
      <c r="E1807" s="132"/>
    </row>
    <row r="1808" spans="2:5">
      <c r="B1808" s="186">
        <v>42947</v>
      </c>
      <c r="C1808" s="187">
        <v>97</v>
      </c>
      <c r="D1808" s="188" t="s">
        <v>4162</v>
      </c>
      <c r="E1808" s="132"/>
    </row>
    <row r="1809" spans="2:5">
      <c r="B1809" s="186">
        <v>42947</v>
      </c>
      <c r="C1809" s="187">
        <v>97</v>
      </c>
      <c r="D1809" s="188" t="s">
        <v>4162</v>
      </c>
      <c r="E1809" s="132"/>
    </row>
    <row r="1810" spans="2:5">
      <c r="B1810" s="186">
        <v>42947</v>
      </c>
      <c r="C1810" s="187">
        <v>97</v>
      </c>
      <c r="D1810" s="188" t="s">
        <v>4162</v>
      </c>
      <c r="E1810" s="132"/>
    </row>
    <row r="1811" spans="2:5">
      <c r="B1811" s="186">
        <v>42947</v>
      </c>
      <c r="C1811" s="187">
        <v>106.7</v>
      </c>
      <c r="D1811" s="188" t="s">
        <v>4162</v>
      </c>
      <c r="E1811" s="132"/>
    </row>
    <row r="1812" spans="2:5">
      <c r="B1812" s="186">
        <v>42947</v>
      </c>
      <c r="C1812" s="187">
        <v>485</v>
      </c>
      <c r="D1812" s="188" t="s">
        <v>4162</v>
      </c>
      <c r="E1812" s="132"/>
    </row>
    <row r="1813" spans="2:5" s="1" customFormat="1">
      <c r="B1813" s="189" t="s">
        <v>30</v>
      </c>
      <c r="C1813" s="190">
        <f>SUM(C6:C1812)</f>
        <v>87248.819999999992</v>
      </c>
      <c r="D1813" s="159"/>
    </row>
    <row r="1814" spans="2:5">
      <c r="B1814" s="177" t="s">
        <v>27</v>
      </c>
      <c r="C1814" s="191">
        <v>1000</v>
      </c>
    </row>
  </sheetData>
  <sheetProtection algorithmName="SHA-512" hashValue="tQO7eozrBug3iv2FlhPzSQk20PUmsBntKn4cdgGNDReidupKfBAU9oSXf1/oU1fND2qThTv2x/ToBoR0mZRR+g==" saltValue="MEn5eS68zRj5s2y1ACG2SQ==" spinCount="100000" sheet="1" objects="1" scenarios="1"/>
  <mergeCells count="2">
    <mergeCell ref="C1:D1"/>
    <mergeCell ref="B4:D4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F299"/>
  <sheetViews>
    <sheetView workbookViewId="0">
      <selection activeCell="A2" sqref="A2"/>
    </sheetView>
  </sheetViews>
  <sheetFormatPr defaultColWidth="9.140625" defaultRowHeight="12.75"/>
  <cols>
    <col min="1" max="1" width="7.7109375" style="1" customWidth="1"/>
    <col min="2" max="2" width="20.7109375" style="10" customWidth="1"/>
    <col min="3" max="3" width="21.7109375" style="26" customWidth="1"/>
    <col min="4" max="4" width="30.7109375" style="40" customWidth="1"/>
    <col min="5" max="7" width="9.140625" style="1"/>
    <col min="8" max="8" width="12.140625" style="1" bestFit="1" customWidth="1"/>
    <col min="9" max="16384" width="9.140625" style="1"/>
  </cols>
  <sheetData>
    <row r="1" spans="1:6" ht="52.5" customHeight="1">
      <c r="A1" s="13"/>
      <c r="B1" s="8"/>
      <c r="C1" s="366" t="s">
        <v>213</v>
      </c>
      <c r="D1" s="366"/>
      <c r="E1" s="15"/>
      <c r="F1" s="14"/>
    </row>
    <row r="2" spans="1:6" ht="14.25">
      <c r="B2" s="165" t="s">
        <v>11</v>
      </c>
      <c r="C2" s="166">
        <f>C298-C299</f>
        <v>31860.070000000007</v>
      </c>
      <c r="D2" s="39"/>
    </row>
    <row r="4" spans="1:6" s="19" customFormat="1" ht="36.6" customHeight="1">
      <c r="B4" s="173" t="s">
        <v>7</v>
      </c>
      <c r="C4" s="192" t="s">
        <v>8</v>
      </c>
      <c r="D4" s="193" t="s">
        <v>13</v>
      </c>
    </row>
    <row r="5" spans="1:6">
      <c r="B5" s="194" t="s">
        <v>1477</v>
      </c>
      <c r="C5" s="195">
        <v>200</v>
      </c>
      <c r="D5" s="188">
        <v>6210</v>
      </c>
    </row>
    <row r="6" spans="1:6">
      <c r="B6" s="194" t="s">
        <v>1477</v>
      </c>
      <c r="C6" s="195">
        <v>100</v>
      </c>
      <c r="D6" s="188"/>
    </row>
    <row r="7" spans="1:6">
      <c r="B7" s="194" t="s">
        <v>1477</v>
      </c>
      <c r="C7" s="195">
        <v>23</v>
      </c>
      <c r="D7" s="188"/>
    </row>
    <row r="8" spans="1:6">
      <c r="B8" s="194" t="s">
        <v>1477</v>
      </c>
      <c r="C8" s="195">
        <v>201.70000000000002</v>
      </c>
      <c r="D8" s="188"/>
    </row>
    <row r="9" spans="1:6">
      <c r="B9" s="194" t="s">
        <v>1477</v>
      </c>
      <c r="C9" s="195">
        <v>5</v>
      </c>
      <c r="D9" s="188"/>
    </row>
    <row r="10" spans="1:6">
      <c r="B10" s="194" t="s">
        <v>1477</v>
      </c>
      <c r="C10" s="195">
        <v>25</v>
      </c>
      <c r="D10" s="188"/>
    </row>
    <row r="11" spans="1:6">
      <c r="B11" s="194" t="s">
        <v>1478</v>
      </c>
      <c r="C11" s="195">
        <v>41.5</v>
      </c>
      <c r="D11" s="188"/>
    </row>
    <row r="12" spans="1:6">
      <c r="B12" s="194" t="s">
        <v>1478</v>
      </c>
      <c r="C12" s="195">
        <v>50</v>
      </c>
      <c r="D12" s="188"/>
    </row>
    <row r="13" spans="1:6">
      <c r="B13" s="194" t="s">
        <v>1478</v>
      </c>
      <c r="C13" s="195">
        <v>44</v>
      </c>
      <c r="D13" s="188"/>
    </row>
    <row r="14" spans="1:6">
      <c r="B14" s="194" t="s">
        <v>1478</v>
      </c>
      <c r="C14" s="195">
        <v>60</v>
      </c>
      <c r="D14" s="188"/>
    </row>
    <row r="15" spans="1:6">
      <c r="B15" s="194" t="s">
        <v>1478</v>
      </c>
      <c r="C15" s="195">
        <v>10</v>
      </c>
      <c r="D15" s="188"/>
    </row>
    <row r="16" spans="1:6">
      <c r="B16" s="194" t="s">
        <v>1479</v>
      </c>
      <c r="C16" s="195">
        <v>270</v>
      </c>
      <c r="D16" s="188"/>
    </row>
    <row r="17" spans="2:4">
      <c r="B17" s="194" t="s">
        <v>1479</v>
      </c>
      <c r="C17" s="195">
        <v>50</v>
      </c>
      <c r="D17" s="188"/>
    </row>
    <row r="18" spans="2:4">
      <c r="B18" s="194" t="s">
        <v>1479</v>
      </c>
      <c r="C18" s="195">
        <v>50</v>
      </c>
      <c r="D18" s="188"/>
    </row>
    <row r="19" spans="2:4">
      <c r="B19" s="194" t="s">
        <v>1479</v>
      </c>
      <c r="C19" s="195">
        <v>5</v>
      </c>
      <c r="D19" s="188"/>
    </row>
    <row r="20" spans="2:4">
      <c r="B20" s="194" t="s">
        <v>1479</v>
      </c>
      <c r="C20" s="195">
        <v>5.15</v>
      </c>
      <c r="D20" s="188"/>
    </row>
    <row r="21" spans="2:4">
      <c r="B21" s="194" t="s">
        <v>1479</v>
      </c>
      <c r="C21" s="195">
        <v>10</v>
      </c>
      <c r="D21" s="188"/>
    </row>
    <row r="22" spans="2:4">
      <c r="B22" s="194" t="s">
        <v>1479</v>
      </c>
      <c r="C22" s="195">
        <v>85</v>
      </c>
      <c r="D22" s="188"/>
    </row>
    <row r="23" spans="2:4">
      <c r="B23" s="194" t="s">
        <v>1479</v>
      </c>
      <c r="C23" s="195">
        <v>28.14</v>
      </c>
      <c r="D23" s="188"/>
    </row>
    <row r="24" spans="2:4">
      <c r="B24" s="194" t="s">
        <v>1479</v>
      </c>
      <c r="C24" s="195">
        <v>50</v>
      </c>
      <c r="D24" s="188"/>
    </row>
    <row r="25" spans="2:4">
      <c r="B25" s="194" t="s">
        <v>1479</v>
      </c>
      <c r="C25" s="195">
        <v>25</v>
      </c>
      <c r="D25" s="188"/>
    </row>
    <row r="26" spans="2:4">
      <c r="B26" s="194" t="s">
        <v>1480</v>
      </c>
      <c r="C26" s="195">
        <v>50</v>
      </c>
      <c r="D26" s="188"/>
    </row>
    <row r="27" spans="2:4">
      <c r="B27" s="194" t="s">
        <v>1480</v>
      </c>
      <c r="C27" s="195">
        <v>42</v>
      </c>
      <c r="D27" s="188"/>
    </row>
    <row r="28" spans="2:4">
      <c r="B28" s="194" t="s">
        <v>1480</v>
      </c>
      <c r="C28" s="195">
        <v>14</v>
      </c>
      <c r="D28" s="188"/>
    </row>
    <row r="29" spans="2:4">
      <c r="B29" s="194" t="s">
        <v>1480</v>
      </c>
      <c r="C29" s="195">
        <v>10</v>
      </c>
      <c r="D29" s="188"/>
    </row>
    <row r="30" spans="2:4">
      <c r="B30" s="194" t="s">
        <v>1480</v>
      </c>
      <c r="C30" s="195">
        <v>18.11</v>
      </c>
      <c r="D30" s="188"/>
    </row>
    <row r="31" spans="2:4">
      <c r="B31" s="194" t="s">
        <v>1480</v>
      </c>
      <c r="C31" s="195">
        <v>20</v>
      </c>
      <c r="D31" s="188"/>
    </row>
    <row r="32" spans="2:4">
      <c r="B32" s="194" t="s">
        <v>1480</v>
      </c>
      <c r="C32" s="195">
        <v>479</v>
      </c>
      <c r="D32" s="188"/>
    </row>
    <row r="33" spans="2:4">
      <c r="B33" s="194" t="s">
        <v>1480</v>
      </c>
      <c r="C33" s="195">
        <v>35</v>
      </c>
      <c r="D33" s="188"/>
    </row>
    <row r="34" spans="2:4">
      <c r="B34" s="194" t="s">
        <v>1480</v>
      </c>
      <c r="C34" s="195">
        <v>11.24</v>
      </c>
      <c r="D34" s="188"/>
    </row>
    <row r="35" spans="2:4">
      <c r="B35" s="194" t="s">
        <v>1480</v>
      </c>
      <c r="C35" s="195">
        <v>26</v>
      </c>
      <c r="D35" s="188"/>
    </row>
    <row r="36" spans="2:4">
      <c r="B36" s="194" t="s">
        <v>1480</v>
      </c>
      <c r="C36" s="195">
        <v>25</v>
      </c>
      <c r="D36" s="188"/>
    </row>
    <row r="37" spans="2:4">
      <c r="B37" s="194" t="s">
        <v>1481</v>
      </c>
      <c r="C37" s="195">
        <v>35</v>
      </c>
      <c r="D37" s="188"/>
    </row>
    <row r="38" spans="2:4">
      <c r="B38" s="194" t="s">
        <v>1481</v>
      </c>
      <c r="C38" s="195">
        <v>29</v>
      </c>
      <c r="D38" s="188"/>
    </row>
    <row r="39" spans="2:4">
      <c r="B39" s="194" t="s">
        <v>1481</v>
      </c>
      <c r="C39" s="195">
        <v>300</v>
      </c>
      <c r="D39" s="188"/>
    </row>
    <row r="40" spans="2:4">
      <c r="B40" s="194" t="s">
        <v>1481</v>
      </c>
      <c r="C40" s="195">
        <v>500.72</v>
      </c>
      <c r="D40" s="188"/>
    </row>
    <row r="41" spans="2:4">
      <c r="B41" s="194" t="s">
        <v>1481</v>
      </c>
      <c r="C41" s="195">
        <v>35</v>
      </c>
      <c r="D41" s="188"/>
    </row>
    <row r="42" spans="2:4">
      <c r="B42" s="194" t="s">
        <v>1481</v>
      </c>
      <c r="C42" s="195">
        <v>85</v>
      </c>
      <c r="D42" s="188"/>
    </row>
    <row r="43" spans="2:4">
      <c r="B43" s="194" t="s">
        <v>1481</v>
      </c>
      <c r="C43" s="195">
        <v>30</v>
      </c>
      <c r="D43" s="188"/>
    </row>
    <row r="44" spans="2:4">
      <c r="B44" s="194" t="s">
        <v>1481</v>
      </c>
      <c r="C44" s="195">
        <v>232.1</v>
      </c>
      <c r="D44" s="188"/>
    </row>
    <row r="45" spans="2:4">
      <c r="B45" s="194" t="s">
        <v>1482</v>
      </c>
      <c r="C45" s="195">
        <v>50</v>
      </c>
      <c r="D45" s="188"/>
    </row>
    <row r="46" spans="2:4">
      <c r="B46" s="194" t="s">
        <v>1482</v>
      </c>
      <c r="C46" s="195">
        <v>36.700000000000003</v>
      </c>
      <c r="D46" s="188"/>
    </row>
    <row r="47" spans="2:4">
      <c r="B47" s="194" t="s">
        <v>1482</v>
      </c>
      <c r="C47" s="195">
        <v>30</v>
      </c>
      <c r="D47" s="188"/>
    </row>
    <row r="48" spans="2:4">
      <c r="B48" s="194" t="s">
        <v>1482</v>
      </c>
      <c r="C48" s="195">
        <v>85</v>
      </c>
      <c r="D48" s="188"/>
    </row>
    <row r="49" spans="2:4">
      <c r="B49" s="194" t="s">
        <v>1482</v>
      </c>
      <c r="C49" s="195">
        <v>50</v>
      </c>
      <c r="D49" s="188"/>
    </row>
    <row r="50" spans="2:4">
      <c r="B50" s="194" t="s">
        <v>1482</v>
      </c>
      <c r="C50" s="195">
        <v>2.97</v>
      </c>
      <c r="D50" s="188"/>
    </row>
    <row r="51" spans="2:4">
      <c r="B51" s="194" t="s">
        <v>1483</v>
      </c>
      <c r="C51" s="195">
        <v>42.29</v>
      </c>
      <c r="D51" s="188"/>
    </row>
    <row r="52" spans="2:4">
      <c r="B52" s="194" t="s">
        <v>1483</v>
      </c>
      <c r="C52" s="195">
        <v>5.72</v>
      </c>
      <c r="D52" s="188"/>
    </row>
    <row r="53" spans="2:4">
      <c r="B53" s="194" t="s">
        <v>1483</v>
      </c>
      <c r="C53" s="195">
        <v>10</v>
      </c>
      <c r="D53" s="188"/>
    </row>
    <row r="54" spans="2:4">
      <c r="B54" s="194" t="s">
        <v>1483</v>
      </c>
      <c r="C54" s="195">
        <v>62.42</v>
      </c>
      <c r="D54" s="188"/>
    </row>
    <row r="55" spans="2:4">
      <c r="B55" s="194" t="s">
        <v>1483</v>
      </c>
      <c r="C55" s="195">
        <v>350</v>
      </c>
      <c r="D55" s="188"/>
    </row>
    <row r="56" spans="2:4">
      <c r="B56" s="194" t="s">
        <v>1483</v>
      </c>
      <c r="C56" s="195">
        <v>25</v>
      </c>
      <c r="D56" s="188"/>
    </row>
    <row r="57" spans="2:4">
      <c r="B57" s="194" t="s">
        <v>1483</v>
      </c>
      <c r="C57" s="195">
        <v>76</v>
      </c>
      <c r="D57" s="188"/>
    </row>
    <row r="58" spans="2:4">
      <c r="B58" s="194" t="s">
        <v>1483</v>
      </c>
      <c r="C58" s="195">
        <v>11</v>
      </c>
      <c r="D58" s="188"/>
    </row>
    <row r="59" spans="2:4">
      <c r="B59" s="194" t="s">
        <v>1483</v>
      </c>
      <c r="C59" s="195">
        <v>50</v>
      </c>
      <c r="D59" s="188"/>
    </row>
    <row r="60" spans="2:4">
      <c r="B60" s="194" t="s">
        <v>1483</v>
      </c>
      <c r="C60" s="195">
        <v>35</v>
      </c>
      <c r="D60" s="188"/>
    </row>
    <row r="61" spans="2:4">
      <c r="B61" s="194" t="s">
        <v>1483</v>
      </c>
      <c r="C61" s="195">
        <v>458</v>
      </c>
      <c r="D61" s="188"/>
    </row>
    <row r="62" spans="2:4">
      <c r="B62" s="194" t="s">
        <v>1483</v>
      </c>
      <c r="C62" s="195">
        <v>3</v>
      </c>
      <c r="D62" s="188"/>
    </row>
    <row r="63" spans="2:4">
      <c r="B63" s="194" t="s">
        <v>1483</v>
      </c>
      <c r="C63" s="195">
        <v>178.85</v>
      </c>
      <c r="D63" s="188"/>
    </row>
    <row r="64" spans="2:4">
      <c r="B64" s="194" t="s">
        <v>1483</v>
      </c>
      <c r="C64" s="195">
        <v>100</v>
      </c>
      <c r="D64" s="188"/>
    </row>
    <row r="65" spans="2:4">
      <c r="B65" s="194" t="s">
        <v>1484</v>
      </c>
      <c r="C65" s="195">
        <v>33.74</v>
      </c>
      <c r="D65" s="188"/>
    </row>
    <row r="66" spans="2:4">
      <c r="B66" s="194" t="s">
        <v>1484</v>
      </c>
      <c r="C66" s="195">
        <v>2000</v>
      </c>
      <c r="D66" s="188"/>
    </row>
    <row r="67" spans="2:4">
      <c r="B67" s="194" t="s">
        <v>1484</v>
      </c>
      <c r="C67" s="195">
        <v>257.54000000000002</v>
      </c>
      <c r="D67" s="188"/>
    </row>
    <row r="68" spans="2:4">
      <c r="B68" s="194" t="s">
        <v>1484</v>
      </c>
      <c r="C68" s="195">
        <v>2000</v>
      </c>
      <c r="D68" s="188"/>
    </row>
    <row r="69" spans="2:4">
      <c r="B69" s="194" t="s">
        <v>1484</v>
      </c>
      <c r="C69" s="195">
        <v>26</v>
      </c>
      <c r="D69" s="188"/>
    </row>
    <row r="70" spans="2:4">
      <c r="B70" s="194" t="s">
        <v>1484</v>
      </c>
      <c r="C70" s="195">
        <v>11</v>
      </c>
      <c r="D70" s="188"/>
    </row>
    <row r="71" spans="2:4">
      <c r="B71" s="194" t="s">
        <v>1484</v>
      </c>
      <c r="C71" s="195">
        <v>20</v>
      </c>
      <c r="D71" s="188"/>
    </row>
    <row r="72" spans="2:4">
      <c r="B72" s="194" t="s">
        <v>1485</v>
      </c>
      <c r="C72" s="195">
        <v>100</v>
      </c>
      <c r="D72" s="188"/>
    </row>
    <row r="73" spans="2:4">
      <c r="B73" s="194" t="s">
        <v>1485</v>
      </c>
      <c r="C73" s="195">
        <v>24.71</v>
      </c>
      <c r="D73" s="188"/>
    </row>
    <row r="74" spans="2:4">
      <c r="B74" s="194" t="s">
        <v>1485</v>
      </c>
      <c r="C74" s="195">
        <v>15.74</v>
      </c>
      <c r="D74" s="188"/>
    </row>
    <row r="75" spans="2:4">
      <c r="B75" s="194" t="s">
        <v>1485</v>
      </c>
      <c r="C75" s="195">
        <v>13</v>
      </c>
      <c r="D75" s="188"/>
    </row>
    <row r="76" spans="2:4">
      <c r="B76" s="194" t="s">
        <v>1485</v>
      </c>
      <c r="C76" s="195">
        <v>1000</v>
      </c>
      <c r="D76" s="188"/>
    </row>
    <row r="77" spans="2:4">
      <c r="B77" s="194" t="s">
        <v>1485</v>
      </c>
      <c r="C77" s="195">
        <v>50</v>
      </c>
      <c r="D77" s="188"/>
    </row>
    <row r="78" spans="2:4">
      <c r="B78" s="194" t="s">
        <v>1486</v>
      </c>
      <c r="C78" s="195">
        <v>100</v>
      </c>
      <c r="D78" s="188">
        <v>135</v>
      </c>
    </row>
    <row r="79" spans="2:4">
      <c r="B79" s="194" t="s">
        <v>1486</v>
      </c>
      <c r="C79" s="195">
        <v>10.38</v>
      </c>
      <c r="D79" s="188"/>
    </row>
    <row r="80" spans="2:4">
      <c r="B80" s="194" t="s">
        <v>1486</v>
      </c>
      <c r="C80" s="195">
        <v>10.38</v>
      </c>
      <c r="D80" s="188"/>
    </row>
    <row r="81" spans="2:4">
      <c r="B81" s="194" t="s">
        <v>1486</v>
      </c>
      <c r="C81" s="195">
        <v>50.4</v>
      </c>
      <c r="D81" s="188"/>
    </row>
    <row r="82" spans="2:4">
      <c r="B82" s="194" t="s">
        <v>1486</v>
      </c>
      <c r="C82" s="195">
        <v>38.980000000000004</v>
      </c>
      <c r="D82" s="188"/>
    </row>
    <row r="83" spans="2:4">
      <c r="B83" s="194" t="s">
        <v>1486</v>
      </c>
      <c r="C83" s="195">
        <v>100</v>
      </c>
      <c r="D83" s="188"/>
    </row>
    <row r="84" spans="2:4">
      <c r="B84" s="194" t="s">
        <v>1486</v>
      </c>
      <c r="C84" s="195">
        <v>33.840000000000003</v>
      </c>
      <c r="D84" s="188"/>
    </row>
    <row r="85" spans="2:4">
      <c r="B85" s="194" t="s">
        <v>1486</v>
      </c>
      <c r="C85" s="195">
        <v>15.030000000000001</v>
      </c>
      <c r="D85" s="188"/>
    </row>
    <row r="86" spans="2:4">
      <c r="B86" s="194" t="s">
        <v>1486</v>
      </c>
      <c r="C86" s="195">
        <v>4.75</v>
      </c>
      <c r="D86" s="188"/>
    </row>
    <row r="87" spans="2:4">
      <c r="B87" s="194" t="s">
        <v>1486</v>
      </c>
      <c r="C87" s="195">
        <v>65.7</v>
      </c>
      <c r="D87" s="188"/>
    </row>
    <row r="88" spans="2:4">
      <c r="B88" s="194" t="s">
        <v>1486</v>
      </c>
      <c r="C88" s="195">
        <v>25.73</v>
      </c>
      <c r="D88" s="188"/>
    </row>
    <row r="89" spans="2:4">
      <c r="B89" s="194" t="s">
        <v>1486</v>
      </c>
      <c r="C89" s="195">
        <v>7.05</v>
      </c>
      <c r="D89" s="188"/>
    </row>
    <row r="90" spans="2:4">
      <c r="B90" s="194" t="s">
        <v>1486</v>
      </c>
      <c r="C90" s="195">
        <v>20</v>
      </c>
      <c r="D90" s="188"/>
    </row>
    <row r="91" spans="2:4">
      <c r="B91" s="194" t="s">
        <v>1486</v>
      </c>
      <c r="C91" s="195">
        <v>20</v>
      </c>
      <c r="D91" s="188"/>
    </row>
    <row r="92" spans="2:4">
      <c r="B92" s="194" t="s">
        <v>1486</v>
      </c>
      <c r="C92" s="195">
        <v>48</v>
      </c>
      <c r="D92" s="188"/>
    </row>
    <row r="93" spans="2:4">
      <c r="B93" s="194" t="s">
        <v>1486</v>
      </c>
      <c r="C93" s="195">
        <v>300</v>
      </c>
      <c r="D93" s="188"/>
    </row>
    <row r="94" spans="2:4">
      <c r="B94" s="194" t="s">
        <v>1486</v>
      </c>
      <c r="C94" s="195">
        <v>5.3</v>
      </c>
      <c r="D94" s="188"/>
    </row>
    <row r="95" spans="2:4">
      <c r="B95" s="194" t="s">
        <v>1486</v>
      </c>
      <c r="C95" s="195">
        <v>5.01</v>
      </c>
      <c r="D95" s="188"/>
    </row>
    <row r="96" spans="2:4">
      <c r="B96" s="194" t="s">
        <v>1486</v>
      </c>
      <c r="C96" s="195">
        <v>7</v>
      </c>
      <c r="D96" s="188"/>
    </row>
    <row r="97" spans="2:4">
      <c r="B97" s="194" t="s">
        <v>1487</v>
      </c>
      <c r="C97" s="195">
        <v>85</v>
      </c>
      <c r="D97" s="188"/>
    </row>
    <row r="98" spans="2:4">
      <c r="B98" s="194" t="s">
        <v>1487</v>
      </c>
      <c r="C98" s="195">
        <v>50</v>
      </c>
      <c r="D98" s="188"/>
    </row>
    <row r="99" spans="2:4">
      <c r="B99" s="194" t="s">
        <v>1487</v>
      </c>
      <c r="C99" s="195">
        <v>331.47</v>
      </c>
      <c r="D99" s="188"/>
    </row>
    <row r="100" spans="2:4">
      <c r="B100" s="194" t="s">
        <v>1487</v>
      </c>
      <c r="C100" s="195">
        <v>151.47</v>
      </c>
      <c r="D100" s="188"/>
    </row>
    <row r="101" spans="2:4">
      <c r="B101" s="194" t="s">
        <v>1487</v>
      </c>
      <c r="C101" s="195">
        <v>1000</v>
      </c>
      <c r="D101" s="188">
        <v>570</v>
      </c>
    </row>
    <row r="102" spans="2:4">
      <c r="B102" s="194" t="s">
        <v>1487</v>
      </c>
      <c r="C102" s="195">
        <v>35.36</v>
      </c>
      <c r="D102" s="188"/>
    </row>
    <row r="103" spans="2:4">
      <c r="B103" s="194" t="s">
        <v>1487</v>
      </c>
      <c r="C103" s="195">
        <v>7.95</v>
      </c>
      <c r="D103" s="188"/>
    </row>
    <row r="104" spans="2:4">
      <c r="B104" s="194" t="s">
        <v>1487</v>
      </c>
      <c r="C104" s="195">
        <v>211</v>
      </c>
      <c r="D104" s="188"/>
    </row>
    <row r="105" spans="2:4">
      <c r="B105" s="194" t="s">
        <v>1487</v>
      </c>
      <c r="C105" s="195">
        <v>28</v>
      </c>
      <c r="D105" s="188"/>
    </row>
    <row r="106" spans="2:4">
      <c r="B106" s="194" t="s">
        <v>1487</v>
      </c>
      <c r="C106" s="195">
        <v>9.23</v>
      </c>
      <c r="D106" s="188"/>
    </row>
    <row r="107" spans="2:4">
      <c r="B107" s="194" t="s">
        <v>1487</v>
      </c>
      <c r="C107" s="195">
        <v>67.7</v>
      </c>
      <c r="D107" s="188"/>
    </row>
    <row r="108" spans="2:4">
      <c r="B108" s="194" t="s">
        <v>1487</v>
      </c>
      <c r="C108" s="195">
        <v>112.10000000000001</v>
      </c>
      <c r="D108" s="188"/>
    </row>
    <row r="109" spans="2:4">
      <c r="B109" s="194" t="s">
        <v>1487</v>
      </c>
      <c r="C109" s="195">
        <v>39.520000000000003</v>
      </c>
      <c r="D109" s="188"/>
    </row>
    <row r="110" spans="2:4">
      <c r="B110" s="194" t="s">
        <v>1487</v>
      </c>
      <c r="C110" s="195">
        <v>35</v>
      </c>
      <c r="D110" s="188"/>
    </row>
    <row r="111" spans="2:4">
      <c r="B111" s="194" t="s">
        <v>1487</v>
      </c>
      <c r="C111" s="195">
        <v>50</v>
      </c>
      <c r="D111" s="188"/>
    </row>
    <row r="112" spans="2:4">
      <c r="B112" s="194" t="s">
        <v>1487</v>
      </c>
      <c r="C112" s="195">
        <v>306.45999999999998</v>
      </c>
      <c r="D112" s="188"/>
    </row>
    <row r="113" spans="2:4">
      <c r="B113" s="194" t="s">
        <v>1487</v>
      </c>
      <c r="C113" s="195">
        <v>20</v>
      </c>
      <c r="D113" s="188"/>
    </row>
    <row r="114" spans="2:4">
      <c r="B114" s="194" t="s">
        <v>1488</v>
      </c>
      <c r="C114" s="195">
        <v>18</v>
      </c>
      <c r="D114" s="188"/>
    </row>
    <row r="115" spans="2:4">
      <c r="B115" s="194" t="s">
        <v>1488</v>
      </c>
      <c r="C115" s="195">
        <v>45</v>
      </c>
      <c r="D115" s="188"/>
    </row>
    <row r="116" spans="2:4">
      <c r="B116" s="194" t="s">
        <v>1488</v>
      </c>
      <c r="C116" s="195">
        <v>40</v>
      </c>
      <c r="D116" s="188"/>
    </row>
    <row r="117" spans="2:4">
      <c r="B117" s="194" t="s">
        <v>1488</v>
      </c>
      <c r="C117" s="195">
        <v>17</v>
      </c>
      <c r="D117" s="188"/>
    </row>
    <row r="118" spans="2:4">
      <c r="B118" s="194" t="s">
        <v>1488</v>
      </c>
      <c r="C118" s="195">
        <v>31</v>
      </c>
      <c r="D118" s="188"/>
    </row>
    <row r="119" spans="2:4">
      <c r="B119" s="194" t="s">
        <v>1488</v>
      </c>
      <c r="C119" s="195">
        <v>25</v>
      </c>
      <c r="D119" s="188"/>
    </row>
    <row r="120" spans="2:4">
      <c r="B120" s="194" t="s">
        <v>1488</v>
      </c>
      <c r="C120" s="195">
        <v>90</v>
      </c>
      <c r="D120" s="188"/>
    </row>
    <row r="121" spans="2:4">
      <c r="B121" s="194" t="s">
        <v>1488</v>
      </c>
      <c r="C121" s="195">
        <v>85</v>
      </c>
      <c r="D121" s="188"/>
    </row>
    <row r="122" spans="2:4">
      <c r="B122" s="194" t="s">
        <v>1488</v>
      </c>
      <c r="C122" s="195">
        <v>100</v>
      </c>
      <c r="D122" s="188"/>
    </row>
    <row r="123" spans="2:4">
      <c r="B123" s="194" t="s">
        <v>1488</v>
      </c>
      <c r="C123" s="195">
        <v>112.43</v>
      </c>
      <c r="D123" s="188"/>
    </row>
    <row r="124" spans="2:4">
      <c r="B124" s="194" t="s">
        <v>1489</v>
      </c>
      <c r="C124" s="195">
        <v>1000</v>
      </c>
      <c r="D124" s="188"/>
    </row>
    <row r="125" spans="2:4">
      <c r="B125" s="194" t="s">
        <v>1489</v>
      </c>
      <c r="C125" s="195">
        <v>59</v>
      </c>
      <c r="D125" s="188"/>
    </row>
    <row r="126" spans="2:4">
      <c r="B126" s="194" t="s">
        <v>1489</v>
      </c>
      <c r="C126" s="195">
        <v>100</v>
      </c>
      <c r="D126" s="188"/>
    </row>
    <row r="127" spans="2:4">
      <c r="B127" s="194" t="s">
        <v>1489</v>
      </c>
      <c r="C127" s="195">
        <v>50</v>
      </c>
      <c r="D127" s="188"/>
    </row>
    <row r="128" spans="2:4">
      <c r="B128" s="194" t="s">
        <v>1489</v>
      </c>
      <c r="C128" s="195">
        <v>50</v>
      </c>
      <c r="D128" s="188"/>
    </row>
    <row r="129" spans="2:4">
      <c r="B129" s="194" t="s">
        <v>1489</v>
      </c>
      <c r="C129" s="195">
        <v>20</v>
      </c>
      <c r="D129" s="188"/>
    </row>
    <row r="130" spans="2:4">
      <c r="B130" s="194" t="s">
        <v>1490</v>
      </c>
      <c r="C130" s="195">
        <v>42.75</v>
      </c>
      <c r="D130" s="188"/>
    </row>
    <row r="131" spans="2:4">
      <c r="B131" s="194" t="s">
        <v>1490</v>
      </c>
      <c r="C131" s="195">
        <v>23.88</v>
      </c>
      <c r="D131" s="188"/>
    </row>
    <row r="132" spans="2:4">
      <c r="B132" s="194" t="s">
        <v>1490</v>
      </c>
      <c r="C132" s="195">
        <v>10</v>
      </c>
      <c r="D132" s="188"/>
    </row>
    <row r="133" spans="2:4">
      <c r="B133" s="194" t="s">
        <v>1490</v>
      </c>
      <c r="C133" s="195">
        <v>4.87</v>
      </c>
      <c r="D133" s="188"/>
    </row>
    <row r="134" spans="2:4">
      <c r="B134" s="194" t="s">
        <v>1490</v>
      </c>
      <c r="C134" s="195">
        <v>10</v>
      </c>
      <c r="D134" s="188"/>
    </row>
    <row r="135" spans="2:4">
      <c r="B135" s="194" t="s">
        <v>1490</v>
      </c>
      <c r="C135" s="195">
        <v>10</v>
      </c>
      <c r="D135" s="188"/>
    </row>
    <row r="136" spans="2:4">
      <c r="B136" s="194" t="s">
        <v>1490</v>
      </c>
      <c r="C136" s="195">
        <v>90</v>
      </c>
      <c r="D136" s="188"/>
    </row>
    <row r="137" spans="2:4">
      <c r="B137" s="194" t="s">
        <v>1490</v>
      </c>
      <c r="C137" s="195">
        <v>6</v>
      </c>
      <c r="D137" s="188"/>
    </row>
    <row r="138" spans="2:4">
      <c r="B138" s="194" t="s">
        <v>1490</v>
      </c>
      <c r="C138" s="195">
        <v>200</v>
      </c>
      <c r="D138" s="188">
        <v>2253</v>
      </c>
    </row>
    <row r="139" spans="2:4">
      <c r="B139" s="194" t="s">
        <v>1490</v>
      </c>
      <c r="C139" s="195">
        <v>84</v>
      </c>
      <c r="D139" s="188"/>
    </row>
    <row r="140" spans="2:4">
      <c r="B140" s="194" t="s">
        <v>1490</v>
      </c>
      <c r="C140" s="195">
        <v>80</v>
      </c>
      <c r="D140" s="188"/>
    </row>
    <row r="141" spans="2:4">
      <c r="B141" s="194" t="s">
        <v>1490</v>
      </c>
      <c r="C141" s="195">
        <v>43</v>
      </c>
      <c r="D141" s="188"/>
    </row>
    <row r="142" spans="2:4">
      <c r="B142" s="194" t="s">
        <v>1490</v>
      </c>
      <c r="C142" s="195">
        <v>10</v>
      </c>
      <c r="D142" s="188"/>
    </row>
    <row r="143" spans="2:4">
      <c r="B143" s="194" t="s">
        <v>1490</v>
      </c>
      <c r="C143" s="195">
        <v>659.02</v>
      </c>
      <c r="D143" s="188"/>
    </row>
    <row r="144" spans="2:4">
      <c r="B144" s="194" t="s">
        <v>1490</v>
      </c>
      <c r="C144" s="195">
        <v>28.11</v>
      </c>
      <c r="D144" s="188"/>
    </row>
    <row r="145" spans="2:4">
      <c r="B145" s="194" t="s">
        <v>1490</v>
      </c>
      <c r="C145" s="195">
        <v>42.15</v>
      </c>
      <c r="D145" s="188"/>
    </row>
    <row r="146" spans="2:4">
      <c r="B146" s="194" t="s">
        <v>1490</v>
      </c>
      <c r="C146" s="195">
        <v>250</v>
      </c>
      <c r="D146" s="188"/>
    </row>
    <row r="147" spans="2:4">
      <c r="B147" s="194" t="s">
        <v>1490</v>
      </c>
      <c r="C147" s="195">
        <v>35</v>
      </c>
      <c r="D147" s="188"/>
    </row>
    <row r="148" spans="2:4">
      <c r="B148" s="194" t="s">
        <v>1491</v>
      </c>
      <c r="C148" s="195">
        <v>121.60000000000001</v>
      </c>
      <c r="D148" s="188"/>
    </row>
    <row r="149" spans="2:4">
      <c r="B149" s="194" t="s">
        <v>1491</v>
      </c>
      <c r="C149" s="195">
        <v>16.29</v>
      </c>
      <c r="D149" s="188"/>
    </row>
    <row r="150" spans="2:4">
      <c r="B150" s="194" t="s">
        <v>1491</v>
      </c>
      <c r="C150" s="195">
        <v>40</v>
      </c>
      <c r="D150" s="188"/>
    </row>
    <row r="151" spans="2:4">
      <c r="B151" s="194" t="s">
        <v>1491</v>
      </c>
      <c r="C151" s="195">
        <v>50</v>
      </c>
      <c r="D151" s="188"/>
    </row>
    <row r="152" spans="2:4">
      <c r="B152" s="194" t="s">
        <v>1491</v>
      </c>
      <c r="C152" s="195">
        <v>37.5</v>
      </c>
      <c r="D152" s="188"/>
    </row>
    <row r="153" spans="2:4">
      <c r="B153" s="194" t="s">
        <v>1491</v>
      </c>
      <c r="C153" s="195">
        <v>49.93</v>
      </c>
      <c r="D153" s="188"/>
    </row>
    <row r="154" spans="2:4">
      <c r="B154" s="194" t="s">
        <v>1491</v>
      </c>
      <c r="C154" s="195">
        <v>20</v>
      </c>
      <c r="D154" s="188"/>
    </row>
    <row r="155" spans="2:4">
      <c r="B155" s="194" t="s">
        <v>1491</v>
      </c>
      <c r="C155" s="195">
        <v>100</v>
      </c>
      <c r="D155" s="188"/>
    </row>
    <row r="156" spans="2:4">
      <c r="B156" s="194" t="s">
        <v>4161</v>
      </c>
      <c r="C156" s="195">
        <v>50</v>
      </c>
      <c r="D156" s="188"/>
    </row>
    <row r="157" spans="2:4">
      <c r="B157" s="194" t="s">
        <v>4161</v>
      </c>
      <c r="C157" s="195">
        <v>220</v>
      </c>
      <c r="D157" s="188"/>
    </row>
    <row r="158" spans="2:4">
      <c r="B158" s="194" t="s">
        <v>4161</v>
      </c>
      <c r="C158" s="195">
        <v>40</v>
      </c>
      <c r="D158" s="188"/>
    </row>
    <row r="159" spans="2:4">
      <c r="B159" s="194" t="s">
        <v>4161</v>
      </c>
      <c r="C159" s="195">
        <v>1000</v>
      </c>
      <c r="D159" s="188"/>
    </row>
    <row r="160" spans="2:4">
      <c r="B160" s="194" t="s">
        <v>4161</v>
      </c>
      <c r="C160" s="195">
        <v>100</v>
      </c>
      <c r="D160" s="188"/>
    </row>
    <row r="161" spans="2:4">
      <c r="B161" s="194" t="s">
        <v>4161</v>
      </c>
      <c r="C161" s="195">
        <v>46.01</v>
      </c>
      <c r="D161" s="188"/>
    </row>
    <row r="162" spans="2:4">
      <c r="B162" s="194" t="s">
        <v>4161</v>
      </c>
      <c r="C162" s="195">
        <v>39</v>
      </c>
      <c r="D162" s="188"/>
    </row>
    <row r="163" spans="2:4">
      <c r="B163" s="194" t="s">
        <v>1492</v>
      </c>
      <c r="C163" s="195">
        <v>29</v>
      </c>
      <c r="D163" s="188"/>
    </row>
    <row r="164" spans="2:4">
      <c r="B164" s="194" t="s">
        <v>1492</v>
      </c>
      <c r="C164" s="195">
        <v>50</v>
      </c>
      <c r="D164" s="188"/>
    </row>
    <row r="165" spans="2:4">
      <c r="B165" s="194" t="s">
        <v>1492</v>
      </c>
      <c r="C165" s="195">
        <v>10.71</v>
      </c>
      <c r="D165" s="188"/>
    </row>
    <row r="166" spans="2:4">
      <c r="B166" s="194" t="s">
        <v>1492</v>
      </c>
      <c r="C166" s="195">
        <v>94</v>
      </c>
      <c r="D166" s="188"/>
    </row>
    <row r="167" spans="2:4">
      <c r="B167" s="194" t="s">
        <v>1492</v>
      </c>
      <c r="C167" s="195">
        <v>143.07</v>
      </c>
      <c r="D167" s="188"/>
    </row>
    <row r="168" spans="2:4">
      <c r="B168" s="194" t="s">
        <v>1492</v>
      </c>
      <c r="C168" s="195">
        <v>50</v>
      </c>
      <c r="D168" s="188"/>
    </row>
    <row r="169" spans="2:4">
      <c r="B169" s="194" t="s">
        <v>1492</v>
      </c>
      <c r="C169" s="195">
        <v>100</v>
      </c>
      <c r="D169" s="188"/>
    </row>
    <row r="170" spans="2:4">
      <c r="B170" s="194" t="s">
        <v>1492</v>
      </c>
      <c r="C170" s="195">
        <v>10</v>
      </c>
      <c r="D170" s="188"/>
    </row>
    <row r="171" spans="2:4">
      <c r="B171" s="194" t="s">
        <v>1492</v>
      </c>
      <c r="C171" s="195">
        <v>3.02</v>
      </c>
      <c r="D171" s="188"/>
    </row>
    <row r="172" spans="2:4">
      <c r="B172" s="194" t="s">
        <v>3333</v>
      </c>
      <c r="C172" s="195">
        <v>20</v>
      </c>
      <c r="D172" s="188"/>
    </row>
    <row r="173" spans="2:4">
      <c r="B173" s="194" t="s">
        <v>3333</v>
      </c>
      <c r="C173" s="195">
        <v>18.54</v>
      </c>
      <c r="D173" s="188"/>
    </row>
    <row r="174" spans="2:4">
      <c r="B174" s="194" t="s">
        <v>3333</v>
      </c>
      <c r="C174" s="195">
        <v>70</v>
      </c>
      <c r="D174" s="188"/>
    </row>
    <row r="175" spans="2:4">
      <c r="B175" s="194" t="s">
        <v>3333</v>
      </c>
      <c r="C175" s="195">
        <v>56.9</v>
      </c>
      <c r="D175" s="188"/>
    </row>
    <row r="176" spans="2:4">
      <c r="B176" s="194" t="s">
        <v>3333</v>
      </c>
      <c r="C176" s="195">
        <v>36.46</v>
      </c>
      <c r="D176" s="188"/>
    </row>
    <row r="177" spans="2:4">
      <c r="B177" s="194" t="s">
        <v>3333</v>
      </c>
      <c r="C177" s="195">
        <v>43.63</v>
      </c>
      <c r="D177" s="188"/>
    </row>
    <row r="178" spans="2:4">
      <c r="B178" s="194" t="s">
        <v>3333</v>
      </c>
      <c r="C178" s="195">
        <v>23</v>
      </c>
      <c r="D178" s="188"/>
    </row>
    <row r="179" spans="2:4">
      <c r="B179" s="194" t="s">
        <v>3333</v>
      </c>
      <c r="C179" s="195">
        <v>40</v>
      </c>
      <c r="D179" s="188"/>
    </row>
    <row r="180" spans="2:4">
      <c r="B180" s="194" t="s">
        <v>3333</v>
      </c>
      <c r="C180" s="195">
        <v>5</v>
      </c>
      <c r="D180" s="188"/>
    </row>
    <row r="181" spans="2:4">
      <c r="B181" s="194" t="s">
        <v>3333</v>
      </c>
      <c r="C181" s="195">
        <v>10</v>
      </c>
      <c r="D181" s="188"/>
    </row>
    <row r="182" spans="2:4">
      <c r="B182" s="194" t="s">
        <v>3333</v>
      </c>
      <c r="C182" s="195">
        <v>250</v>
      </c>
      <c r="D182" s="188"/>
    </row>
    <row r="183" spans="2:4">
      <c r="B183" s="194" t="s">
        <v>3333</v>
      </c>
      <c r="C183" s="195">
        <v>15.98</v>
      </c>
      <c r="D183" s="188"/>
    </row>
    <row r="184" spans="2:4">
      <c r="B184" s="194" t="s">
        <v>3333</v>
      </c>
      <c r="C184" s="195">
        <v>46</v>
      </c>
      <c r="D184" s="188"/>
    </row>
    <row r="185" spans="2:4">
      <c r="B185" s="194" t="s">
        <v>3333</v>
      </c>
      <c r="C185" s="195">
        <v>78</v>
      </c>
      <c r="D185" s="188"/>
    </row>
    <row r="186" spans="2:4">
      <c r="B186" s="194" t="s">
        <v>3333</v>
      </c>
      <c r="C186" s="195">
        <v>50</v>
      </c>
      <c r="D186" s="188"/>
    </row>
    <row r="187" spans="2:4">
      <c r="B187" s="194" t="s">
        <v>3333</v>
      </c>
      <c r="C187" s="195">
        <v>33.5</v>
      </c>
      <c r="D187" s="188"/>
    </row>
    <row r="188" spans="2:4">
      <c r="B188" s="194" t="s">
        <v>3333</v>
      </c>
      <c r="C188" s="195">
        <v>85</v>
      </c>
      <c r="D188" s="188"/>
    </row>
    <row r="189" spans="2:4">
      <c r="B189" s="194" t="s">
        <v>3333</v>
      </c>
      <c r="C189" s="195">
        <v>35</v>
      </c>
      <c r="D189" s="188"/>
    </row>
    <row r="190" spans="2:4">
      <c r="B190" s="194" t="s">
        <v>3333</v>
      </c>
      <c r="C190" s="195">
        <v>45</v>
      </c>
      <c r="D190" s="188"/>
    </row>
    <row r="191" spans="2:4">
      <c r="B191" s="194" t="s">
        <v>1493</v>
      </c>
      <c r="C191" s="195">
        <v>10</v>
      </c>
      <c r="D191" s="188"/>
    </row>
    <row r="192" spans="2:4">
      <c r="B192" s="194" t="s">
        <v>1493</v>
      </c>
      <c r="C192" s="195">
        <v>10</v>
      </c>
      <c r="D192" s="188"/>
    </row>
    <row r="193" spans="2:4">
      <c r="B193" s="194" t="s">
        <v>1493</v>
      </c>
      <c r="C193" s="195">
        <v>20</v>
      </c>
      <c r="D193" s="188"/>
    </row>
    <row r="194" spans="2:4">
      <c r="B194" s="194" t="s">
        <v>1493</v>
      </c>
      <c r="C194" s="195">
        <v>20</v>
      </c>
      <c r="D194" s="188"/>
    </row>
    <row r="195" spans="2:4">
      <c r="B195" s="194" t="s">
        <v>1493</v>
      </c>
      <c r="C195" s="195">
        <v>33.5</v>
      </c>
      <c r="D195" s="188"/>
    </row>
    <row r="196" spans="2:4">
      <c r="B196" s="194" t="s">
        <v>1493</v>
      </c>
      <c r="C196" s="195">
        <v>10</v>
      </c>
      <c r="D196" s="188"/>
    </row>
    <row r="197" spans="2:4">
      <c r="B197" s="194" t="s">
        <v>1493</v>
      </c>
      <c r="C197" s="195">
        <v>644</v>
      </c>
      <c r="D197" s="188"/>
    </row>
    <row r="198" spans="2:4">
      <c r="B198" s="194" t="s">
        <v>1493</v>
      </c>
      <c r="C198" s="195">
        <v>150</v>
      </c>
      <c r="D198" s="188"/>
    </row>
    <row r="199" spans="2:4">
      <c r="B199" s="194" t="s">
        <v>1493</v>
      </c>
      <c r="C199" s="195">
        <v>10</v>
      </c>
      <c r="D199" s="188"/>
    </row>
    <row r="200" spans="2:4">
      <c r="B200" s="194" t="s">
        <v>1494</v>
      </c>
      <c r="C200" s="195">
        <v>31.88</v>
      </c>
      <c r="D200" s="188"/>
    </row>
    <row r="201" spans="2:4">
      <c r="B201" s="194" t="s">
        <v>1494</v>
      </c>
      <c r="C201" s="195">
        <v>50</v>
      </c>
      <c r="D201" s="188"/>
    </row>
    <row r="202" spans="2:4">
      <c r="B202" s="194" t="s">
        <v>1494</v>
      </c>
      <c r="C202" s="195">
        <v>64.45</v>
      </c>
      <c r="D202" s="188"/>
    </row>
    <row r="203" spans="2:4">
      <c r="B203" s="194" t="s">
        <v>1494</v>
      </c>
      <c r="C203" s="195">
        <v>596.5</v>
      </c>
      <c r="D203" s="188"/>
    </row>
    <row r="204" spans="2:4">
      <c r="B204" s="194" t="s">
        <v>1494</v>
      </c>
      <c r="C204" s="195">
        <v>20</v>
      </c>
      <c r="D204" s="188"/>
    </row>
    <row r="205" spans="2:4">
      <c r="B205" s="194" t="s">
        <v>1494</v>
      </c>
      <c r="C205" s="195">
        <v>50</v>
      </c>
      <c r="D205" s="188"/>
    </row>
    <row r="206" spans="2:4">
      <c r="B206" s="194" t="s">
        <v>1494</v>
      </c>
      <c r="C206" s="195">
        <v>10</v>
      </c>
      <c r="D206" s="188"/>
    </row>
    <row r="207" spans="2:4">
      <c r="B207" s="194" t="s">
        <v>1494</v>
      </c>
      <c r="C207" s="195">
        <v>10</v>
      </c>
      <c r="D207" s="188"/>
    </row>
    <row r="208" spans="2:4">
      <c r="B208" s="194" t="s">
        <v>1494</v>
      </c>
      <c r="C208" s="195">
        <v>30</v>
      </c>
      <c r="D208" s="188"/>
    </row>
    <row r="209" spans="2:4">
      <c r="B209" s="194" t="s">
        <v>1495</v>
      </c>
      <c r="C209" s="195">
        <v>20</v>
      </c>
      <c r="D209" s="188"/>
    </row>
    <row r="210" spans="2:4">
      <c r="B210" s="194" t="s">
        <v>1495</v>
      </c>
      <c r="C210" s="195">
        <v>20</v>
      </c>
      <c r="D210" s="188"/>
    </row>
    <row r="211" spans="2:4">
      <c r="B211" s="194" t="s">
        <v>1495</v>
      </c>
      <c r="C211" s="195">
        <v>20</v>
      </c>
      <c r="D211" s="188"/>
    </row>
    <row r="212" spans="2:4">
      <c r="B212" s="194" t="s">
        <v>1495</v>
      </c>
      <c r="C212" s="195">
        <v>20</v>
      </c>
      <c r="D212" s="188"/>
    </row>
    <row r="213" spans="2:4">
      <c r="B213" s="194" t="s">
        <v>1495</v>
      </c>
      <c r="C213" s="195">
        <v>20</v>
      </c>
      <c r="D213" s="188"/>
    </row>
    <row r="214" spans="2:4">
      <c r="B214" s="194" t="s">
        <v>1495</v>
      </c>
      <c r="C214" s="195">
        <v>24.34</v>
      </c>
      <c r="D214" s="188"/>
    </row>
    <row r="215" spans="2:4">
      <c r="B215" s="194" t="s">
        <v>1495</v>
      </c>
      <c r="C215" s="195">
        <v>44.45</v>
      </c>
      <c r="D215" s="188"/>
    </row>
    <row r="216" spans="2:4">
      <c r="B216" s="194" t="s">
        <v>1495</v>
      </c>
      <c r="C216" s="195">
        <v>380</v>
      </c>
      <c r="D216" s="188"/>
    </row>
    <row r="217" spans="2:4">
      <c r="B217" s="194" t="s">
        <v>1496</v>
      </c>
      <c r="C217" s="195">
        <v>20.02</v>
      </c>
      <c r="D217" s="188"/>
    </row>
    <row r="218" spans="2:4">
      <c r="B218" s="194" t="s">
        <v>1496</v>
      </c>
      <c r="C218" s="195">
        <v>16</v>
      </c>
      <c r="D218" s="188"/>
    </row>
    <row r="219" spans="2:4">
      <c r="B219" s="194" t="s">
        <v>1496</v>
      </c>
      <c r="C219" s="195">
        <v>44.38</v>
      </c>
      <c r="D219" s="188"/>
    </row>
    <row r="220" spans="2:4">
      <c r="B220" s="194" t="s">
        <v>1496</v>
      </c>
      <c r="C220" s="195">
        <v>91.65</v>
      </c>
      <c r="D220" s="188"/>
    </row>
    <row r="221" spans="2:4">
      <c r="B221" s="194" t="s">
        <v>1497</v>
      </c>
      <c r="C221" s="195">
        <v>24.64</v>
      </c>
      <c r="D221" s="188"/>
    </row>
    <row r="222" spans="2:4">
      <c r="B222" s="194" t="s">
        <v>1497</v>
      </c>
      <c r="C222" s="195">
        <v>2000</v>
      </c>
      <c r="D222" s="188"/>
    </row>
    <row r="223" spans="2:4">
      <c r="B223" s="194" t="s">
        <v>1498</v>
      </c>
      <c r="C223" s="195">
        <v>50</v>
      </c>
      <c r="D223" s="188"/>
    </row>
    <row r="224" spans="2:4">
      <c r="B224" s="194" t="s">
        <v>1498</v>
      </c>
      <c r="C224" s="195">
        <v>94.74</v>
      </c>
      <c r="D224" s="188"/>
    </row>
    <row r="225" spans="2:4">
      <c r="B225" s="194" t="s">
        <v>1498</v>
      </c>
      <c r="C225" s="195">
        <v>5</v>
      </c>
      <c r="D225" s="188"/>
    </row>
    <row r="226" spans="2:4">
      <c r="B226" s="194" t="s">
        <v>1498</v>
      </c>
      <c r="C226" s="195">
        <v>3</v>
      </c>
      <c r="D226" s="188"/>
    </row>
    <row r="227" spans="2:4">
      <c r="B227" s="194" t="s">
        <v>1498</v>
      </c>
      <c r="C227" s="195">
        <v>3.47</v>
      </c>
      <c r="D227" s="188"/>
    </row>
    <row r="228" spans="2:4">
      <c r="B228" s="194" t="s">
        <v>1498</v>
      </c>
      <c r="C228" s="195">
        <v>10</v>
      </c>
      <c r="D228" s="188"/>
    </row>
    <row r="229" spans="2:4">
      <c r="B229" s="194" t="s">
        <v>1498</v>
      </c>
      <c r="C229" s="195">
        <v>100</v>
      </c>
      <c r="D229" s="188">
        <v>1190</v>
      </c>
    </row>
    <row r="230" spans="2:4">
      <c r="B230" s="194" t="s">
        <v>1498</v>
      </c>
      <c r="C230" s="195">
        <v>58</v>
      </c>
      <c r="D230" s="188"/>
    </row>
    <row r="231" spans="2:4">
      <c r="B231" s="194" t="s">
        <v>1499</v>
      </c>
      <c r="C231" s="195">
        <v>100.39</v>
      </c>
      <c r="D231" s="188"/>
    </row>
    <row r="232" spans="2:4">
      <c r="B232" s="194" t="s">
        <v>1499</v>
      </c>
      <c r="C232" s="195">
        <v>37.08</v>
      </c>
      <c r="D232" s="188"/>
    </row>
    <row r="233" spans="2:4">
      <c r="B233" s="194" t="s">
        <v>1499</v>
      </c>
      <c r="C233" s="195">
        <v>50</v>
      </c>
      <c r="D233" s="188"/>
    </row>
    <row r="234" spans="2:4">
      <c r="B234" s="194" t="s">
        <v>1499</v>
      </c>
      <c r="C234" s="195">
        <v>1637.06</v>
      </c>
      <c r="D234" s="188"/>
    </row>
    <row r="235" spans="2:4">
      <c r="B235" s="194" t="s">
        <v>1499</v>
      </c>
      <c r="C235" s="195">
        <v>20</v>
      </c>
      <c r="D235" s="188"/>
    </row>
    <row r="236" spans="2:4">
      <c r="B236" s="194" t="s">
        <v>1499</v>
      </c>
      <c r="C236" s="195">
        <v>2.2600000000000002</v>
      </c>
      <c r="D236" s="188"/>
    </row>
    <row r="237" spans="2:4">
      <c r="B237" s="194" t="s">
        <v>1499</v>
      </c>
      <c r="C237" s="195">
        <v>85</v>
      </c>
      <c r="D237" s="188"/>
    </row>
    <row r="238" spans="2:4">
      <c r="B238" s="194" t="s">
        <v>1499</v>
      </c>
      <c r="C238" s="195">
        <v>33.5</v>
      </c>
      <c r="D238" s="188"/>
    </row>
    <row r="239" spans="2:4">
      <c r="B239" s="194" t="s">
        <v>1500</v>
      </c>
      <c r="C239" s="195">
        <v>10</v>
      </c>
      <c r="D239" s="188"/>
    </row>
    <row r="240" spans="2:4">
      <c r="B240" s="194" t="s">
        <v>1500</v>
      </c>
      <c r="C240" s="195">
        <v>173</v>
      </c>
      <c r="D240" s="188"/>
    </row>
    <row r="241" spans="2:4">
      <c r="B241" s="194" t="s">
        <v>1500</v>
      </c>
      <c r="C241" s="195">
        <v>20</v>
      </c>
      <c r="D241" s="188"/>
    </row>
    <row r="242" spans="2:4">
      <c r="B242" s="194" t="s">
        <v>1500</v>
      </c>
      <c r="C242" s="195">
        <v>5</v>
      </c>
      <c r="D242" s="188"/>
    </row>
    <row r="243" spans="2:4">
      <c r="B243" s="194" t="s">
        <v>1500</v>
      </c>
      <c r="C243" s="195">
        <v>64</v>
      </c>
      <c r="D243" s="188"/>
    </row>
    <row r="244" spans="2:4">
      <c r="B244" s="194" t="s">
        <v>1500</v>
      </c>
      <c r="C244" s="195">
        <v>10</v>
      </c>
      <c r="D244" s="188"/>
    </row>
    <row r="245" spans="2:4">
      <c r="B245" s="194" t="s">
        <v>1500</v>
      </c>
      <c r="C245" s="195">
        <v>14.75</v>
      </c>
      <c r="D245" s="188"/>
    </row>
    <row r="246" spans="2:4">
      <c r="B246" s="194" t="s">
        <v>1500</v>
      </c>
      <c r="C246" s="195">
        <v>10</v>
      </c>
      <c r="D246" s="188"/>
    </row>
    <row r="247" spans="2:4">
      <c r="B247" s="194" t="s">
        <v>1500</v>
      </c>
      <c r="C247" s="195">
        <v>28</v>
      </c>
      <c r="D247" s="188"/>
    </row>
    <row r="248" spans="2:4">
      <c r="B248" s="194" t="s">
        <v>1500</v>
      </c>
      <c r="C248" s="195">
        <v>10</v>
      </c>
      <c r="D248" s="188"/>
    </row>
    <row r="249" spans="2:4">
      <c r="B249" s="194" t="s">
        <v>1501</v>
      </c>
      <c r="C249" s="195">
        <v>70</v>
      </c>
      <c r="D249" s="188"/>
    </row>
    <row r="250" spans="2:4">
      <c r="B250" s="194" t="s">
        <v>1501</v>
      </c>
      <c r="C250" s="195">
        <v>20</v>
      </c>
      <c r="D250" s="188"/>
    </row>
    <row r="251" spans="2:4">
      <c r="B251" s="194" t="s">
        <v>1501</v>
      </c>
      <c r="C251" s="195">
        <v>10</v>
      </c>
      <c r="D251" s="188"/>
    </row>
    <row r="252" spans="2:4">
      <c r="B252" s="194" t="s">
        <v>1501</v>
      </c>
      <c r="C252" s="195">
        <v>20.94</v>
      </c>
      <c r="D252" s="188"/>
    </row>
    <row r="253" spans="2:4">
      <c r="B253" s="194" t="s">
        <v>1501</v>
      </c>
      <c r="C253" s="195">
        <v>4</v>
      </c>
      <c r="D253" s="188"/>
    </row>
    <row r="254" spans="2:4">
      <c r="B254" s="194" t="s">
        <v>1501</v>
      </c>
      <c r="C254" s="195">
        <v>85</v>
      </c>
      <c r="D254" s="188"/>
    </row>
    <row r="255" spans="2:4">
      <c r="B255" s="194" t="s">
        <v>1501</v>
      </c>
      <c r="C255" s="195">
        <v>37</v>
      </c>
      <c r="D255" s="188"/>
    </row>
    <row r="256" spans="2:4">
      <c r="B256" s="194" t="s">
        <v>1501</v>
      </c>
      <c r="C256" s="195">
        <v>30</v>
      </c>
      <c r="D256" s="188"/>
    </row>
    <row r="257" spans="2:4">
      <c r="B257" s="194" t="s">
        <v>1501</v>
      </c>
      <c r="C257" s="195">
        <v>9</v>
      </c>
      <c r="D257" s="188"/>
    </row>
    <row r="258" spans="2:4">
      <c r="B258" s="194" t="s">
        <v>1501</v>
      </c>
      <c r="C258" s="195">
        <v>20</v>
      </c>
      <c r="D258" s="188"/>
    </row>
    <row r="259" spans="2:4">
      <c r="B259" s="194" t="s">
        <v>1501</v>
      </c>
      <c r="C259" s="195">
        <v>20</v>
      </c>
      <c r="D259" s="188"/>
    </row>
    <row r="260" spans="2:4">
      <c r="B260" s="194" t="s">
        <v>1501</v>
      </c>
      <c r="C260" s="195">
        <v>20</v>
      </c>
      <c r="D260" s="188"/>
    </row>
    <row r="261" spans="2:4">
      <c r="B261" s="194" t="s">
        <v>1501</v>
      </c>
      <c r="C261" s="195">
        <v>20</v>
      </c>
      <c r="D261" s="188"/>
    </row>
    <row r="262" spans="2:4">
      <c r="B262" s="194" t="s">
        <v>1502</v>
      </c>
      <c r="C262" s="195">
        <v>10.200000000000001</v>
      </c>
      <c r="D262" s="188"/>
    </row>
    <row r="263" spans="2:4">
      <c r="B263" s="194" t="s">
        <v>1502</v>
      </c>
      <c r="C263" s="195">
        <v>70</v>
      </c>
      <c r="D263" s="188"/>
    </row>
    <row r="264" spans="2:4">
      <c r="B264" s="194" t="s">
        <v>1502</v>
      </c>
      <c r="C264" s="195">
        <v>20</v>
      </c>
      <c r="D264" s="188"/>
    </row>
    <row r="265" spans="2:4">
      <c r="B265" s="194" t="s">
        <v>1502</v>
      </c>
      <c r="C265" s="195">
        <v>17.8</v>
      </c>
      <c r="D265" s="188"/>
    </row>
    <row r="266" spans="2:4">
      <c r="B266" s="194" t="s">
        <v>1502</v>
      </c>
      <c r="C266" s="195">
        <v>96</v>
      </c>
      <c r="D266" s="188"/>
    </row>
    <row r="267" spans="2:4">
      <c r="B267" s="194" t="s">
        <v>1502</v>
      </c>
      <c r="C267" s="195">
        <v>10</v>
      </c>
      <c r="D267" s="188"/>
    </row>
    <row r="268" spans="2:4">
      <c r="B268" s="194" t="s">
        <v>1502</v>
      </c>
      <c r="C268" s="195">
        <v>100</v>
      </c>
      <c r="D268" s="188"/>
    </row>
    <row r="269" spans="2:4">
      <c r="B269" s="194" t="s">
        <v>1503</v>
      </c>
      <c r="C269" s="195">
        <v>10</v>
      </c>
      <c r="D269" s="188"/>
    </row>
    <row r="270" spans="2:4">
      <c r="B270" s="194" t="s">
        <v>1503</v>
      </c>
      <c r="C270" s="195">
        <v>5</v>
      </c>
      <c r="D270" s="188"/>
    </row>
    <row r="271" spans="2:4">
      <c r="B271" s="194" t="s">
        <v>1503</v>
      </c>
      <c r="C271" s="195">
        <v>12</v>
      </c>
      <c r="D271" s="188"/>
    </row>
    <row r="272" spans="2:4">
      <c r="B272" s="194" t="s">
        <v>1503</v>
      </c>
      <c r="C272" s="195">
        <v>33</v>
      </c>
      <c r="D272" s="188"/>
    </row>
    <row r="273" spans="2:4">
      <c r="B273" s="194" t="s">
        <v>1503</v>
      </c>
      <c r="C273" s="195">
        <v>30</v>
      </c>
      <c r="D273" s="188"/>
    </row>
    <row r="274" spans="2:4">
      <c r="B274" s="194" t="s">
        <v>1503</v>
      </c>
      <c r="C274" s="195">
        <v>100</v>
      </c>
      <c r="D274" s="188"/>
    </row>
    <row r="275" spans="2:4">
      <c r="B275" s="194" t="s">
        <v>1504</v>
      </c>
      <c r="C275" s="195">
        <v>250</v>
      </c>
      <c r="D275" s="188"/>
    </row>
    <row r="276" spans="2:4">
      <c r="B276" s="194" t="s">
        <v>1504</v>
      </c>
      <c r="C276" s="195">
        <v>44</v>
      </c>
      <c r="D276" s="188"/>
    </row>
    <row r="277" spans="2:4">
      <c r="B277" s="194" t="s">
        <v>1504</v>
      </c>
      <c r="C277" s="195">
        <v>2000</v>
      </c>
      <c r="D277" s="188">
        <v>2055</v>
      </c>
    </row>
    <row r="278" spans="2:4">
      <c r="B278" s="194" t="s">
        <v>1504</v>
      </c>
      <c r="C278" s="195">
        <v>55.07</v>
      </c>
      <c r="D278" s="188"/>
    </row>
    <row r="279" spans="2:4">
      <c r="B279" s="194" t="s">
        <v>1504</v>
      </c>
      <c r="C279" s="195">
        <v>14</v>
      </c>
      <c r="D279" s="188"/>
    </row>
    <row r="280" spans="2:4">
      <c r="B280" s="194" t="s">
        <v>1504</v>
      </c>
      <c r="C280" s="195">
        <v>10</v>
      </c>
      <c r="D280" s="188"/>
    </row>
    <row r="281" spans="2:4">
      <c r="B281" s="194" t="s">
        <v>1504</v>
      </c>
      <c r="C281" s="195">
        <v>20</v>
      </c>
      <c r="D281" s="188"/>
    </row>
    <row r="282" spans="2:4">
      <c r="B282" s="194" t="s">
        <v>1505</v>
      </c>
      <c r="C282" s="195">
        <v>20</v>
      </c>
      <c r="D282" s="188"/>
    </row>
    <row r="283" spans="2:4">
      <c r="B283" s="194" t="s">
        <v>1505</v>
      </c>
      <c r="C283" s="195">
        <v>20</v>
      </c>
      <c r="D283" s="188"/>
    </row>
    <row r="284" spans="2:4">
      <c r="B284" s="194" t="s">
        <v>1505</v>
      </c>
      <c r="C284" s="195">
        <v>436</v>
      </c>
      <c r="D284" s="188"/>
    </row>
    <row r="285" spans="2:4">
      <c r="B285" s="194" t="s">
        <v>1505</v>
      </c>
      <c r="C285" s="195">
        <v>56.5</v>
      </c>
      <c r="D285" s="188"/>
    </row>
    <row r="286" spans="2:4">
      <c r="B286" s="194" t="s">
        <v>1505</v>
      </c>
      <c r="C286" s="195">
        <v>1345.81</v>
      </c>
      <c r="D286" s="188"/>
    </row>
    <row r="287" spans="2:4">
      <c r="B287" s="194" t="s">
        <v>1505</v>
      </c>
      <c r="C287" s="195">
        <v>50</v>
      </c>
      <c r="D287" s="188"/>
    </row>
    <row r="288" spans="2:4">
      <c r="B288" s="194" t="s">
        <v>1505</v>
      </c>
      <c r="C288" s="195">
        <v>50</v>
      </c>
      <c r="D288" s="188"/>
    </row>
    <row r="289" spans="2:4">
      <c r="B289" s="194" t="s">
        <v>1505</v>
      </c>
      <c r="C289" s="195">
        <v>10</v>
      </c>
      <c r="D289" s="188"/>
    </row>
    <row r="290" spans="2:4">
      <c r="B290" s="194" t="s">
        <v>1505</v>
      </c>
      <c r="C290" s="195">
        <v>19.190000000000001</v>
      </c>
      <c r="D290" s="188"/>
    </row>
    <row r="291" spans="2:4">
      <c r="B291" s="194" t="s">
        <v>1505</v>
      </c>
      <c r="C291" s="195">
        <v>50</v>
      </c>
      <c r="D291" s="188"/>
    </row>
    <row r="292" spans="2:4">
      <c r="B292" s="194" t="s">
        <v>1505</v>
      </c>
      <c r="C292" s="195">
        <v>8.57</v>
      </c>
      <c r="D292" s="188"/>
    </row>
    <row r="293" spans="2:4">
      <c r="B293" s="194" t="s">
        <v>1505</v>
      </c>
      <c r="C293" s="195">
        <v>8.93</v>
      </c>
      <c r="D293" s="188"/>
    </row>
    <row r="294" spans="2:4">
      <c r="B294" s="194" t="s">
        <v>1505</v>
      </c>
      <c r="C294" s="195">
        <v>34</v>
      </c>
      <c r="D294" s="188"/>
    </row>
    <row r="295" spans="2:4">
      <c r="B295" s="194" t="s">
        <v>1505</v>
      </c>
      <c r="C295" s="195">
        <v>42.5</v>
      </c>
      <c r="D295" s="188"/>
    </row>
    <row r="296" spans="2:4">
      <c r="B296" s="194" t="s">
        <v>1505</v>
      </c>
      <c r="C296" s="195">
        <v>10</v>
      </c>
      <c r="D296" s="188"/>
    </row>
    <row r="297" spans="2:4">
      <c r="B297" s="194" t="s">
        <v>1505</v>
      </c>
      <c r="C297" s="195">
        <v>60</v>
      </c>
      <c r="D297" s="188"/>
    </row>
    <row r="298" spans="2:4">
      <c r="B298" s="176" t="s">
        <v>30</v>
      </c>
      <c r="C298" s="196">
        <f>SUM(C5:C297)</f>
        <v>33435.070000000007</v>
      </c>
      <c r="D298" s="108"/>
    </row>
    <row r="299" spans="2:4">
      <c r="B299" s="177" t="s">
        <v>27</v>
      </c>
      <c r="C299" s="196">
        <v>1575</v>
      </c>
      <c r="D299" s="109"/>
    </row>
  </sheetData>
  <sheetProtection algorithmName="SHA-512" hashValue="cGBZlCv6Gr2R/Fh9EE0re9S4XUESC+LpsMs888Q+fsH5Q050b0Xy3ciJs/SDGGTAw70BY2okSZtRGVSI6djauw==" saltValue="oyBWLKF0ZQ7Hj84c51bVKA==" spinCount="100000" sheet="1" objects="1" scenarios="1"/>
  <sortState ref="B5:D299">
    <sortCondition ref="B5:B299"/>
  </sortState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B1:AB1216"/>
  <sheetViews>
    <sheetView zoomScalePageLayoutView="85" workbookViewId="0">
      <selection activeCell="C2" sqref="C2"/>
    </sheetView>
  </sheetViews>
  <sheetFormatPr defaultColWidth="8.85546875" defaultRowHeight="15"/>
  <cols>
    <col min="1" max="1" width="8.85546875" style="57"/>
    <col min="2" max="2" width="21.7109375" style="58" customWidth="1"/>
    <col min="3" max="3" width="40" style="59" customWidth="1"/>
    <col min="4" max="4" width="33.7109375" style="59" customWidth="1"/>
    <col min="5" max="5" width="8.85546875" style="57"/>
    <col min="6" max="6" width="13.42578125" style="57" customWidth="1"/>
    <col min="7" max="16384" width="8.85546875" style="57"/>
  </cols>
  <sheetData>
    <row r="1" spans="2:12" s="131" customFormat="1" ht="41.1" customHeight="1">
      <c r="B1" s="55"/>
      <c r="C1" s="370" t="s">
        <v>214</v>
      </c>
      <c r="D1" s="370"/>
    </row>
    <row r="2" spans="2:12">
      <c r="B2" s="165" t="s">
        <v>11</v>
      </c>
      <c r="C2" s="166">
        <f>C715-C716</f>
        <v>40108.880000000077</v>
      </c>
      <c r="D2" s="123"/>
    </row>
    <row r="4" spans="2:12" s="60" customFormat="1" ht="41.45" customHeight="1">
      <c r="B4" s="367" t="s">
        <v>15</v>
      </c>
      <c r="C4" s="368"/>
      <c r="D4" s="369"/>
    </row>
    <row r="5" spans="2:12">
      <c r="B5" s="197" t="s">
        <v>7</v>
      </c>
      <c r="C5" s="198" t="s">
        <v>8</v>
      </c>
      <c r="D5" s="199" t="s">
        <v>9</v>
      </c>
      <c r="F5" s="308"/>
      <c r="G5" s="307"/>
      <c r="H5" s="131"/>
      <c r="I5" s="131"/>
      <c r="J5" s="131"/>
      <c r="K5" s="131"/>
      <c r="L5" s="131"/>
    </row>
    <row r="6" spans="2:12" s="131" customFormat="1">
      <c r="B6" s="157">
        <v>42919</v>
      </c>
      <c r="C6" s="200">
        <v>13820</v>
      </c>
      <c r="D6" s="297" t="s">
        <v>5132</v>
      </c>
      <c r="F6" s="308"/>
      <c r="G6" s="307"/>
    </row>
    <row r="7" spans="2:12">
      <c r="B7" s="157">
        <v>42920</v>
      </c>
      <c r="C7" s="200">
        <v>48.05</v>
      </c>
      <c r="D7" s="297" t="s">
        <v>4465</v>
      </c>
      <c r="F7" s="308"/>
      <c r="G7" s="307"/>
      <c r="H7" s="131"/>
      <c r="I7" s="131"/>
      <c r="J7" s="131"/>
      <c r="K7" s="131"/>
      <c r="L7" s="131"/>
    </row>
    <row r="8" spans="2:12">
      <c r="B8" s="157">
        <v>42922</v>
      </c>
      <c r="C8" s="200">
        <v>46.91</v>
      </c>
      <c r="D8" s="297" t="s">
        <v>4466</v>
      </c>
      <c r="F8" s="308"/>
      <c r="G8" s="307"/>
      <c r="H8" s="131"/>
      <c r="I8" s="131"/>
      <c r="J8" s="131"/>
      <c r="K8" s="131"/>
      <c r="L8" s="131"/>
    </row>
    <row r="9" spans="2:12" s="131" customFormat="1">
      <c r="B9" s="157">
        <v>42926</v>
      </c>
      <c r="C9" s="200">
        <v>100</v>
      </c>
      <c r="D9" s="297" t="s">
        <v>5133</v>
      </c>
      <c r="F9" s="308"/>
      <c r="G9" s="307"/>
    </row>
    <row r="10" spans="2:12" s="131" customFormat="1">
      <c r="B10" s="157">
        <v>42926</v>
      </c>
      <c r="C10" s="200">
        <v>3.95</v>
      </c>
      <c r="D10" s="297" t="s">
        <v>5134</v>
      </c>
      <c r="F10" s="308"/>
      <c r="G10" s="307"/>
    </row>
    <row r="11" spans="2:12">
      <c r="B11" s="157">
        <v>42927</v>
      </c>
      <c r="C11" s="281">
        <v>2.1</v>
      </c>
      <c r="D11" s="298" t="s">
        <v>4467</v>
      </c>
      <c r="F11" s="309"/>
      <c r="G11" s="307"/>
      <c r="H11" s="131"/>
      <c r="I11" s="131"/>
      <c r="J11" s="131"/>
      <c r="K11" s="131"/>
      <c r="L11" s="131"/>
    </row>
    <row r="12" spans="2:12">
      <c r="B12" s="157">
        <v>42928</v>
      </c>
      <c r="C12" s="281">
        <v>5</v>
      </c>
      <c r="D12" s="298" t="s">
        <v>4468</v>
      </c>
      <c r="F12" s="308"/>
      <c r="G12" s="307"/>
      <c r="H12" s="131"/>
      <c r="I12" s="131"/>
      <c r="J12" s="131"/>
      <c r="K12" s="131"/>
      <c r="L12" s="131"/>
    </row>
    <row r="13" spans="2:12">
      <c r="B13" s="157">
        <v>42929</v>
      </c>
      <c r="C13" s="281">
        <v>500</v>
      </c>
      <c r="D13" s="298" t="s">
        <v>4469</v>
      </c>
      <c r="F13" s="308"/>
      <c r="G13" s="307"/>
      <c r="H13" s="131"/>
      <c r="I13" s="131"/>
      <c r="J13" s="131"/>
      <c r="K13" s="131"/>
      <c r="L13" s="131"/>
    </row>
    <row r="14" spans="2:12">
      <c r="B14" s="157">
        <v>42931</v>
      </c>
      <c r="C14" s="281">
        <v>231.10999999999999</v>
      </c>
      <c r="D14" s="298" t="s">
        <v>4470</v>
      </c>
      <c r="F14" s="308"/>
      <c r="G14" s="307"/>
      <c r="H14" s="131"/>
      <c r="I14" s="131"/>
      <c r="J14" s="131"/>
      <c r="K14" s="131"/>
      <c r="L14" s="131"/>
    </row>
    <row r="15" spans="2:12">
      <c r="B15" s="157">
        <v>42930</v>
      </c>
      <c r="C15" s="281">
        <v>4.5599999999999996</v>
      </c>
      <c r="D15" s="298" t="s">
        <v>4471</v>
      </c>
      <c r="F15" s="308"/>
      <c r="G15" s="307"/>
      <c r="H15" s="131"/>
      <c r="I15" s="131"/>
      <c r="J15" s="131"/>
      <c r="K15" s="131"/>
      <c r="L15" s="131"/>
    </row>
    <row r="16" spans="2:12">
      <c r="B16" s="157">
        <v>42930</v>
      </c>
      <c r="C16" s="281">
        <v>20</v>
      </c>
      <c r="D16" s="298" t="s">
        <v>4472</v>
      </c>
      <c r="F16" s="308"/>
      <c r="G16" s="307"/>
      <c r="H16" s="131"/>
      <c r="I16" s="131"/>
      <c r="J16" s="131"/>
      <c r="K16" s="131"/>
      <c r="L16" s="131"/>
    </row>
    <row r="17" spans="2:12">
      <c r="B17" s="157">
        <v>42931</v>
      </c>
      <c r="C17" s="281">
        <v>788.02</v>
      </c>
      <c r="D17" s="298" t="s">
        <v>4473</v>
      </c>
      <c r="F17" s="308"/>
      <c r="G17" s="307"/>
      <c r="H17" s="131"/>
      <c r="I17" s="131"/>
      <c r="J17" s="131"/>
      <c r="K17" s="131"/>
      <c r="L17" s="131"/>
    </row>
    <row r="18" spans="2:12">
      <c r="B18" s="157">
        <v>42931</v>
      </c>
      <c r="C18" s="281">
        <v>1.6300000000000001</v>
      </c>
      <c r="D18" s="298" t="s">
        <v>4474</v>
      </c>
      <c r="F18" s="309"/>
      <c r="G18" s="307"/>
      <c r="H18" s="131"/>
      <c r="I18" s="131"/>
      <c r="J18" s="131"/>
      <c r="K18" s="131"/>
      <c r="L18" s="131"/>
    </row>
    <row r="19" spans="2:12">
      <c r="B19" s="157">
        <v>42931</v>
      </c>
      <c r="C19" s="281">
        <v>10.76</v>
      </c>
      <c r="D19" s="298" t="s">
        <v>4475</v>
      </c>
      <c r="F19" s="308"/>
      <c r="G19" s="307"/>
      <c r="H19" s="131"/>
      <c r="I19" s="131"/>
      <c r="J19" s="131"/>
      <c r="K19" s="131"/>
      <c r="L19" s="131"/>
    </row>
    <row r="20" spans="2:12" s="131" customFormat="1">
      <c r="B20" s="157">
        <v>42931</v>
      </c>
      <c r="C20" s="281">
        <v>46.42</v>
      </c>
      <c r="D20" s="298" t="s">
        <v>4476</v>
      </c>
      <c r="F20" s="308"/>
      <c r="G20" s="307"/>
    </row>
    <row r="21" spans="2:12" s="131" customFormat="1">
      <c r="B21" s="157">
        <v>42931</v>
      </c>
      <c r="C21" s="281">
        <v>39.9</v>
      </c>
      <c r="D21" s="298" t="s">
        <v>4477</v>
      </c>
      <c r="F21" s="308"/>
      <c r="G21" s="307"/>
    </row>
    <row r="22" spans="2:12" s="131" customFormat="1">
      <c r="B22" s="157">
        <v>42931</v>
      </c>
      <c r="C22" s="281">
        <v>56.61</v>
      </c>
      <c r="D22" s="298" t="s">
        <v>4478</v>
      </c>
      <c r="F22" s="308"/>
      <c r="G22" s="307"/>
    </row>
    <row r="23" spans="2:12" s="131" customFormat="1">
      <c r="B23" s="157">
        <v>42931</v>
      </c>
      <c r="C23" s="281">
        <v>35.18</v>
      </c>
      <c r="D23" s="298" t="s">
        <v>4287</v>
      </c>
      <c r="F23" s="308"/>
      <c r="G23" s="307"/>
    </row>
    <row r="24" spans="2:12" s="131" customFormat="1">
      <c r="B24" s="157">
        <v>42931</v>
      </c>
      <c r="C24" s="281">
        <v>29.97</v>
      </c>
      <c r="D24" s="298" t="s">
        <v>4479</v>
      </c>
      <c r="F24" s="308"/>
      <c r="G24" s="307"/>
    </row>
    <row r="25" spans="2:12" s="131" customFormat="1">
      <c r="B25" s="157">
        <v>42931</v>
      </c>
      <c r="C25" s="281">
        <v>29.479999999999997</v>
      </c>
      <c r="D25" s="298" t="s">
        <v>4480</v>
      </c>
      <c r="F25" s="309"/>
      <c r="G25" s="307"/>
    </row>
    <row r="26" spans="2:12" s="131" customFormat="1">
      <c r="B26" s="157">
        <v>42931</v>
      </c>
      <c r="C26" s="281">
        <v>33.949999999999996</v>
      </c>
      <c r="D26" s="298" t="s">
        <v>4481</v>
      </c>
      <c r="F26" s="308"/>
      <c r="G26" s="307"/>
    </row>
    <row r="27" spans="2:12" s="131" customFormat="1">
      <c r="B27" s="157">
        <v>42931</v>
      </c>
      <c r="C27" s="281">
        <v>62.94</v>
      </c>
      <c r="D27" s="298" t="s">
        <v>4482</v>
      </c>
      <c r="F27" s="308"/>
      <c r="G27" s="307"/>
    </row>
    <row r="28" spans="2:12" s="131" customFormat="1">
      <c r="B28" s="157">
        <v>42931</v>
      </c>
      <c r="C28" s="281">
        <v>37.449999999999996</v>
      </c>
      <c r="D28" s="298" t="s">
        <v>4483</v>
      </c>
      <c r="F28" s="308"/>
      <c r="G28" s="307"/>
    </row>
    <row r="29" spans="2:12" s="131" customFormat="1">
      <c r="B29" s="157">
        <v>42931</v>
      </c>
      <c r="C29" s="281">
        <v>45.83</v>
      </c>
      <c r="D29" s="298" t="s">
        <v>4484</v>
      </c>
      <c r="F29" s="308"/>
      <c r="G29" s="307"/>
    </row>
    <row r="30" spans="2:12" s="131" customFormat="1">
      <c r="B30" s="157">
        <v>42931</v>
      </c>
      <c r="C30" s="281">
        <v>41.879999999999995</v>
      </c>
      <c r="D30" s="298" t="s">
        <v>4485</v>
      </c>
      <c r="F30" s="308"/>
      <c r="G30" s="307"/>
    </row>
    <row r="31" spans="2:12" s="131" customFormat="1">
      <c r="B31" s="157">
        <v>42931</v>
      </c>
      <c r="C31" s="281">
        <v>32.349999999999994</v>
      </c>
      <c r="D31" s="298" t="s">
        <v>4486</v>
      </c>
      <c r="F31" s="308"/>
      <c r="G31" s="307"/>
    </row>
    <row r="32" spans="2:12" s="131" customFormat="1">
      <c r="B32" s="157">
        <v>42931</v>
      </c>
      <c r="C32" s="281">
        <v>23.6</v>
      </c>
      <c r="D32" s="298" t="s">
        <v>4487</v>
      </c>
      <c r="F32" s="308"/>
      <c r="G32" s="307"/>
    </row>
    <row r="33" spans="2:12" s="131" customFormat="1">
      <c r="B33" s="157">
        <v>42931</v>
      </c>
      <c r="C33" s="281">
        <v>47.56</v>
      </c>
      <c r="D33" s="298" t="s">
        <v>4488</v>
      </c>
      <c r="F33" s="308"/>
      <c r="G33" s="307"/>
    </row>
    <row r="34" spans="2:12" s="131" customFormat="1">
      <c r="B34" s="157">
        <v>42931</v>
      </c>
      <c r="C34" s="281">
        <v>0.73</v>
      </c>
      <c r="D34" s="298" t="s">
        <v>4489</v>
      </c>
      <c r="F34" s="308"/>
      <c r="G34" s="307"/>
    </row>
    <row r="35" spans="2:12" s="131" customFormat="1">
      <c r="B35" s="157">
        <v>42931</v>
      </c>
      <c r="C35" s="281">
        <v>44.98</v>
      </c>
      <c r="D35" s="298" t="s">
        <v>4490</v>
      </c>
      <c r="F35" s="308"/>
      <c r="G35" s="307"/>
    </row>
    <row r="36" spans="2:12" s="131" customFormat="1">
      <c r="B36" s="157">
        <v>42931</v>
      </c>
      <c r="C36" s="281">
        <v>21.22</v>
      </c>
      <c r="D36" s="298" t="s">
        <v>4491</v>
      </c>
      <c r="F36" s="308"/>
      <c r="G36" s="307"/>
    </row>
    <row r="37" spans="2:12" s="131" customFormat="1">
      <c r="B37" s="157">
        <v>42931</v>
      </c>
      <c r="C37" s="281">
        <v>73.06</v>
      </c>
      <c r="D37" s="298" t="s">
        <v>4492</v>
      </c>
      <c r="F37" s="308"/>
      <c r="G37" s="307"/>
    </row>
    <row r="38" spans="2:12" s="131" customFormat="1">
      <c r="B38" s="157">
        <v>42931</v>
      </c>
      <c r="C38" s="281">
        <v>97.13</v>
      </c>
      <c r="D38" s="298" t="s">
        <v>4493</v>
      </c>
      <c r="F38" s="308"/>
      <c r="G38" s="307"/>
    </row>
    <row r="39" spans="2:12" s="131" customFormat="1">
      <c r="B39" s="157">
        <v>42931</v>
      </c>
      <c r="C39" s="281">
        <v>111.69</v>
      </c>
      <c r="D39" s="298" t="s">
        <v>4494</v>
      </c>
      <c r="F39" s="308"/>
      <c r="G39" s="307"/>
    </row>
    <row r="40" spans="2:12" s="131" customFormat="1">
      <c r="B40" s="157">
        <v>42931</v>
      </c>
      <c r="C40" s="281">
        <v>33.160000000000004</v>
      </c>
      <c r="D40" s="298" t="s">
        <v>4495</v>
      </c>
      <c r="F40" s="308"/>
      <c r="G40" s="307"/>
    </row>
    <row r="41" spans="2:12" s="131" customFormat="1">
      <c r="B41" s="157">
        <v>42931</v>
      </c>
      <c r="C41" s="281">
        <v>100.61999999999999</v>
      </c>
      <c r="D41" s="298" t="s">
        <v>4496</v>
      </c>
      <c r="F41" s="308"/>
      <c r="G41" s="307"/>
    </row>
    <row r="42" spans="2:12" s="131" customFormat="1">
      <c r="B42" s="157">
        <v>42931</v>
      </c>
      <c r="C42" s="281">
        <v>360.09</v>
      </c>
      <c r="D42" s="298" t="s">
        <v>4497</v>
      </c>
      <c r="F42" s="308"/>
      <c r="G42" s="307"/>
    </row>
    <row r="43" spans="2:12" s="131" customFormat="1">
      <c r="B43" s="157">
        <v>42931</v>
      </c>
      <c r="C43" s="281">
        <v>62.290000000000006</v>
      </c>
      <c r="D43" s="298" t="s">
        <v>4498</v>
      </c>
      <c r="F43" s="308"/>
      <c r="G43" s="307"/>
    </row>
    <row r="44" spans="2:12" s="131" customFormat="1">
      <c r="B44" s="157">
        <v>42931</v>
      </c>
      <c r="C44" s="281">
        <v>148.63</v>
      </c>
      <c r="D44" s="298" t="s">
        <v>4499</v>
      </c>
      <c r="F44" s="308"/>
      <c r="G44" s="307"/>
    </row>
    <row r="45" spans="2:12" s="131" customFormat="1">
      <c r="B45" s="157">
        <v>42931</v>
      </c>
      <c r="C45" s="281">
        <v>201.32000000000002</v>
      </c>
      <c r="D45" s="298" t="s">
        <v>4500</v>
      </c>
      <c r="F45" s="308"/>
      <c r="G45" s="307"/>
    </row>
    <row r="46" spans="2:12">
      <c r="B46" s="157">
        <v>42931</v>
      </c>
      <c r="C46" s="281">
        <v>20.56</v>
      </c>
      <c r="D46" s="298" t="s">
        <v>4501</v>
      </c>
      <c r="F46" s="308"/>
      <c r="G46" s="307"/>
      <c r="H46" s="131"/>
      <c r="I46" s="131"/>
      <c r="J46" s="131"/>
      <c r="K46" s="131"/>
      <c r="L46" s="131"/>
    </row>
    <row r="47" spans="2:12">
      <c r="B47" s="157">
        <v>42931</v>
      </c>
      <c r="C47" s="281">
        <v>58.620000000000005</v>
      </c>
      <c r="D47" s="298" t="s">
        <v>4502</v>
      </c>
      <c r="F47" s="308"/>
      <c r="G47" s="307"/>
      <c r="H47" s="131"/>
      <c r="I47" s="131"/>
      <c r="J47" s="131"/>
      <c r="K47" s="131"/>
      <c r="L47" s="131"/>
    </row>
    <row r="48" spans="2:12">
      <c r="B48" s="157">
        <v>42931</v>
      </c>
      <c r="C48" s="281">
        <v>48.28</v>
      </c>
      <c r="D48" s="298" t="s">
        <v>4503</v>
      </c>
      <c r="F48" s="308"/>
      <c r="G48" s="307"/>
      <c r="H48" s="131"/>
      <c r="I48" s="131"/>
      <c r="J48" s="131"/>
      <c r="K48" s="131"/>
      <c r="L48" s="131"/>
    </row>
    <row r="49" spans="2:12">
      <c r="B49" s="157">
        <v>42931</v>
      </c>
      <c r="C49" s="281">
        <v>49.68</v>
      </c>
      <c r="D49" s="298" t="s">
        <v>4504</v>
      </c>
      <c r="F49" s="308"/>
      <c r="G49" s="307"/>
      <c r="H49" s="131"/>
      <c r="I49" s="131"/>
      <c r="J49" s="131"/>
      <c r="K49" s="131"/>
      <c r="L49" s="131"/>
    </row>
    <row r="50" spans="2:12">
      <c r="B50" s="157">
        <v>42931</v>
      </c>
      <c r="C50" s="281">
        <v>205.55</v>
      </c>
      <c r="D50" s="298" t="s">
        <v>4505</v>
      </c>
      <c r="F50" s="308"/>
      <c r="G50" s="307"/>
      <c r="H50" s="131"/>
      <c r="I50" s="131"/>
      <c r="J50" s="131"/>
      <c r="K50" s="131"/>
      <c r="L50" s="131"/>
    </row>
    <row r="51" spans="2:12">
      <c r="B51" s="157">
        <v>42931</v>
      </c>
      <c r="C51" s="281">
        <v>34.15</v>
      </c>
      <c r="D51" s="298" t="s">
        <v>4506</v>
      </c>
      <c r="F51" s="308"/>
      <c r="G51" s="307"/>
      <c r="H51" s="131"/>
      <c r="I51" s="131"/>
      <c r="J51" s="131"/>
      <c r="K51" s="131"/>
      <c r="L51" s="131"/>
    </row>
    <row r="52" spans="2:12">
      <c r="B52" s="157">
        <v>42931</v>
      </c>
      <c r="C52" s="281">
        <v>138.26</v>
      </c>
      <c r="D52" s="298" t="s">
        <v>4507</v>
      </c>
      <c r="F52" s="308"/>
      <c r="G52" s="307"/>
      <c r="H52" s="131"/>
      <c r="I52" s="131"/>
      <c r="J52" s="131"/>
      <c r="K52" s="131"/>
      <c r="L52" s="131"/>
    </row>
    <row r="53" spans="2:12">
      <c r="B53" s="157">
        <v>42931</v>
      </c>
      <c r="C53" s="281">
        <v>223.86</v>
      </c>
      <c r="D53" s="298" t="s">
        <v>4508</v>
      </c>
      <c r="F53" s="308"/>
      <c r="G53" s="307"/>
      <c r="H53" s="131"/>
      <c r="I53" s="131"/>
      <c r="J53" s="131"/>
      <c r="K53" s="131"/>
      <c r="L53" s="131"/>
    </row>
    <row r="54" spans="2:12">
      <c r="B54" s="157">
        <v>42931</v>
      </c>
      <c r="C54" s="281">
        <v>15.55</v>
      </c>
      <c r="D54" s="298" t="s">
        <v>4509</v>
      </c>
      <c r="F54" s="308"/>
      <c r="G54" s="307"/>
      <c r="H54" s="131"/>
      <c r="I54" s="131"/>
      <c r="J54" s="131"/>
      <c r="K54" s="131"/>
      <c r="L54" s="131"/>
    </row>
    <row r="55" spans="2:12">
      <c r="B55" s="157">
        <v>42931</v>
      </c>
      <c r="C55" s="281">
        <v>33.660000000000004</v>
      </c>
      <c r="D55" s="298" t="s">
        <v>4510</v>
      </c>
      <c r="F55" s="308"/>
      <c r="G55" s="307"/>
      <c r="H55" s="131"/>
      <c r="I55" s="131"/>
      <c r="J55" s="131"/>
      <c r="K55" s="131"/>
      <c r="L55" s="131"/>
    </row>
    <row r="56" spans="2:12">
      <c r="B56" s="157">
        <v>42931</v>
      </c>
      <c r="C56" s="281">
        <v>13.49</v>
      </c>
      <c r="D56" s="298" t="s">
        <v>4511</v>
      </c>
      <c r="F56" s="308"/>
      <c r="G56" s="307"/>
      <c r="H56" s="131"/>
      <c r="I56" s="131"/>
      <c r="J56" s="131"/>
      <c r="K56" s="131"/>
      <c r="L56" s="131"/>
    </row>
    <row r="57" spans="2:12">
      <c r="B57" s="157">
        <v>42931</v>
      </c>
      <c r="C57" s="281">
        <v>65.55</v>
      </c>
      <c r="D57" s="298" t="s">
        <v>4512</v>
      </c>
      <c r="F57" s="308"/>
      <c r="G57" s="307"/>
      <c r="H57" s="131"/>
      <c r="I57" s="131"/>
      <c r="J57" s="131"/>
      <c r="K57" s="131"/>
      <c r="L57" s="131"/>
    </row>
    <row r="58" spans="2:12">
      <c r="B58" s="157">
        <v>42931</v>
      </c>
      <c r="C58" s="281">
        <v>3.6</v>
      </c>
      <c r="D58" s="298" t="s">
        <v>4513</v>
      </c>
      <c r="F58" s="308"/>
      <c r="G58" s="307"/>
      <c r="H58" s="131"/>
      <c r="I58" s="131"/>
      <c r="J58" s="131"/>
      <c r="K58" s="131"/>
      <c r="L58" s="131"/>
    </row>
    <row r="59" spans="2:12">
      <c r="B59" s="157">
        <v>42931</v>
      </c>
      <c r="C59" s="281">
        <v>31.3</v>
      </c>
      <c r="D59" s="298" t="s">
        <v>4514</v>
      </c>
      <c r="F59" s="308"/>
      <c r="G59" s="307"/>
      <c r="H59" s="131"/>
      <c r="I59" s="131"/>
      <c r="J59" s="131"/>
      <c r="K59" s="131"/>
      <c r="L59" s="131"/>
    </row>
    <row r="60" spans="2:12">
      <c r="B60" s="157">
        <v>42931</v>
      </c>
      <c r="C60" s="281">
        <v>253.20999999999998</v>
      </c>
      <c r="D60" s="298" t="s">
        <v>4515</v>
      </c>
      <c r="F60" s="308"/>
      <c r="G60" s="307"/>
      <c r="H60" s="131"/>
      <c r="I60" s="131"/>
      <c r="J60" s="131"/>
      <c r="K60" s="131"/>
      <c r="L60" s="131"/>
    </row>
    <row r="61" spans="2:12">
      <c r="B61" s="157">
        <v>42931</v>
      </c>
      <c r="C61" s="281">
        <v>0.39</v>
      </c>
      <c r="D61" s="298" t="s">
        <v>4516</v>
      </c>
      <c r="F61" s="308"/>
      <c r="G61" s="307"/>
      <c r="H61" s="131"/>
      <c r="I61" s="131"/>
      <c r="J61" s="131"/>
      <c r="K61" s="131"/>
      <c r="L61" s="131"/>
    </row>
    <row r="62" spans="2:12">
      <c r="B62" s="157">
        <v>42931</v>
      </c>
      <c r="C62" s="281">
        <v>60.120000000000005</v>
      </c>
      <c r="D62" s="298" t="s">
        <v>4517</v>
      </c>
      <c r="F62" s="308"/>
      <c r="G62" s="307"/>
      <c r="H62" s="131"/>
      <c r="I62" s="131"/>
      <c r="J62" s="131"/>
      <c r="K62" s="131"/>
      <c r="L62" s="131"/>
    </row>
    <row r="63" spans="2:12">
      <c r="B63" s="157">
        <v>42931</v>
      </c>
      <c r="C63" s="281">
        <v>52.99</v>
      </c>
      <c r="D63" s="298" t="s">
        <v>4518</v>
      </c>
      <c r="F63" s="308"/>
      <c r="G63" s="307"/>
      <c r="H63" s="131"/>
      <c r="I63" s="131"/>
      <c r="J63" s="131"/>
      <c r="K63" s="131"/>
      <c r="L63" s="131"/>
    </row>
    <row r="64" spans="2:12">
      <c r="B64" s="157">
        <v>42931</v>
      </c>
      <c r="C64" s="281">
        <v>89.11999999999999</v>
      </c>
      <c r="D64" s="298" t="s">
        <v>4519</v>
      </c>
      <c r="F64" s="308"/>
      <c r="G64" s="307"/>
      <c r="H64" s="131"/>
      <c r="I64" s="131"/>
      <c r="J64" s="131"/>
      <c r="K64" s="131"/>
      <c r="L64" s="131"/>
    </row>
    <row r="65" spans="2:12">
      <c r="B65" s="157">
        <v>42931</v>
      </c>
      <c r="C65" s="281">
        <v>27.86</v>
      </c>
      <c r="D65" s="298" t="s">
        <v>4520</v>
      </c>
      <c r="F65" s="308"/>
      <c r="G65" s="307"/>
      <c r="H65" s="131"/>
      <c r="I65" s="131"/>
      <c r="J65" s="131"/>
      <c r="K65" s="131"/>
      <c r="L65" s="131"/>
    </row>
    <row r="66" spans="2:12">
      <c r="B66" s="157">
        <v>42931</v>
      </c>
      <c r="C66" s="281">
        <v>21.8</v>
      </c>
      <c r="D66" s="298" t="s">
        <v>4521</v>
      </c>
      <c r="F66" s="308"/>
      <c r="G66" s="307"/>
      <c r="H66" s="131"/>
      <c r="I66" s="131"/>
      <c r="J66" s="131"/>
      <c r="K66" s="131"/>
      <c r="L66" s="131"/>
    </row>
    <row r="67" spans="2:12">
      <c r="B67" s="157">
        <v>42931</v>
      </c>
      <c r="C67" s="281">
        <v>57.48</v>
      </c>
      <c r="D67" s="298" t="s">
        <v>4522</v>
      </c>
      <c r="F67" s="308"/>
      <c r="G67" s="307"/>
      <c r="H67" s="131"/>
      <c r="I67" s="131"/>
      <c r="J67" s="131"/>
      <c r="K67" s="131"/>
      <c r="L67" s="131"/>
    </row>
    <row r="68" spans="2:12">
      <c r="B68" s="157">
        <v>42931</v>
      </c>
      <c r="C68" s="281">
        <v>88.07</v>
      </c>
      <c r="D68" s="298" t="s">
        <v>4523</v>
      </c>
      <c r="F68" s="308"/>
      <c r="G68" s="307"/>
      <c r="H68" s="131"/>
      <c r="I68" s="131"/>
      <c r="J68" s="131"/>
      <c r="K68" s="131"/>
      <c r="L68" s="131"/>
    </row>
    <row r="69" spans="2:12">
      <c r="B69" s="157">
        <v>42931</v>
      </c>
      <c r="C69" s="281">
        <v>1.98</v>
      </c>
      <c r="D69" s="298" t="s">
        <v>4524</v>
      </c>
      <c r="F69" s="308"/>
      <c r="G69" s="307"/>
      <c r="H69" s="131"/>
      <c r="I69" s="131"/>
      <c r="J69" s="131"/>
      <c r="K69" s="131"/>
      <c r="L69" s="131"/>
    </row>
    <row r="70" spans="2:12">
      <c r="B70" s="157">
        <v>42931</v>
      </c>
      <c r="C70" s="281">
        <v>20.21</v>
      </c>
      <c r="D70" s="298" t="s">
        <v>4525</v>
      </c>
      <c r="F70" s="308"/>
      <c r="G70" s="307"/>
      <c r="H70" s="131"/>
      <c r="I70" s="131"/>
      <c r="J70" s="131"/>
      <c r="K70" s="131"/>
      <c r="L70" s="131"/>
    </row>
    <row r="71" spans="2:12">
      <c r="B71" s="157">
        <v>42931</v>
      </c>
      <c r="C71" s="281">
        <v>99.92</v>
      </c>
      <c r="D71" s="298" t="s">
        <v>4526</v>
      </c>
      <c r="F71" s="308"/>
      <c r="G71" s="307"/>
      <c r="H71" s="131"/>
      <c r="I71" s="131"/>
      <c r="J71" s="131"/>
      <c r="K71" s="131"/>
      <c r="L71" s="131"/>
    </row>
    <row r="72" spans="2:12">
      <c r="B72" s="157">
        <v>42931</v>
      </c>
      <c r="C72" s="281">
        <v>26.64</v>
      </c>
      <c r="D72" s="298" t="s">
        <v>4527</v>
      </c>
      <c r="F72" s="308"/>
      <c r="G72" s="307"/>
      <c r="H72" s="131"/>
      <c r="I72" s="131"/>
      <c r="J72" s="131"/>
      <c r="K72" s="131"/>
      <c r="L72" s="131"/>
    </row>
    <row r="73" spans="2:12">
      <c r="B73" s="157">
        <v>42931</v>
      </c>
      <c r="C73" s="281">
        <v>41.03</v>
      </c>
      <c r="D73" s="298" t="s">
        <v>4528</v>
      </c>
      <c r="F73" s="308"/>
      <c r="G73" s="307"/>
      <c r="H73" s="131"/>
      <c r="I73" s="131"/>
      <c r="J73" s="131"/>
      <c r="K73" s="131"/>
      <c r="L73" s="131"/>
    </row>
    <row r="74" spans="2:12">
      <c r="B74" s="157">
        <v>42931</v>
      </c>
      <c r="C74" s="281">
        <v>0.33999999999999997</v>
      </c>
      <c r="D74" s="298" t="s">
        <v>4529</v>
      </c>
      <c r="F74" s="308"/>
      <c r="G74" s="307"/>
      <c r="H74" s="131"/>
      <c r="I74" s="131"/>
      <c r="J74" s="131"/>
      <c r="K74" s="131"/>
      <c r="L74" s="131"/>
    </row>
    <row r="75" spans="2:12">
      <c r="B75" s="157">
        <v>42931</v>
      </c>
      <c r="C75" s="281">
        <v>27.53</v>
      </c>
      <c r="D75" s="298" t="s">
        <v>4530</v>
      </c>
      <c r="F75" s="308"/>
      <c r="G75" s="307"/>
      <c r="H75" s="131"/>
      <c r="I75" s="131"/>
      <c r="J75" s="131"/>
      <c r="K75" s="131"/>
      <c r="L75" s="131"/>
    </row>
    <row r="76" spans="2:12">
      <c r="B76" s="157">
        <v>42931</v>
      </c>
      <c r="C76" s="281">
        <v>13</v>
      </c>
      <c r="D76" s="298" t="s">
        <v>4531</v>
      </c>
      <c r="F76" s="308"/>
      <c r="G76" s="307"/>
      <c r="H76" s="131"/>
      <c r="I76" s="131"/>
      <c r="J76" s="131"/>
      <c r="K76" s="131"/>
      <c r="L76" s="131"/>
    </row>
    <row r="77" spans="2:12">
      <c r="B77" s="157">
        <v>42931</v>
      </c>
      <c r="C77" s="281">
        <v>55.71</v>
      </c>
      <c r="D77" s="298" t="s">
        <v>4532</v>
      </c>
      <c r="F77" s="308"/>
      <c r="G77" s="307"/>
      <c r="H77" s="131"/>
      <c r="I77" s="131"/>
      <c r="J77" s="131"/>
      <c r="K77" s="131"/>
      <c r="L77" s="131"/>
    </row>
    <row r="78" spans="2:12">
      <c r="B78" s="157">
        <v>42931</v>
      </c>
      <c r="C78" s="281">
        <v>14.4</v>
      </c>
      <c r="D78" s="298" t="s">
        <v>4533</v>
      </c>
      <c r="F78" s="308"/>
      <c r="G78" s="307"/>
      <c r="H78" s="131"/>
      <c r="I78" s="131"/>
      <c r="J78" s="131"/>
      <c r="K78" s="131"/>
      <c r="L78" s="131"/>
    </row>
    <row r="79" spans="2:12">
      <c r="B79" s="157">
        <v>42931</v>
      </c>
      <c r="C79" s="281">
        <v>6.56</v>
      </c>
      <c r="D79" s="298" t="s">
        <v>4534</v>
      </c>
      <c r="F79" s="308"/>
      <c r="G79" s="307"/>
      <c r="H79" s="131"/>
      <c r="I79" s="131"/>
      <c r="J79" s="131"/>
      <c r="K79" s="131"/>
      <c r="L79" s="131"/>
    </row>
    <row r="80" spans="2:12">
      <c r="B80" s="157">
        <v>42931</v>
      </c>
      <c r="C80" s="281">
        <v>11.05</v>
      </c>
      <c r="D80" s="298" t="s">
        <v>4535</v>
      </c>
      <c r="F80" s="308"/>
      <c r="G80" s="307"/>
      <c r="H80" s="131"/>
      <c r="I80" s="131"/>
      <c r="J80" s="131"/>
      <c r="K80" s="131"/>
      <c r="L80" s="131"/>
    </row>
    <row r="81" spans="2:12">
      <c r="B81" s="157">
        <v>42931</v>
      </c>
      <c r="C81" s="281">
        <v>69.27</v>
      </c>
      <c r="D81" s="298" t="s">
        <v>4536</v>
      </c>
      <c r="F81" s="308"/>
      <c r="G81" s="307"/>
      <c r="H81" s="131"/>
      <c r="I81" s="131"/>
      <c r="J81" s="131"/>
      <c r="K81" s="131"/>
      <c r="L81" s="131"/>
    </row>
    <row r="82" spans="2:12">
      <c r="B82" s="157">
        <v>42931</v>
      </c>
      <c r="C82" s="281">
        <v>24.47</v>
      </c>
      <c r="D82" s="298" t="s">
        <v>4537</v>
      </c>
      <c r="F82" s="308"/>
      <c r="G82" s="307"/>
      <c r="H82" s="131"/>
      <c r="I82" s="131"/>
      <c r="J82" s="131"/>
      <c r="K82" s="131"/>
      <c r="L82" s="131"/>
    </row>
    <row r="83" spans="2:12">
      <c r="B83" s="157">
        <v>42931</v>
      </c>
      <c r="C83" s="281">
        <v>32.309999999999995</v>
      </c>
      <c r="D83" s="298" t="s">
        <v>56</v>
      </c>
      <c r="F83" s="308"/>
      <c r="G83" s="307"/>
      <c r="H83" s="131"/>
      <c r="I83" s="131"/>
      <c r="J83" s="131"/>
      <c r="K83" s="131"/>
      <c r="L83" s="131"/>
    </row>
    <row r="84" spans="2:12">
      <c r="B84" s="157">
        <v>42931</v>
      </c>
      <c r="C84" s="281">
        <v>6.91</v>
      </c>
      <c r="D84" s="298" t="s">
        <v>4538</v>
      </c>
      <c r="F84" s="308"/>
      <c r="G84" s="307"/>
      <c r="H84" s="131"/>
      <c r="I84" s="131"/>
      <c r="J84" s="131"/>
      <c r="K84" s="131"/>
      <c r="L84" s="131"/>
    </row>
    <row r="85" spans="2:12">
      <c r="B85" s="157">
        <v>42931</v>
      </c>
      <c r="C85" s="281">
        <v>115.61</v>
      </c>
      <c r="D85" s="298" t="s">
        <v>4539</v>
      </c>
      <c r="F85" s="308"/>
      <c r="G85" s="307"/>
      <c r="H85" s="131"/>
      <c r="I85" s="131"/>
      <c r="J85" s="131"/>
      <c r="K85" s="131"/>
      <c r="L85" s="131"/>
    </row>
    <row r="86" spans="2:12">
      <c r="B86" s="157">
        <v>42931</v>
      </c>
      <c r="C86" s="281">
        <v>146.39000000000001</v>
      </c>
      <c r="D86" s="298" t="s">
        <v>4540</v>
      </c>
      <c r="F86" s="308"/>
      <c r="G86" s="307"/>
      <c r="H86" s="131"/>
      <c r="I86" s="131"/>
      <c r="J86" s="131"/>
      <c r="K86" s="131"/>
      <c r="L86" s="131"/>
    </row>
    <row r="87" spans="2:12">
      <c r="B87" s="157">
        <v>42931</v>
      </c>
      <c r="C87" s="281">
        <v>42.94</v>
      </c>
      <c r="D87" s="298" t="s">
        <v>4541</v>
      </c>
      <c r="F87" s="308"/>
      <c r="G87" s="307"/>
      <c r="H87" s="131"/>
      <c r="I87" s="131"/>
      <c r="J87" s="131"/>
      <c r="K87" s="131"/>
      <c r="L87" s="131"/>
    </row>
    <row r="88" spans="2:12">
      <c r="B88" s="157">
        <v>42931</v>
      </c>
      <c r="C88" s="281">
        <v>78.59</v>
      </c>
      <c r="D88" s="298" t="s">
        <v>4542</v>
      </c>
      <c r="F88" s="308"/>
      <c r="G88" s="307"/>
      <c r="H88" s="131"/>
      <c r="I88" s="131"/>
      <c r="J88" s="131"/>
      <c r="K88" s="131"/>
      <c r="L88" s="131"/>
    </row>
    <row r="89" spans="2:12">
      <c r="B89" s="157">
        <v>42931</v>
      </c>
      <c r="C89" s="281">
        <v>86.960000000000008</v>
      </c>
      <c r="D89" s="298" t="s">
        <v>4543</v>
      </c>
      <c r="F89" s="308"/>
      <c r="G89" s="307"/>
      <c r="H89" s="131"/>
      <c r="I89" s="131"/>
      <c r="J89" s="131"/>
      <c r="K89" s="131"/>
      <c r="L89" s="131"/>
    </row>
    <row r="90" spans="2:12">
      <c r="B90" s="157">
        <v>42931</v>
      </c>
      <c r="C90" s="281">
        <v>53.82</v>
      </c>
      <c r="D90" s="298" t="s">
        <v>4544</v>
      </c>
      <c r="F90" s="308"/>
      <c r="G90" s="307"/>
      <c r="H90" s="131"/>
      <c r="I90" s="131"/>
      <c r="J90" s="131"/>
      <c r="K90" s="131"/>
      <c r="L90" s="131"/>
    </row>
    <row r="91" spans="2:12">
      <c r="B91" s="157">
        <v>42931</v>
      </c>
      <c r="C91" s="281">
        <v>53.48</v>
      </c>
      <c r="D91" s="298" t="s">
        <v>4545</v>
      </c>
      <c r="F91" s="308"/>
      <c r="G91" s="307"/>
      <c r="H91" s="131"/>
      <c r="I91" s="131"/>
      <c r="J91" s="131"/>
      <c r="K91" s="131"/>
      <c r="L91" s="131"/>
    </row>
    <row r="92" spans="2:12">
      <c r="B92" s="157">
        <v>42931</v>
      </c>
      <c r="C92" s="281">
        <v>6.9</v>
      </c>
      <c r="D92" s="298" t="s">
        <v>4546</v>
      </c>
      <c r="F92" s="308"/>
      <c r="G92" s="307"/>
      <c r="H92" s="131"/>
      <c r="I92" s="131"/>
      <c r="J92" s="131"/>
      <c r="K92" s="131"/>
      <c r="L92" s="131"/>
    </row>
    <row r="93" spans="2:12">
      <c r="B93" s="157">
        <v>42931</v>
      </c>
      <c r="C93" s="281">
        <v>106.73</v>
      </c>
      <c r="D93" s="298" t="s">
        <v>4547</v>
      </c>
      <c r="F93" s="308"/>
      <c r="G93" s="307"/>
      <c r="H93" s="131"/>
      <c r="I93" s="131"/>
      <c r="J93" s="131"/>
      <c r="K93" s="131"/>
      <c r="L93" s="131"/>
    </row>
    <row r="94" spans="2:12">
      <c r="B94" s="157">
        <v>42931</v>
      </c>
      <c r="C94" s="281">
        <v>78.61</v>
      </c>
      <c r="D94" s="298" t="s">
        <v>4548</v>
      </c>
      <c r="F94" s="308"/>
      <c r="G94" s="307"/>
      <c r="H94" s="131"/>
      <c r="I94" s="131"/>
      <c r="J94" s="131"/>
      <c r="K94" s="131"/>
      <c r="L94" s="131"/>
    </row>
    <row r="95" spans="2:12">
      <c r="B95" s="157">
        <v>42931</v>
      </c>
      <c r="C95" s="281">
        <v>11.5</v>
      </c>
      <c r="D95" s="298" t="s">
        <v>4549</v>
      </c>
      <c r="F95" s="308"/>
      <c r="G95" s="307"/>
      <c r="H95" s="131"/>
      <c r="I95" s="131"/>
      <c r="J95" s="131"/>
      <c r="K95" s="131"/>
      <c r="L95" s="131"/>
    </row>
    <row r="96" spans="2:12">
      <c r="B96" s="157">
        <v>42931</v>
      </c>
      <c r="C96" s="281">
        <v>9.1399999999999988</v>
      </c>
      <c r="D96" s="298" t="s">
        <v>4550</v>
      </c>
      <c r="F96" s="308"/>
      <c r="G96" s="307"/>
      <c r="H96" s="131"/>
      <c r="I96" s="131"/>
      <c r="J96" s="131"/>
      <c r="K96" s="131"/>
      <c r="L96" s="131"/>
    </row>
    <row r="97" spans="2:12">
      <c r="B97" s="157">
        <v>42931</v>
      </c>
      <c r="C97" s="281">
        <v>75.940000000000012</v>
      </c>
      <c r="D97" s="298" t="s">
        <v>4551</v>
      </c>
      <c r="F97" s="308"/>
      <c r="G97" s="307"/>
      <c r="H97" s="131"/>
      <c r="I97" s="131"/>
      <c r="J97" s="131"/>
      <c r="K97" s="131"/>
      <c r="L97" s="131"/>
    </row>
    <row r="98" spans="2:12">
      <c r="B98" s="157">
        <v>42931</v>
      </c>
      <c r="C98" s="281">
        <v>214.94</v>
      </c>
      <c r="D98" s="298" t="s">
        <v>4552</v>
      </c>
      <c r="F98" s="308"/>
      <c r="G98" s="307"/>
      <c r="H98" s="131"/>
      <c r="I98" s="131"/>
      <c r="J98" s="131"/>
      <c r="K98" s="131"/>
      <c r="L98" s="131"/>
    </row>
    <row r="99" spans="2:12">
      <c r="B99" s="157">
        <v>42931</v>
      </c>
      <c r="C99" s="281">
        <v>28.330000000000002</v>
      </c>
      <c r="D99" s="298" t="s">
        <v>4553</v>
      </c>
      <c r="F99" s="308"/>
      <c r="G99" s="307"/>
      <c r="H99" s="131"/>
      <c r="I99" s="131"/>
      <c r="J99" s="131"/>
      <c r="K99" s="131"/>
      <c r="L99" s="131"/>
    </row>
    <row r="100" spans="2:12">
      <c r="B100" s="157">
        <v>42931</v>
      </c>
      <c r="C100" s="281">
        <v>65.53</v>
      </c>
      <c r="D100" s="298" t="s">
        <v>4554</v>
      </c>
      <c r="F100" s="308"/>
      <c r="G100" s="307"/>
      <c r="H100" s="131"/>
      <c r="I100" s="131"/>
      <c r="J100" s="131"/>
      <c r="K100" s="131"/>
      <c r="L100" s="131"/>
    </row>
    <row r="101" spans="2:12">
      <c r="B101" s="157">
        <v>42931</v>
      </c>
      <c r="C101" s="281">
        <v>69.440000000000012</v>
      </c>
      <c r="D101" s="298" t="s">
        <v>4555</v>
      </c>
      <c r="F101" s="308"/>
      <c r="G101" s="307"/>
      <c r="H101" s="131"/>
      <c r="I101" s="131"/>
      <c r="J101" s="131"/>
      <c r="K101" s="131"/>
      <c r="L101" s="131"/>
    </row>
    <row r="102" spans="2:12">
      <c r="B102" s="157">
        <v>42931</v>
      </c>
      <c r="C102" s="281">
        <v>21.9</v>
      </c>
      <c r="D102" s="298" t="s">
        <v>4556</v>
      </c>
      <c r="F102" s="308"/>
      <c r="G102" s="307"/>
      <c r="H102" s="131"/>
      <c r="I102" s="131"/>
      <c r="J102" s="131"/>
      <c r="K102" s="131"/>
      <c r="L102" s="131"/>
    </row>
    <row r="103" spans="2:12">
      <c r="B103" s="157">
        <v>42931</v>
      </c>
      <c r="C103" s="281">
        <v>92.11</v>
      </c>
      <c r="D103" s="298" t="s">
        <v>4557</v>
      </c>
      <c r="F103" s="308"/>
      <c r="G103" s="307"/>
      <c r="H103" s="131"/>
      <c r="I103" s="131"/>
      <c r="J103" s="131"/>
      <c r="K103" s="131"/>
      <c r="L103" s="131"/>
    </row>
    <row r="104" spans="2:12">
      <c r="B104" s="157">
        <v>42931</v>
      </c>
      <c r="C104" s="281">
        <v>139.69999999999999</v>
      </c>
      <c r="D104" s="298" t="s">
        <v>57</v>
      </c>
      <c r="F104" s="308"/>
      <c r="G104" s="307"/>
      <c r="H104" s="131"/>
      <c r="I104" s="131"/>
      <c r="J104" s="131"/>
      <c r="K104" s="131"/>
      <c r="L104" s="131"/>
    </row>
    <row r="105" spans="2:12">
      <c r="B105" s="157">
        <v>42931</v>
      </c>
      <c r="C105" s="281">
        <v>5.33</v>
      </c>
      <c r="D105" s="298" t="s">
        <v>4558</v>
      </c>
      <c r="F105" s="308"/>
      <c r="G105" s="307"/>
      <c r="H105" s="131"/>
      <c r="I105" s="131"/>
      <c r="J105" s="131"/>
      <c r="K105" s="131"/>
      <c r="L105" s="131"/>
    </row>
    <row r="106" spans="2:12">
      <c r="B106" s="157">
        <v>42931</v>
      </c>
      <c r="C106" s="281">
        <v>7.95</v>
      </c>
      <c r="D106" s="298" t="s">
        <v>4559</v>
      </c>
      <c r="F106" s="308"/>
      <c r="G106" s="307"/>
      <c r="H106" s="131"/>
      <c r="I106" s="131"/>
      <c r="J106" s="131"/>
      <c r="K106" s="131"/>
      <c r="L106" s="131"/>
    </row>
    <row r="107" spans="2:12">
      <c r="B107" s="157">
        <v>42931</v>
      </c>
      <c r="C107" s="281">
        <v>7.04</v>
      </c>
      <c r="D107" s="298" t="s">
        <v>4560</v>
      </c>
      <c r="F107" s="308"/>
      <c r="G107" s="307"/>
      <c r="H107" s="131"/>
      <c r="I107" s="131"/>
      <c r="J107" s="131"/>
      <c r="K107" s="131"/>
      <c r="L107" s="131"/>
    </row>
    <row r="108" spans="2:12">
      <c r="B108" s="157">
        <v>42931</v>
      </c>
      <c r="C108" s="281">
        <v>1.33</v>
      </c>
      <c r="D108" s="298" t="s">
        <v>4561</v>
      </c>
      <c r="F108" s="308"/>
      <c r="G108" s="307"/>
      <c r="H108" s="131"/>
      <c r="I108" s="131"/>
      <c r="J108" s="131"/>
      <c r="K108" s="131"/>
      <c r="L108" s="131"/>
    </row>
    <row r="109" spans="2:12">
      <c r="B109" s="157">
        <v>42931</v>
      </c>
      <c r="C109" s="281">
        <v>39.909999999999997</v>
      </c>
      <c r="D109" s="298" t="s">
        <v>4562</v>
      </c>
      <c r="F109" s="308"/>
      <c r="G109" s="307"/>
      <c r="H109" s="131"/>
      <c r="I109" s="131"/>
      <c r="J109" s="131"/>
      <c r="K109" s="131"/>
      <c r="L109" s="131"/>
    </row>
    <row r="110" spans="2:12">
      <c r="B110" s="157">
        <v>42931</v>
      </c>
      <c r="C110" s="281">
        <v>91.990000000000009</v>
      </c>
      <c r="D110" s="298" t="s">
        <v>4563</v>
      </c>
      <c r="F110" s="308"/>
      <c r="G110" s="307"/>
      <c r="H110" s="131"/>
      <c r="I110" s="131"/>
      <c r="J110" s="131"/>
      <c r="K110" s="131"/>
      <c r="L110" s="131"/>
    </row>
    <row r="111" spans="2:12">
      <c r="B111" s="157">
        <v>42931</v>
      </c>
      <c r="C111" s="281">
        <v>54</v>
      </c>
      <c r="D111" s="298" t="s">
        <v>4564</v>
      </c>
      <c r="F111" s="308"/>
      <c r="G111" s="307"/>
      <c r="H111" s="131"/>
      <c r="I111" s="131"/>
      <c r="J111" s="131"/>
      <c r="K111" s="131"/>
      <c r="L111" s="131"/>
    </row>
    <row r="112" spans="2:12">
      <c r="B112" s="157">
        <v>42931</v>
      </c>
      <c r="C112" s="281">
        <v>32.130000000000003</v>
      </c>
      <c r="D112" s="298" t="s">
        <v>4565</v>
      </c>
      <c r="F112" s="308"/>
      <c r="G112" s="307"/>
      <c r="H112" s="131"/>
      <c r="I112" s="131"/>
      <c r="J112" s="131"/>
      <c r="K112" s="131"/>
      <c r="L112" s="131"/>
    </row>
    <row r="113" spans="2:12">
      <c r="B113" s="157">
        <v>42931</v>
      </c>
      <c r="C113" s="281">
        <v>28.36</v>
      </c>
      <c r="D113" s="298" t="s">
        <v>4177</v>
      </c>
      <c r="F113" s="308"/>
      <c r="G113" s="307"/>
      <c r="H113" s="131"/>
      <c r="I113" s="131"/>
      <c r="J113" s="131"/>
      <c r="K113" s="131"/>
      <c r="L113" s="131"/>
    </row>
    <row r="114" spans="2:12">
      <c r="B114" s="157">
        <v>42931</v>
      </c>
      <c r="C114" s="281">
        <v>33.89</v>
      </c>
      <c r="D114" s="298" t="s">
        <v>4566</v>
      </c>
      <c r="F114" s="308"/>
      <c r="G114" s="307"/>
      <c r="H114" s="131"/>
      <c r="I114" s="131"/>
      <c r="J114" s="131"/>
      <c r="K114" s="131"/>
      <c r="L114" s="131"/>
    </row>
    <row r="115" spans="2:12">
      <c r="B115" s="157">
        <v>42931</v>
      </c>
      <c r="C115" s="281">
        <v>199.37</v>
      </c>
      <c r="D115" s="298" t="s">
        <v>4567</v>
      </c>
      <c r="F115" s="308"/>
      <c r="G115" s="307"/>
      <c r="H115" s="131"/>
      <c r="I115" s="131"/>
      <c r="J115" s="131"/>
      <c r="K115" s="131"/>
      <c r="L115" s="131"/>
    </row>
    <row r="116" spans="2:12">
      <c r="B116" s="157">
        <v>42931</v>
      </c>
      <c r="C116" s="281">
        <v>116.69</v>
      </c>
      <c r="D116" s="298" t="s">
        <v>4568</v>
      </c>
      <c r="F116" s="308"/>
      <c r="G116" s="307"/>
      <c r="H116" s="131"/>
      <c r="I116" s="131"/>
      <c r="J116" s="131"/>
      <c r="K116" s="131"/>
      <c r="L116" s="131"/>
    </row>
    <row r="117" spans="2:12">
      <c r="B117" s="157">
        <v>42931</v>
      </c>
      <c r="C117" s="281">
        <v>11.75</v>
      </c>
      <c r="D117" s="298" t="s">
        <v>4569</v>
      </c>
      <c r="F117" s="308"/>
      <c r="G117" s="307"/>
      <c r="H117" s="131"/>
      <c r="I117" s="131"/>
      <c r="J117" s="131"/>
      <c r="K117" s="131"/>
      <c r="L117" s="131"/>
    </row>
    <row r="118" spans="2:12">
      <c r="B118" s="157">
        <v>42931</v>
      </c>
      <c r="C118" s="281">
        <v>62.3</v>
      </c>
      <c r="D118" s="298" t="s">
        <v>4548</v>
      </c>
      <c r="F118" s="308"/>
      <c r="G118" s="307"/>
      <c r="H118" s="131"/>
      <c r="I118" s="131"/>
      <c r="J118" s="131"/>
      <c r="K118" s="131"/>
      <c r="L118" s="131"/>
    </row>
    <row r="119" spans="2:12">
      <c r="B119" s="157">
        <v>42931</v>
      </c>
      <c r="C119" s="281">
        <v>25.55</v>
      </c>
      <c r="D119" s="298" t="s">
        <v>4570</v>
      </c>
      <c r="F119" s="308"/>
      <c r="G119" s="307"/>
      <c r="H119" s="131"/>
      <c r="I119" s="131"/>
      <c r="J119" s="131"/>
      <c r="K119" s="131"/>
      <c r="L119" s="131"/>
    </row>
    <row r="120" spans="2:12">
      <c r="B120" s="157">
        <v>42931</v>
      </c>
      <c r="C120" s="281">
        <v>11.47</v>
      </c>
      <c r="D120" s="298" t="s">
        <v>4571</v>
      </c>
      <c r="F120" s="308"/>
      <c r="G120" s="307"/>
      <c r="H120" s="131"/>
      <c r="I120" s="131"/>
      <c r="J120" s="131"/>
      <c r="K120" s="131"/>
      <c r="L120" s="131"/>
    </row>
    <row r="121" spans="2:12">
      <c r="B121" s="157">
        <v>42931</v>
      </c>
      <c r="C121" s="281">
        <v>2.72</v>
      </c>
      <c r="D121" s="298" t="s">
        <v>4572</v>
      </c>
      <c r="F121" s="308"/>
      <c r="G121" s="307"/>
      <c r="H121" s="131"/>
      <c r="I121" s="131"/>
      <c r="J121" s="131"/>
      <c r="K121" s="131"/>
      <c r="L121" s="131"/>
    </row>
    <row r="122" spans="2:12">
      <c r="B122" s="157">
        <v>42931</v>
      </c>
      <c r="C122" s="281">
        <v>15.739999999999998</v>
      </c>
      <c r="D122" s="298" t="s">
        <v>4573</v>
      </c>
      <c r="F122" s="308"/>
      <c r="G122" s="307"/>
      <c r="H122" s="131"/>
      <c r="I122" s="131"/>
      <c r="J122" s="131"/>
      <c r="K122" s="131"/>
      <c r="L122" s="131"/>
    </row>
    <row r="123" spans="2:12">
      <c r="B123" s="157">
        <v>42931</v>
      </c>
      <c r="C123" s="281">
        <v>16.03</v>
      </c>
      <c r="D123" s="298" t="s">
        <v>4574</v>
      </c>
      <c r="F123" s="308"/>
      <c r="G123" s="307"/>
      <c r="H123" s="131"/>
      <c r="I123" s="131"/>
      <c r="J123" s="131"/>
      <c r="K123" s="131"/>
      <c r="L123" s="131"/>
    </row>
    <row r="124" spans="2:12">
      <c r="B124" s="157">
        <v>42931</v>
      </c>
      <c r="C124" s="281">
        <v>51.96</v>
      </c>
      <c r="D124" s="298" t="s">
        <v>4575</v>
      </c>
      <c r="F124" s="308"/>
      <c r="G124" s="307"/>
      <c r="H124" s="131"/>
      <c r="I124" s="131"/>
      <c r="J124" s="131"/>
      <c r="K124" s="131"/>
      <c r="L124" s="131"/>
    </row>
    <row r="125" spans="2:12">
      <c r="B125" s="157">
        <v>42931</v>
      </c>
      <c r="C125" s="281">
        <v>69.81</v>
      </c>
      <c r="D125" s="298" t="s">
        <v>4576</v>
      </c>
      <c r="F125" s="308"/>
      <c r="G125" s="307"/>
      <c r="H125" s="131"/>
      <c r="I125" s="131"/>
      <c r="J125" s="131"/>
      <c r="K125" s="131"/>
      <c r="L125" s="131"/>
    </row>
    <row r="126" spans="2:12">
      <c r="B126" s="157">
        <v>42931</v>
      </c>
      <c r="C126" s="281">
        <v>3.9899999999999998</v>
      </c>
      <c r="D126" s="298" t="s">
        <v>4577</v>
      </c>
      <c r="F126" s="308"/>
      <c r="G126" s="307"/>
      <c r="H126" s="131"/>
      <c r="I126" s="131"/>
      <c r="J126" s="131"/>
      <c r="K126" s="131"/>
      <c r="L126" s="131"/>
    </row>
    <row r="127" spans="2:12">
      <c r="B127" s="157">
        <v>42931</v>
      </c>
      <c r="C127" s="281">
        <v>5.79</v>
      </c>
      <c r="D127" s="298" t="s">
        <v>4578</v>
      </c>
      <c r="F127" s="308"/>
      <c r="G127" s="307"/>
      <c r="H127" s="131"/>
      <c r="I127" s="131"/>
      <c r="J127" s="131"/>
      <c r="K127" s="131"/>
      <c r="L127" s="131"/>
    </row>
    <row r="128" spans="2:12">
      <c r="B128" s="157">
        <v>42931</v>
      </c>
      <c r="C128" s="281">
        <v>24.09</v>
      </c>
      <c r="D128" s="298" t="s">
        <v>4579</v>
      </c>
      <c r="F128" s="308"/>
      <c r="G128" s="307"/>
      <c r="H128" s="131"/>
      <c r="I128" s="131"/>
      <c r="J128" s="131"/>
      <c r="K128" s="131"/>
      <c r="L128" s="131"/>
    </row>
    <row r="129" spans="2:12">
      <c r="B129" s="157">
        <v>42931</v>
      </c>
      <c r="C129" s="281">
        <v>32.690000000000005</v>
      </c>
      <c r="D129" s="298" t="s">
        <v>4580</v>
      </c>
      <c r="F129" s="308"/>
      <c r="G129" s="307"/>
      <c r="H129" s="131"/>
      <c r="I129" s="131"/>
      <c r="J129" s="131"/>
      <c r="K129" s="131"/>
      <c r="L129" s="131"/>
    </row>
    <row r="130" spans="2:12">
      <c r="B130" s="157">
        <v>42931</v>
      </c>
      <c r="C130" s="281">
        <v>24.67</v>
      </c>
      <c r="D130" s="298" t="s">
        <v>4581</v>
      </c>
      <c r="F130" s="308"/>
      <c r="G130" s="307"/>
      <c r="H130" s="131"/>
      <c r="I130" s="131"/>
      <c r="J130" s="131"/>
      <c r="K130" s="131"/>
      <c r="L130" s="131"/>
    </row>
    <row r="131" spans="2:12">
      <c r="B131" s="157">
        <v>42931</v>
      </c>
      <c r="C131" s="281">
        <v>58.6</v>
      </c>
      <c r="D131" s="298" t="s">
        <v>4582</v>
      </c>
      <c r="F131" s="308"/>
      <c r="G131" s="307"/>
      <c r="H131" s="131"/>
      <c r="I131" s="131"/>
      <c r="J131" s="131"/>
      <c r="K131" s="131"/>
      <c r="L131" s="131"/>
    </row>
    <row r="132" spans="2:12" ht="15.75" customHeight="1">
      <c r="B132" s="157">
        <v>42931</v>
      </c>
      <c r="C132" s="281">
        <v>80.069999999999993</v>
      </c>
      <c r="D132" s="298" t="s">
        <v>4583</v>
      </c>
      <c r="F132" s="308"/>
      <c r="G132" s="307"/>
      <c r="H132" s="131"/>
      <c r="I132" s="131"/>
      <c r="J132" s="131"/>
      <c r="K132" s="131"/>
      <c r="L132" s="131"/>
    </row>
    <row r="133" spans="2:12" ht="15.75" customHeight="1">
      <c r="B133" s="157">
        <v>42931</v>
      </c>
      <c r="C133" s="281">
        <v>49.59</v>
      </c>
      <c r="D133" s="298" t="s">
        <v>58</v>
      </c>
      <c r="F133" s="308"/>
      <c r="G133" s="307"/>
      <c r="H133" s="131"/>
      <c r="I133" s="131"/>
      <c r="J133" s="131"/>
      <c r="K133" s="131"/>
      <c r="L133" s="131"/>
    </row>
    <row r="134" spans="2:12" ht="15.75" customHeight="1">
      <c r="B134" s="157">
        <v>42931</v>
      </c>
      <c r="C134" s="281">
        <v>151.09</v>
      </c>
      <c r="D134" s="298" t="s">
        <v>4584</v>
      </c>
      <c r="F134" s="308"/>
      <c r="G134" s="307"/>
      <c r="H134" s="131"/>
      <c r="I134" s="131"/>
      <c r="J134" s="131"/>
      <c r="K134" s="131"/>
      <c r="L134" s="131"/>
    </row>
    <row r="135" spans="2:12" ht="15.75" customHeight="1">
      <c r="B135" s="157">
        <v>42931</v>
      </c>
      <c r="C135" s="281">
        <v>25.95</v>
      </c>
      <c r="D135" s="298" t="s">
        <v>4585</v>
      </c>
      <c r="F135" s="308"/>
      <c r="G135" s="307"/>
      <c r="H135" s="131"/>
      <c r="I135" s="131"/>
      <c r="J135" s="131"/>
      <c r="K135" s="131"/>
      <c r="L135" s="131"/>
    </row>
    <row r="136" spans="2:12" ht="15.75" customHeight="1">
      <c r="B136" s="157">
        <v>42931</v>
      </c>
      <c r="C136" s="281">
        <v>30.759999999999998</v>
      </c>
      <c r="D136" s="298" t="s">
        <v>4586</v>
      </c>
      <c r="F136" s="308"/>
      <c r="G136" s="307"/>
      <c r="H136" s="131"/>
      <c r="I136" s="131"/>
      <c r="J136" s="131"/>
      <c r="K136" s="131"/>
      <c r="L136" s="131"/>
    </row>
    <row r="137" spans="2:12">
      <c r="B137" s="157">
        <v>42931</v>
      </c>
      <c r="C137" s="281">
        <v>10.01</v>
      </c>
      <c r="D137" s="298" t="s">
        <v>4587</v>
      </c>
      <c r="F137" s="308"/>
      <c r="G137" s="307"/>
      <c r="H137" s="131"/>
      <c r="I137" s="131"/>
      <c r="J137" s="131"/>
      <c r="K137" s="131"/>
      <c r="L137" s="131"/>
    </row>
    <row r="138" spans="2:12">
      <c r="B138" s="157">
        <v>42931</v>
      </c>
      <c r="C138" s="281">
        <v>7.4</v>
      </c>
      <c r="D138" s="298" t="s">
        <v>4588</v>
      </c>
      <c r="F138" s="308"/>
      <c r="G138" s="307"/>
      <c r="H138" s="131"/>
      <c r="I138" s="131"/>
      <c r="J138" s="131"/>
      <c r="K138" s="131"/>
      <c r="L138" s="131"/>
    </row>
    <row r="139" spans="2:12">
      <c r="B139" s="157">
        <v>42931</v>
      </c>
      <c r="C139" s="281">
        <v>106.22</v>
      </c>
      <c r="D139" s="298" t="s">
        <v>4589</v>
      </c>
      <c r="F139" s="308"/>
      <c r="G139" s="307"/>
      <c r="H139" s="131"/>
      <c r="I139" s="131"/>
      <c r="J139" s="131"/>
      <c r="K139" s="131"/>
      <c r="L139" s="131"/>
    </row>
    <row r="140" spans="2:12">
      <c r="B140" s="157">
        <v>42931</v>
      </c>
      <c r="C140" s="281">
        <v>75.8</v>
      </c>
      <c r="D140" s="298" t="s">
        <v>4518</v>
      </c>
      <c r="F140" s="308"/>
      <c r="G140" s="307"/>
      <c r="H140" s="131"/>
      <c r="I140" s="131"/>
      <c r="J140" s="131"/>
      <c r="K140" s="131"/>
      <c r="L140" s="131"/>
    </row>
    <row r="141" spans="2:12">
      <c r="B141" s="157">
        <v>42931</v>
      </c>
      <c r="C141" s="281">
        <v>134.44</v>
      </c>
      <c r="D141" s="298" t="s">
        <v>4590</v>
      </c>
      <c r="F141" s="308"/>
      <c r="G141" s="307"/>
      <c r="H141" s="131"/>
      <c r="I141" s="131"/>
      <c r="J141" s="131"/>
      <c r="K141" s="131"/>
      <c r="L141" s="131"/>
    </row>
    <row r="142" spans="2:12">
      <c r="B142" s="157">
        <v>42931</v>
      </c>
      <c r="C142" s="281">
        <v>9.39</v>
      </c>
      <c r="D142" s="298" t="s">
        <v>4591</v>
      </c>
      <c r="F142" s="308"/>
      <c r="G142" s="307"/>
      <c r="H142" s="131"/>
      <c r="I142" s="131"/>
      <c r="J142" s="131"/>
      <c r="K142" s="131"/>
      <c r="L142" s="131"/>
    </row>
    <row r="143" spans="2:12">
      <c r="B143" s="157">
        <v>42931</v>
      </c>
      <c r="C143" s="281">
        <v>84.69</v>
      </c>
      <c r="D143" s="298" t="s">
        <v>4592</v>
      </c>
      <c r="F143" s="308"/>
      <c r="G143" s="307"/>
      <c r="H143" s="131"/>
      <c r="I143" s="131"/>
      <c r="J143" s="131"/>
      <c r="K143" s="131"/>
      <c r="L143" s="131"/>
    </row>
    <row r="144" spans="2:12">
      <c r="B144" s="157">
        <v>42931</v>
      </c>
      <c r="C144" s="281">
        <v>74.790000000000006</v>
      </c>
      <c r="D144" s="298" t="s">
        <v>4593</v>
      </c>
      <c r="F144" s="308"/>
      <c r="G144" s="307"/>
      <c r="H144" s="131"/>
      <c r="I144" s="131"/>
      <c r="J144" s="131"/>
      <c r="K144" s="131"/>
      <c r="L144" s="131"/>
    </row>
    <row r="145" spans="2:12">
      <c r="B145" s="157">
        <v>42931</v>
      </c>
      <c r="C145" s="281">
        <v>17.72</v>
      </c>
      <c r="D145" s="298" t="s">
        <v>4594</v>
      </c>
      <c r="F145" s="308"/>
      <c r="G145" s="307"/>
      <c r="H145" s="131"/>
      <c r="I145" s="131"/>
      <c r="J145" s="131"/>
      <c r="K145" s="131"/>
      <c r="L145" s="131"/>
    </row>
    <row r="146" spans="2:12">
      <c r="B146" s="157">
        <v>42931</v>
      </c>
      <c r="C146" s="281">
        <v>92.2</v>
      </c>
      <c r="D146" s="298" t="s">
        <v>4595</v>
      </c>
      <c r="F146" s="308"/>
      <c r="G146" s="307"/>
      <c r="H146" s="131"/>
      <c r="I146" s="131"/>
      <c r="J146" s="131"/>
      <c r="K146" s="131"/>
      <c r="L146" s="131"/>
    </row>
    <row r="147" spans="2:12">
      <c r="B147" s="157">
        <v>42931</v>
      </c>
      <c r="C147" s="281">
        <v>3.08</v>
      </c>
      <c r="D147" s="298" t="s">
        <v>4596</v>
      </c>
      <c r="F147" s="308"/>
      <c r="G147" s="307"/>
      <c r="H147" s="131"/>
      <c r="I147" s="131"/>
      <c r="J147" s="131"/>
      <c r="K147" s="131"/>
      <c r="L147" s="131"/>
    </row>
    <row r="148" spans="2:12">
      <c r="B148" s="157">
        <v>42931</v>
      </c>
      <c r="C148" s="281">
        <v>10.029999999999999</v>
      </c>
      <c r="D148" s="298" t="s">
        <v>4597</v>
      </c>
      <c r="F148" s="308"/>
      <c r="G148" s="307"/>
      <c r="H148" s="131"/>
      <c r="I148" s="131"/>
      <c r="J148" s="131"/>
      <c r="K148" s="131"/>
      <c r="L148" s="131"/>
    </row>
    <row r="149" spans="2:12">
      <c r="B149" s="157">
        <v>42931</v>
      </c>
      <c r="C149" s="281">
        <v>33.03</v>
      </c>
      <c r="D149" s="298" t="s">
        <v>4598</v>
      </c>
      <c r="F149" s="308"/>
      <c r="G149" s="307"/>
      <c r="H149" s="131"/>
      <c r="I149" s="131"/>
      <c r="J149" s="131"/>
      <c r="K149" s="131"/>
      <c r="L149" s="131"/>
    </row>
    <row r="150" spans="2:12">
      <c r="B150" s="157">
        <v>42931</v>
      </c>
      <c r="C150" s="281">
        <v>27.02</v>
      </c>
      <c r="D150" s="298" t="s">
        <v>4599</v>
      </c>
      <c r="F150" s="308"/>
      <c r="G150" s="307"/>
      <c r="H150" s="131"/>
      <c r="I150" s="131"/>
      <c r="J150" s="131"/>
      <c r="K150" s="131"/>
      <c r="L150" s="131"/>
    </row>
    <row r="151" spans="2:12">
      <c r="B151" s="157">
        <v>42931</v>
      </c>
      <c r="C151" s="281">
        <v>1.5</v>
      </c>
      <c r="D151" s="298" t="s">
        <v>4600</v>
      </c>
      <c r="F151" s="308"/>
      <c r="G151" s="307"/>
      <c r="H151" s="131"/>
      <c r="I151" s="131"/>
      <c r="J151" s="131"/>
      <c r="K151" s="131"/>
      <c r="L151" s="131"/>
    </row>
    <row r="152" spans="2:12">
      <c r="B152" s="157">
        <v>42931</v>
      </c>
      <c r="C152" s="281">
        <v>108.99000000000001</v>
      </c>
      <c r="D152" s="298" t="s">
        <v>4601</v>
      </c>
      <c r="F152" s="308"/>
      <c r="G152" s="307"/>
      <c r="H152" s="131"/>
      <c r="I152" s="131"/>
      <c r="J152" s="131"/>
      <c r="K152" s="131"/>
      <c r="L152" s="131"/>
    </row>
    <row r="153" spans="2:12">
      <c r="B153" s="157">
        <v>42931</v>
      </c>
      <c r="C153" s="281">
        <v>78.36</v>
      </c>
      <c r="D153" s="298" t="s">
        <v>4602</v>
      </c>
      <c r="F153" s="308"/>
      <c r="G153" s="307"/>
      <c r="H153" s="131"/>
      <c r="I153" s="131"/>
      <c r="J153" s="131"/>
      <c r="K153" s="131"/>
      <c r="L153" s="131"/>
    </row>
    <row r="154" spans="2:12">
      <c r="B154" s="157">
        <v>42931</v>
      </c>
      <c r="C154" s="281">
        <v>16.559999999999999</v>
      </c>
      <c r="D154" s="298" t="s">
        <v>4603</v>
      </c>
      <c r="F154" s="308"/>
      <c r="G154" s="307"/>
      <c r="H154" s="131"/>
      <c r="I154" s="131"/>
      <c r="J154" s="131"/>
      <c r="K154" s="131"/>
      <c r="L154" s="131"/>
    </row>
    <row r="155" spans="2:12">
      <c r="B155" s="157">
        <v>42931</v>
      </c>
      <c r="C155" s="281">
        <v>63.9</v>
      </c>
      <c r="D155" s="298" t="s">
        <v>4604</v>
      </c>
      <c r="F155" s="308"/>
      <c r="G155" s="307"/>
      <c r="H155" s="131"/>
      <c r="I155" s="131"/>
      <c r="J155" s="131"/>
      <c r="K155" s="131"/>
      <c r="L155" s="131"/>
    </row>
    <row r="156" spans="2:12">
      <c r="B156" s="157">
        <v>42931</v>
      </c>
      <c r="C156" s="281">
        <v>0.45</v>
      </c>
      <c r="D156" s="298" t="s">
        <v>4605</v>
      </c>
      <c r="F156" s="308"/>
      <c r="G156" s="307"/>
      <c r="H156" s="131"/>
      <c r="I156" s="131"/>
      <c r="J156" s="131"/>
      <c r="K156" s="131"/>
      <c r="L156" s="131"/>
    </row>
    <row r="157" spans="2:12">
      <c r="B157" s="157">
        <v>42931</v>
      </c>
      <c r="C157" s="281">
        <v>19.68</v>
      </c>
      <c r="D157" s="298" t="s">
        <v>4606</v>
      </c>
      <c r="F157" s="308"/>
      <c r="G157" s="307"/>
      <c r="H157" s="131"/>
      <c r="I157" s="131"/>
      <c r="J157" s="131"/>
      <c r="K157" s="131"/>
      <c r="L157" s="131"/>
    </row>
    <row r="158" spans="2:12">
      <c r="B158" s="157">
        <v>42931</v>
      </c>
      <c r="C158" s="281">
        <v>20.43</v>
      </c>
      <c r="D158" s="298" t="s">
        <v>4607</v>
      </c>
      <c r="F158" s="308"/>
      <c r="G158" s="307"/>
      <c r="H158" s="131"/>
      <c r="I158" s="131"/>
      <c r="J158" s="131"/>
      <c r="K158" s="131"/>
      <c r="L158" s="131"/>
    </row>
    <row r="159" spans="2:12">
      <c r="B159" s="157">
        <v>42931</v>
      </c>
      <c r="C159" s="281">
        <v>30.75</v>
      </c>
      <c r="D159" s="298" t="s">
        <v>4608</v>
      </c>
      <c r="F159" s="308"/>
      <c r="G159" s="307"/>
      <c r="H159" s="131"/>
      <c r="I159" s="131"/>
      <c r="J159" s="131"/>
      <c r="K159" s="131"/>
      <c r="L159" s="131"/>
    </row>
    <row r="160" spans="2:12">
      <c r="B160" s="157">
        <v>42931</v>
      </c>
      <c r="C160" s="281">
        <v>53.56</v>
      </c>
      <c r="D160" s="298" t="s">
        <v>4609</v>
      </c>
      <c r="F160" s="308"/>
      <c r="G160" s="307"/>
      <c r="H160" s="131"/>
      <c r="I160" s="131"/>
      <c r="J160" s="131"/>
      <c r="K160" s="131"/>
      <c r="L160" s="131"/>
    </row>
    <row r="161" spans="2:12">
      <c r="B161" s="157">
        <v>42931</v>
      </c>
      <c r="C161" s="281">
        <v>26.87</v>
      </c>
      <c r="D161" s="298" t="s">
        <v>4610</v>
      </c>
      <c r="F161" s="308"/>
      <c r="G161" s="307"/>
      <c r="H161" s="131"/>
      <c r="I161" s="131"/>
      <c r="J161" s="131"/>
      <c r="K161" s="131"/>
      <c r="L161" s="131"/>
    </row>
    <row r="162" spans="2:12">
      <c r="B162" s="157">
        <v>42931</v>
      </c>
      <c r="C162" s="281">
        <v>54.160000000000004</v>
      </c>
      <c r="D162" s="298" t="s">
        <v>4611</v>
      </c>
      <c r="F162" s="308"/>
      <c r="G162" s="307"/>
      <c r="H162" s="131"/>
      <c r="I162" s="131"/>
      <c r="J162" s="131"/>
      <c r="K162" s="131"/>
      <c r="L162" s="131"/>
    </row>
    <row r="163" spans="2:12">
      <c r="B163" s="157">
        <v>42931</v>
      </c>
      <c r="C163" s="281">
        <v>0.1</v>
      </c>
      <c r="D163" s="298" t="s">
        <v>4612</v>
      </c>
      <c r="F163" s="308"/>
      <c r="G163" s="307"/>
      <c r="H163" s="131"/>
      <c r="I163" s="131"/>
      <c r="J163" s="131"/>
      <c r="K163" s="131"/>
      <c r="L163" s="131"/>
    </row>
    <row r="164" spans="2:12">
      <c r="B164" s="157">
        <v>42931</v>
      </c>
      <c r="C164" s="281">
        <v>32.57</v>
      </c>
      <c r="D164" s="298" t="s">
        <v>4613</v>
      </c>
      <c r="F164" s="308"/>
      <c r="G164" s="307"/>
      <c r="H164" s="131"/>
      <c r="I164" s="131"/>
      <c r="J164" s="131"/>
      <c r="K164" s="131"/>
      <c r="L164" s="131"/>
    </row>
    <row r="165" spans="2:12">
      <c r="B165" s="157">
        <v>42931</v>
      </c>
      <c r="C165" s="281">
        <v>29.439999999999998</v>
      </c>
      <c r="D165" s="298" t="s">
        <v>4614</v>
      </c>
      <c r="F165" s="308"/>
      <c r="G165" s="307"/>
      <c r="H165" s="131"/>
      <c r="I165" s="131"/>
      <c r="J165" s="131"/>
      <c r="K165" s="131"/>
      <c r="L165" s="131"/>
    </row>
    <row r="166" spans="2:12">
      <c r="B166" s="157">
        <v>42931</v>
      </c>
      <c r="C166" s="281">
        <v>53.42</v>
      </c>
      <c r="D166" s="298" t="s">
        <v>4615</v>
      </c>
      <c r="F166" s="308"/>
      <c r="G166" s="307"/>
      <c r="H166" s="131"/>
      <c r="I166" s="131"/>
      <c r="J166" s="131"/>
      <c r="K166" s="131"/>
      <c r="L166" s="131"/>
    </row>
    <row r="167" spans="2:12">
      <c r="B167" s="157">
        <v>42931</v>
      </c>
      <c r="C167" s="281">
        <v>8.92</v>
      </c>
      <c r="D167" s="298" t="s">
        <v>4616</v>
      </c>
      <c r="F167" s="308"/>
      <c r="G167" s="307"/>
      <c r="H167" s="131"/>
      <c r="I167" s="131"/>
      <c r="J167" s="131"/>
      <c r="K167" s="131"/>
      <c r="L167" s="131"/>
    </row>
    <row r="168" spans="2:12">
      <c r="B168" s="157">
        <v>42931</v>
      </c>
      <c r="C168" s="281">
        <v>38.71</v>
      </c>
      <c r="D168" s="298" t="s">
        <v>4250</v>
      </c>
      <c r="F168" s="308"/>
      <c r="G168" s="307"/>
      <c r="H168" s="131"/>
      <c r="I168" s="131"/>
      <c r="J168" s="131"/>
      <c r="K168" s="131"/>
      <c r="L168" s="131"/>
    </row>
    <row r="169" spans="2:12">
      <c r="B169" s="157">
        <v>42931</v>
      </c>
      <c r="C169" s="281">
        <v>13.96</v>
      </c>
      <c r="D169" s="298" t="s">
        <v>4617</v>
      </c>
      <c r="F169" s="308"/>
      <c r="G169" s="307"/>
      <c r="H169" s="131"/>
      <c r="I169" s="131"/>
      <c r="J169" s="131"/>
      <c r="K169" s="131"/>
      <c r="L169" s="131"/>
    </row>
    <row r="170" spans="2:12">
      <c r="B170" s="157">
        <v>42931</v>
      </c>
      <c r="C170" s="281">
        <v>125.43</v>
      </c>
      <c r="D170" s="298" t="s">
        <v>4618</v>
      </c>
      <c r="F170" s="308"/>
      <c r="G170" s="307"/>
      <c r="H170" s="131"/>
      <c r="I170" s="131"/>
      <c r="J170" s="131"/>
      <c r="K170" s="131"/>
      <c r="L170" s="131"/>
    </row>
    <row r="171" spans="2:12">
      <c r="B171" s="157">
        <v>42931</v>
      </c>
      <c r="C171" s="281">
        <v>34.620000000000005</v>
      </c>
      <c r="D171" s="298" t="s">
        <v>4619</v>
      </c>
      <c r="F171" s="308"/>
      <c r="G171" s="307"/>
      <c r="H171" s="131"/>
      <c r="I171" s="131"/>
      <c r="J171" s="131"/>
      <c r="K171" s="131"/>
      <c r="L171" s="131"/>
    </row>
    <row r="172" spans="2:12">
      <c r="B172" s="157">
        <v>42931</v>
      </c>
      <c r="C172" s="281">
        <v>12.05</v>
      </c>
      <c r="D172" s="298" t="s">
        <v>4620</v>
      </c>
      <c r="F172" s="308"/>
      <c r="G172" s="307"/>
      <c r="H172" s="131"/>
      <c r="I172" s="131"/>
      <c r="J172" s="131"/>
      <c r="K172" s="131"/>
      <c r="L172" s="131"/>
    </row>
    <row r="173" spans="2:12">
      <c r="B173" s="157">
        <v>42931</v>
      </c>
      <c r="C173" s="281">
        <v>40.74</v>
      </c>
      <c r="D173" s="298" t="s">
        <v>4621</v>
      </c>
      <c r="F173" s="308"/>
      <c r="G173" s="307"/>
      <c r="H173" s="131"/>
      <c r="I173" s="131"/>
      <c r="J173" s="131"/>
      <c r="K173" s="131"/>
      <c r="L173" s="131"/>
    </row>
    <row r="174" spans="2:12">
      <c r="B174" s="157">
        <v>42931</v>
      </c>
      <c r="C174" s="281">
        <v>10.08</v>
      </c>
      <c r="D174" s="298" t="s">
        <v>4622</v>
      </c>
      <c r="F174" s="308"/>
      <c r="G174" s="307"/>
      <c r="H174" s="131"/>
      <c r="I174" s="131"/>
      <c r="J174" s="131"/>
      <c r="K174" s="131"/>
      <c r="L174" s="131"/>
    </row>
    <row r="175" spans="2:12">
      <c r="B175" s="157">
        <v>42931</v>
      </c>
      <c r="C175" s="281">
        <v>5.8199999999999994</v>
      </c>
      <c r="D175" s="298" t="s">
        <v>4623</v>
      </c>
      <c r="F175" s="308"/>
      <c r="G175" s="307"/>
      <c r="H175" s="131"/>
      <c r="I175" s="131"/>
      <c r="J175" s="131"/>
      <c r="K175" s="131"/>
      <c r="L175" s="131"/>
    </row>
    <row r="176" spans="2:12">
      <c r="B176" s="157">
        <v>42931</v>
      </c>
      <c r="C176" s="281">
        <v>0.63</v>
      </c>
      <c r="D176" s="298" t="s">
        <v>4624</v>
      </c>
      <c r="F176" s="308"/>
      <c r="G176" s="307"/>
      <c r="H176" s="131"/>
      <c r="I176" s="131"/>
      <c r="J176" s="131"/>
      <c r="K176" s="131"/>
      <c r="L176" s="131"/>
    </row>
    <row r="177" spans="2:12">
      <c r="B177" s="157">
        <v>42931</v>
      </c>
      <c r="C177" s="281">
        <v>48.46</v>
      </c>
      <c r="D177" s="298" t="s">
        <v>4625</v>
      </c>
      <c r="F177" s="308"/>
      <c r="G177" s="307"/>
      <c r="H177" s="131"/>
      <c r="I177" s="131"/>
      <c r="J177" s="131"/>
      <c r="K177" s="131"/>
      <c r="L177" s="131"/>
    </row>
    <row r="178" spans="2:12">
      <c r="B178" s="157">
        <v>42931</v>
      </c>
      <c r="C178" s="281">
        <v>103.52</v>
      </c>
      <c r="D178" s="298" t="s">
        <v>4626</v>
      </c>
      <c r="F178" s="308"/>
      <c r="G178" s="307"/>
      <c r="H178" s="131"/>
      <c r="I178" s="131"/>
      <c r="J178" s="131"/>
      <c r="K178" s="131"/>
      <c r="L178" s="131"/>
    </row>
    <row r="179" spans="2:12">
      <c r="B179" s="157">
        <v>42931</v>
      </c>
      <c r="C179" s="281">
        <v>24.25</v>
      </c>
      <c r="D179" s="298" t="s">
        <v>4627</v>
      </c>
      <c r="F179" s="308"/>
      <c r="G179" s="307"/>
      <c r="H179" s="131"/>
      <c r="I179" s="131"/>
      <c r="J179" s="131"/>
      <c r="K179" s="131"/>
      <c r="L179" s="131"/>
    </row>
    <row r="180" spans="2:12">
      <c r="B180" s="157">
        <v>42931</v>
      </c>
      <c r="C180" s="281">
        <v>63.879999999999995</v>
      </c>
      <c r="D180" s="298" t="s">
        <v>4628</v>
      </c>
      <c r="F180" s="308"/>
      <c r="G180" s="307"/>
      <c r="H180" s="131"/>
      <c r="I180" s="131"/>
      <c r="J180" s="131"/>
      <c r="K180" s="131"/>
      <c r="L180" s="131"/>
    </row>
    <row r="181" spans="2:12">
      <c r="B181" s="157">
        <v>42931</v>
      </c>
      <c r="C181" s="281">
        <v>2.1</v>
      </c>
      <c r="D181" s="298" t="s">
        <v>4629</v>
      </c>
      <c r="F181" s="308"/>
      <c r="G181" s="307"/>
      <c r="H181" s="131"/>
      <c r="I181" s="131"/>
      <c r="J181" s="131"/>
      <c r="K181" s="131"/>
      <c r="L181" s="131"/>
    </row>
    <row r="182" spans="2:12">
      <c r="B182" s="157">
        <v>42931</v>
      </c>
      <c r="C182" s="281">
        <v>92.3</v>
      </c>
      <c r="D182" s="298" t="s">
        <v>4630</v>
      </c>
      <c r="F182" s="308"/>
      <c r="G182" s="307"/>
      <c r="H182" s="131"/>
      <c r="I182" s="131"/>
      <c r="J182" s="131"/>
      <c r="K182" s="131"/>
      <c r="L182" s="131"/>
    </row>
    <row r="183" spans="2:12">
      <c r="B183" s="157">
        <v>42931</v>
      </c>
      <c r="C183" s="281">
        <v>10.15</v>
      </c>
      <c r="D183" s="298" t="s">
        <v>4631</v>
      </c>
      <c r="F183" s="308"/>
      <c r="G183" s="307"/>
      <c r="H183" s="131"/>
      <c r="I183" s="131"/>
      <c r="J183" s="131"/>
      <c r="K183" s="131"/>
      <c r="L183" s="131"/>
    </row>
    <row r="184" spans="2:12">
      <c r="B184" s="157">
        <v>42931</v>
      </c>
      <c r="C184" s="281">
        <v>86.98</v>
      </c>
      <c r="D184" s="298" t="s">
        <v>4632</v>
      </c>
      <c r="F184" s="308"/>
      <c r="G184" s="307"/>
      <c r="H184" s="131"/>
      <c r="I184" s="131"/>
      <c r="J184" s="131"/>
      <c r="K184" s="131"/>
      <c r="L184" s="131"/>
    </row>
    <row r="185" spans="2:12">
      <c r="B185" s="157">
        <v>42931</v>
      </c>
      <c r="C185" s="281">
        <v>6.1199999999999992</v>
      </c>
      <c r="D185" s="298" t="s">
        <v>4633</v>
      </c>
      <c r="F185" s="308"/>
      <c r="G185" s="307"/>
      <c r="H185" s="131"/>
      <c r="I185" s="131"/>
      <c r="J185" s="131"/>
      <c r="K185" s="131"/>
      <c r="L185" s="131"/>
    </row>
    <row r="186" spans="2:12">
      <c r="B186" s="157">
        <v>42931</v>
      </c>
      <c r="C186" s="281">
        <v>48.57</v>
      </c>
      <c r="D186" s="298" t="s">
        <v>4634</v>
      </c>
      <c r="F186" s="308"/>
      <c r="G186" s="307"/>
      <c r="H186" s="131"/>
      <c r="I186" s="131"/>
      <c r="J186" s="131"/>
      <c r="K186" s="131"/>
      <c r="L186" s="131"/>
    </row>
    <row r="187" spans="2:12">
      <c r="B187" s="157">
        <v>42931</v>
      </c>
      <c r="C187" s="281">
        <v>58.220000000000006</v>
      </c>
      <c r="D187" s="298" t="s">
        <v>4635</v>
      </c>
      <c r="F187" s="308"/>
      <c r="G187" s="307"/>
      <c r="H187" s="131"/>
      <c r="I187" s="131"/>
      <c r="J187" s="131"/>
      <c r="K187" s="131"/>
      <c r="L187" s="131"/>
    </row>
    <row r="188" spans="2:12">
      <c r="B188" s="157">
        <v>42931</v>
      </c>
      <c r="C188" s="281">
        <v>122.22</v>
      </c>
      <c r="D188" s="298" t="s">
        <v>4636</v>
      </c>
      <c r="F188" s="308"/>
      <c r="G188" s="307"/>
      <c r="H188" s="131"/>
      <c r="I188" s="131"/>
      <c r="J188" s="131"/>
      <c r="K188" s="131"/>
      <c r="L188" s="131"/>
    </row>
    <row r="189" spans="2:12">
      <c r="B189" s="157">
        <v>42931</v>
      </c>
      <c r="C189" s="281">
        <v>13.05</v>
      </c>
      <c r="D189" s="298" t="s">
        <v>4637</v>
      </c>
      <c r="F189" s="308"/>
      <c r="G189" s="307"/>
      <c r="H189" s="131"/>
      <c r="I189" s="131"/>
      <c r="J189" s="131"/>
      <c r="K189" s="131"/>
      <c r="L189" s="131"/>
    </row>
    <row r="190" spans="2:12">
      <c r="B190" s="157">
        <v>42931</v>
      </c>
      <c r="C190" s="281">
        <v>2.3699999999999997</v>
      </c>
      <c r="D190" s="298" t="s">
        <v>4638</v>
      </c>
      <c r="F190" s="308"/>
      <c r="G190" s="307"/>
      <c r="H190" s="131"/>
      <c r="I190" s="131"/>
      <c r="J190" s="131"/>
      <c r="K190" s="131"/>
      <c r="L190" s="131"/>
    </row>
    <row r="191" spans="2:12">
      <c r="B191" s="157">
        <v>42931</v>
      </c>
      <c r="C191" s="281">
        <v>8.4600000000000009</v>
      </c>
      <c r="D191" s="298" t="s">
        <v>4639</v>
      </c>
      <c r="F191" s="308"/>
      <c r="G191" s="307"/>
      <c r="H191" s="131"/>
      <c r="I191" s="131"/>
      <c r="J191" s="131"/>
      <c r="K191" s="131"/>
      <c r="L191" s="131"/>
    </row>
    <row r="192" spans="2:12">
      <c r="B192" s="157">
        <v>42931</v>
      </c>
      <c r="C192" s="281">
        <v>29.6</v>
      </c>
      <c r="D192" s="298" t="s">
        <v>4640</v>
      </c>
      <c r="F192" s="308"/>
      <c r="G192" s="307"/>
      <c r="H192" s="131"/>
      <c r="I192" s="131"/>
      <c r="J192" s="131"/>
      <c r="K192" s="131"/>
      <c r="L192" s="131"/>
    </row>
    <row r="193" spans="2:12">
      <c r="B193" s="157">
        <v>42931</v>
      </c>
      <c r="C193" s="281">
        <v>2.8099999999999996</v>
      </c>
      <c r="D193" s="298" t="s">
        <v>4641</v>
      </c>
      <c r="F193" s="308"/>
      <c r="G193" s="307"/>
      <c r="H193" s="131"/>
      <c r="I193" s="131"/>
      <c r="J193" s="131"/>
      <c r="K193" s="131"/>
      <c r="L193" s="131"/>
    </row>
    <row r="194" spans="2:12">
      <c r="B194" s="157">
        <v>42931</v>
      </c>
      <c r="C194" s="281">
        <v>0.26</v>
      </c>
      <c r="D194" s="298" t="s">
        <v>4642</v>
      </c>
      <c r="F194" s="308"/>
      <c r="G194" s="307"/>
      <c r="H194" s="131"/>
      <c r="I194" s="131"/>
      <c r="J194" s="131"/>
      <c r="K194" s="131"/>
      <c r="L194" s="131"/>
    </row>
    <row r="195" spans="2:12">
      <c r="B195" s="157">
        <v>42931</v>
      </c>
      <c r="C195" s="281">
        <v>3.4</v>
      </c>
      <c r="D195" s="298" t="s">
        <v>4643</v>
      </c>
      <c r="F195" s="308"/>
      <c r="G195" s="307"/>
      <c r="H195" s="131"/>
      <c r="I195" s="131"/>
      <c r="J195" s="131"/>
      <c r="K195" s="131"/>
      <c r="L195" s="131"/>
    </row>
    <row r="196" spans="2:12">
      <c r="B196" s="157">
        <v>42931</v>
      </c>
      <c r="C196" s="281">
        <v>71.179999999999993</v>
      </c>
      <c r="D196" s="298" t="s">
        <v>4644</v>
      </c>
      <c r="F196" s="308"/>
      <c r="G196" s="307"/>
      <c r="H196" s="131"/>
      <c r="I196" s="131"/>
      <c r="J196" s="131"/>
      <c r="K196" s="131"/>
      <c r="L196" s="131"/>
    </row>
    <row r="197" spans="2:12">
      <c r="B197" s="157">
        <v>42931</v>
      </c>
      <c r="C197" s="281">
        <v>19.2</v>
      </c>
      <c r="D197" s="298" t="s">
        <v>4645</v>
      </c>
      <c r="F197" s="308"/>
      <c r="G197" s="307"/>
      <c r="H197" s="131"/>
      <c r="I197" s="131"/>
      <c r="J197" s="131"/>
      <c r="K197" s="131"/>
      <c r="L197" s="131"/>
    </row>
    <row r="198" spans="2:12">
      <c r="B198" s="157">
        <v>42931</v>
      </c>
      <c r="C198" s="281">
        <v>58.620000000000005</v>
      </c>
      <c r="D198" s="298" t="s">
        <v>4646</v>
      </c>
      <c r="F198" s="308"/>
      <c r="G198" s="307"/>
      <c r="H198" s="131"/>
      <c r="I198" s="131"/>
      <c r="J198" s="131"/>
      <c r="K198" s="131"/>
      <c r="L198" s="131"/>
    </row>
    <row r="199" spans="2:12">
      <c r="B199" s="157">
        <v>42931</v>
      </c>
      <c r="C199" s="281">
        <v>4.76</v>
      </c>
      <c r="D199" s="298" t="s">
        <v>4647</v>
      </c>
      <c r="F199" s="308"/>
      <c r="G199" s="307"/>
      <c r="H199" s="131"/>
      <c r="I199" s="131"/>
      <c r="J199" s="131"/>
      <c r="K199" s="131"/>
      <c r="L199" s="131"/>
    </row>
    <row r="200" spans="2:12">
      <c r="B200" s="157">
        <v>42931</v>
      </c>
      <c r="C200" s="281">
        <v>16.279999999999998</v>
      </c>
      <c r="D200" s="298" t="s">
        <v>4648</v>
      </c>
      <c r="F200" s="308"/>
      <c r="G200" s="307"/>
      <c r="H200" s="131"/>
      <c r="I200" s="131"/>
      <c r="J200" s="131"/>
      <c r="K200" s="131"/>
      <c r="L200" s="131"/>
    </row>
    <row r="201" spans="2:12">
      <c r="B201" s="157">
        <v>42931</v>
      </c>
      <c r="C201" s="281">
        <v>225.75</v>
      </c>
      <c r="D201" s="298" t="s">
        <v>4649</v>
      </c>
      <c r="F201" s="308"/>
      <c r="G201" s="307"/>
      <c r="H201" s="131"/>
      <c r="I201" s="131"/>
      <c r="J201" s="131"/>
      <c r="K201" s="131"/>
      <c r="L201" s="131"/>
    </row>
    <row r="202" spans="2:12">
      <c r="B202" s="157">
        <v>42931</v>
      </c>
      <c r="C202" s="281">
        <v>9.27</v>
      </c>
      <c r="D202" s="298" t="s">
        <v>4650</v>
      </c>
      <c r="F202" s="308"/>
      <c r="G202" s="307"/>
      <c r="H202" s="131"/>
      <c r="I202" s="131"/>
      <c r="J202" s="131"/>
      <c r="K202" s="131"/>
      <c r="L202" s="131"/>
    </row>
    <row r="203" spans="2:12">
      <c r="B203" s="157">
        <v>42931</v>
      </c>
      <c r="C203" s="281">
        <v>3.9</v>
      </c>
      <c r="D203" s="298" t="s">
        <v>4651</v>
      </c>
      <c r="F203" s="308"/>
      <c r="G203" s="307"/>
      <c r="H203" s="131"/>
      <c r="I203" s="131"/>
      <c r="J203" s="131"/>
      <c r="K203" s="131"/>
      <c r="L203" s="131"/>
    </row>
    <row r="204" spans="2:12">
      <c r="B204" s="157">
        <v>42931</v>
      </c>
      <c r="C204" s="281">
        <v>0.3</v>
      </c>
      <c r="D204" s="298" t="s">
        <v>4652</v>
      </c>
      <c r="F204" s="308"/>
      <c r="G204" s="307"/>
      <c r="H204" s="131"/>
      <c r="I204" s="131"/>
      <c r="J204" s="131"/>
      <c r="K204" s="131"/>
      <c r="L204" s="131"/>
    </row>
    <row r="205" spans="2:12">
      <c r="B205" s="157">
        <v>42931</v>
      </c>
      <c r="C205" s="281">
        <v>9.41</v>
      </c>
      <c r="D205" s="298" t="s">
        <v>4653</v>
      </c>
      <c r="F205" s="308"/>
      <c r="G205" s="307"/>
      <c r="H205" s="131"/>
      <c r="I205" s="131"/>
      <c r="J205" s="131"/>
      <c r="K205" s="131"/>
      <c r="L205" s="131"/>
    </row>
    <row r="206" spans="2:12">
      <c r="B206" s="157">
        <v>42931</v>
      </c>
      <c r="C206" s="281">
        <v>86.149999999999991</v>
      </c>
      <c r="D206" s="298" t="s">
        <v>4654</v>
      </c>
      <c r="F206" s="308"/>
      <c r="G206" s="307"/>
      <c r="H206" s="131"/>
      <c r="I206" s="131"/>
      <c r="J206" s="131"/>
      <c r="K206" s="131"/>
      <c r="L206" s="131"/>
    </row>
    <row r="207" spans="2:12">
      <c r="B207" s="157">
        <v>42931</v>
      </c>
      <c r="C207" s="281">
        <v>58.5</v>
      </c>
      <c r="D207" s="298" t="s">
        <v>4654</v>
      </c>
      <c r="F207" s="308"/>
      <c r="G207" s="307"/>
      <c r="H207" s="131"/>
      <c r="I207" s="131"/>
      <c r="J207" s="131"/>
      <c r="K207" s="131"/>
      <c r="L207" s="131"/>
    </row>
    <row r="208" spans="2:12">
      <c r="B208" s="157">
        <v>42931</v>
      </c>
      <c r="C208" s="281">
        <v>35.869999999999997</v>
      </c>
      <c r="D208" s="298" t="s">
        <v>4655</v>
      </c>
      <c r="F208" s="308"/>
      <c r="G208" s="307"/>
      <c r="H208" s="131"/>
      <c r="I208" s="131"/>
      <c r="J208" s="131"/>
      <c r="K208" s="131"/>
      <c r="L208" s="131"/>
    </row>
    <row r="209" spans="2:12">
      <c r="B209" s="157">
        <v>42931</v>
      </c>
      <c r="C209" s="281">
        <v>45.9</v>
      </c>
      <c r="D209" s="298" t="s">
        <v>4656</v>
      </c>
      <c r="F209" s="308"/>
      <c r="G209" s="307"/>
      <c r="H209" s="131"/>
      <c r="I209" s="131"/>
      <c r="J209" s="131"/>
      <c r="K209" s="131"/>
      <c r="L209" s="131"/>
    </row>
    <row r="210" spans="2:12">
      <c r="B210" s="157">
        <v>42931</v>
      </c>
      <c r="C210" s="281">
        <v>43.27</v>
      </c>
      <c r="D210" s="298" t="s">
        <v>4657</v>
      </c>
      <c r="F210" s="308"/>
      <c r="G210" s="307"/>
      <c r="H210" s="131"/>
      <c r="I210" s="131"/>
      <c r="J210" s="131"/>
      <c r="K210" s="131"/>
      <c r="L210" s="131"/>
    </row>
    <row r="211" spans="2:12">
      <c r="B211" s="157">
        <v>42931</v>
      </c>
      <c r="C211" s="281">
        <v>80.849999999999994</v>
      </c>
      <c r="D211" s="298" t="s">
        <v>4658</v>
      </c>
      <c r="F211" s="308"/>
      <c r="G211" s="307"/>
      <c r="H211" s="131"/>
      <c r="I211" s="131"/>
      <c r="J211" s="131"/>
      <c r="K211" s="131"/>
      <c r="L211" s="131"/>
    </row>
    <row r="212" spans="2:12">
      <c r="B212" s="157">
        <v>42931</v>
      </c>
      <c r="C212" s="281">
        <v>93.169999999999987</v>
      </c>
      <c r="D212" s="298" t="s">
        <v>4659</v>
      </c>
      <c r="F212" s="308"/>
      <c r="G212" s="307"/>
      <c r="H212" s="131"/>
      <c r="I212" s="131"/>
      <c r="J212" s="131"/>
      <c r="K212" s="131"/>
      <c r="L212" s="131"/>
    </row>
    <row r="213" spans="2:12">
      <c r="B213" s="157">
        <v>42931</v>
      </c>
      <c r="C213" s="281">
        <v>35.17</v>
      </c>
      <c r="D213" s="298" t="s">
        <v>4660</v>
      </c>
      <c r="F213" s="308"/>
      <c r="G213" s="307"/>
      <c r="H213" s="131"/>
      <c r="I213" s="131"/>
      <c r="J213" s="131"/>
      <c r="K213" s="131"/>
      <c r="L213" s="131"/>
    </row>
    <row r="214" spans="2:12">
      <c r="B214" s="157">
        <v>42931</v>
      </c>
      <c r="C214" s="281">
        <v>11.11</v>
      </c>
      <c r="D214" s="298" t="s">
        <v>4661</v>
      </c>
      <c r="F214" s="308"/>
      <c r="G214" s="307"/>
      <c r="H214" s="131"/>
      <c r="I214" s="131"/>
      <c r="J214" s="131"/>
      <c r="K214" s="131"/>
      <c r="L214" s="131"/>
    </row>
    <row r="215" spans="2:12">
      <c r="B215" s="157">
        <v>42931</v>
      </c>
      <c r="C215" s="281">
        <v>9.7899999999999991</v>
      </c>
      <c r="D215" s="298" t="s">
        <v>4662</v>
      </c>
      <c r="F215" s="308"/>
      <c r="G215" s="307"/>
      <c r="H215" s="131"/>
      <c r="I215" s="131"/>
      <c r="J215" s="131"/>
      <c r="K215" s="131"/>
      <c r="L215" s="131"/>
    </row>
    <row r="216" spans="2:12">
      <c r="B216" s="157">
        <v>42931</v>
      </c>
      <c r="C216" s="281">
        <v>46.83</v>
      </c>
      <c r="D216" s="298" t="s">
        <v>4663</v>
      </c>
      <c r="F216" s="308"/>
      <c r="G216" s="307"/>
      <c r="H216" s="131"/>
      <c r="I216" s="131"/>
      <c r="J216" s="131"/>
      <c r="K216" s="131"/>
      <c r="L216" s="131"/>
    </row>
    <row r="217" spans="2:12">
      <c r="B217" s="157">
        <v>42931</v>
      </c>
      <c r="C217" s="281">
        <v>23.53</v>
      </c>
      <c r="D217" s="298" t="s">
        <v>4664</v>
      </c>
      <c r="F217" s="308"/>
      <c r="G217" s="307"/>
      <c r="H217" s="131"/>
      <c r="I217" s="131"/>
      <c r="J217" s="131"/>
      <c r="K217" s="131"/>
      <c r="L217" s="131"/>
    </row>
    <row r="218" spans="2:12">
      <c r="B218" s="157">
        <v>42931</v>
      </c>
      <c r="C218" s="281">
        <v>162.78</v>
      </c>
      <c r="D218" s="298" t="s">
        <v>4665</v>
      </c>
      <c r="F218" s="308"/>
      <c r="G218" s="307"/>
      <c r="H218" s="131"/>
      <c r="I218" s="131"/>
      <c r="J218" s="131"/>
      <c r="K218" s="131"/>
      <c r="L218" s="131"/>
    </row>
    <row r="219" spans="2:12">
      <c r="B219" s="157">
        <v>42931</v>
      </c>
      <c r="C219" s="281">
        <v>10.01</v>
      </c>
      <c r="D219" s="298" t="s">
        <v>4666</v>
      </c>
      <c r="F219" s="308"/>
      <c r="G219" s="307"/>
      <c r="H219" s="131"/>
      <c r="I219" s="131"/>
      <c r="J219" s="131"/>
      <c r="K219" s="131"/>
      <c r="L219" s="131"/>
    </row>
    <row r="220" spans="2:12">
      <c r="B220" s="157">
        <v>42931</v>
      </c>
      <c r="C220" s="281">
        <v>14.850000000000001</v>
      </c>
      <c r="D220" s="298" t="s">
        <v>4667</v>
      </c>
      <c r="F220" s="308"/>
      <c r="G220" s="307"/>
      <c r="H220" s="131"/>
      <c r="I220" s="131"/>
      <c r="J220" s="131"/>
      <c r="K220" s="131"/>
      <c r="L220" s="131"/>
    </row>
    <row r="221" spans="2:12">
      <c r="B221" s="157">
        <v>42931</v>
      </c>
      <c r="C221" s="281">
        <v>7.13</v>
      </c>
      <c r="D221" s="298" t="s">
        <v>4668</v>
      </c>
      <c r="F221" s="308"/>
      <c r="G221" s="307"/>
      <c r="H221" s="131"/>
      <c r="I221" s="131"/>
      <c r="J221" s="131"/>
      <c r="K221" s="131"/>
      <c r="L221" s="131"/>
    </row>
    <row r="222" spans="2:12">
      <c r="B222" s="157">
        <v>42931</v>
      </c>
      <c r="C222" s="281">
        <v>63.760000000000005</v>
      </c>
      <c r="D222" s="298" t="s">
        <v>4669</v>
      </c>
      <c r="F222" s="308"/>
      <c r="G222" s="307"/>
      <c r="H222" s="131"/>
      <c r="I222" s="131"/>
      <c r="J222" s="131"/>
      <c r="K222" s="131"/>
      <c r="L222" s="131"/>
    </row>
    <row r="223" spans="2:12">
      <c r="B223" s="157">
        <v>42931</v>
      </c>
      <c r="C223" s="281">
        <v>29.27</v>
      </c>
      <c r="D223" s="298" t="s">
        <v>4670</v>
      </c>
      <c r="F223" s="308"/>
      <c r="G223" s="307"/>
      <c r="H223" s="131"/>
      <c r="I223" s="131"/>
      <c r="J223" s="131"/>
      <c r="K223" s="131"/>
      <c r="L223" s="131"/>
    </row>
    <row r="224" spans="2:12">
      <c r="B224" s="157">
        <v>42931</v>
      </c>
      <c r="C224" s="281">
        <v>15.09</v>
      </c>
      <c r="D224" s="298" t="s">
        <v>4671</v>
      </c>
      <c r="F224" s="308"/>
      <c r="G224" s="307"/>
      <c r="H224" s="131"/>
      <c r="I224" s="131"/>
      <c r="J224" s="131"/>
      <c r="K224" s="131"/>
      <c r="L224" s="131"/>
    </row>
    <row r="225" spans="2:12">
      <c r="B225" s="157">
        <v>42931</v>
      </c>
      <c r="C225" s="281">
        <v>69.740000000000009</v>
      </c>
      <c r="D225" s="298" t="s">
        <v>4672</v>
      </c>
      <c r="F225" s="308"/>
      <c r="G225" s="307"/>
      <c r="H225" s="131"/>
      <c r="I225" s="131"/>
      <c r="J225" s="131"/>
      <c r="K225" s="131"/>
      <c r="L225" s="131"/>
    </row>
    <row r="226" spans="2:12">
      <c r="B226" s="157">
        <v>42931</v>
      </c>
      <c r="C226" s="281">
        <v>138.25</v>
      </c>
      <c r="D226" s="298" t="s">
        <v>4673</v>
      </c>
      <c r="F226" s="308"/>
      <c r="G226" s="307"/>
      <c r="H226" s="131"/>
      <c r="I226" s="131"/>
      <c r="J226" s="131"/>
      <c r="K226" s="131"/>
      <c r="L226" s="131"/>
    </row>
    <row r="227" spans="2:12">
      <c r="B227" s="157">
        <v>42931</v>
      </c>
      <c r="C227" s="281">
        <v>31.3</v>
      </c>
      <c r="D227" s="298" t="s">
        <v>4674</v>
      </c>
      <c r="F227" s="308"/>
      <c r="G227" s="307"/>
      <c r="H227" s="131"/>
      <c r="I227" s="131"/>
      <c r="J227" s="131"/>
      <c r="K227" s="131"/>
      <c r="L227" s="131"/>
    </row>
    <row r="228" spans="2:12">
      <c r="B228" s="157">
        <v>42931</v>
      </c>
      <c r="C228" s="281">
        <v>0.15000000000000002</v>
      </c>
      <c r="D228" s="298" t="s">
        <v>4675</v>
      </c>
      <c r="F228" s="308"/>
      <c r="G228" s="307"/>
      <c r="H228" s="131"/>
      <c r="I228" s="131"/>
      <c r="J228" s="131"/>
      <c r="K228" s="131"/>
      <c r="L228" s="131"/>
    </row>
    <row r="229" spans="2:12">
      <c r="B229" s="157">
        <v>42931</v>
      </c>
      <c r="C229" s="281">
        <v>140.72</v>
      </c>
      <c r="D229" s="298" t="s">
        <v>4676</v>
      </c>
      <c r="F229" s="308"/>
      <c r="G229" s="307"/>
      <c r="H229" s="131"/>
      <c r="I229" s="131"/>
      <c r="J229" s="131"/>
      <c r="K229" s="131"/>
      <c r="L229" s="131"/>
    </row>
    <row r="230" spans="2:12">
      <c r="B230" s="157">
        <v>42931</v>
      </c>
      <c r="C230" s="281">
        <v>26.18</v>
      </c>
      <c r="D230" s="298" t="s">
        <v>4677</v>
      </c>
      <c r="F230" s="308"/>
      <c r="G230" s="307"/>
      <c r="H230" s="131"/>
      <c r="I230" s="131"/>
      <c r="J230" s="131"/>
      <c r="K230" s="131"/>
      <c r="L230" s="131"/>
    </row>
    <row r="231" spans="2:12">
      <c r="B231" s="157">
        <v>42931</v>
      </c>
      <c r="C231" s="281">
        <v>20.32</v>
      </c>
      <c r="D231" s="298" t="s">
        <v>4678</v>
      </c>
      <c r="F231" s="308"/>
      <c r="G231" s="307"/>
      <c r="H231" s="131"/>
      <c r="I231" s="131"/>
      <c r="J231" s="131"/>
      <c r="K231" s="131"/>
      <c r="L231" s="131"/>
    </row>
    <row r="232" spans="2:12">
      <c r="B232" s="157">
        <v>42931</v>
      </c>
      <c r="C232" s="281">
        <v>18</v>
      </c>
      <c r="D232" s="298" t="s">
        <v>4679</v>
      </c>
      <c r="F232" s="308"/>
      <c r="G232" s="307"/>
      <c r="H232" s="131"/>
      <c r="I232" s="131"/>
      <c r="J232" s="131"/>
      <c r="K232" s="131"/>
      <c r="L232" s="131"/>
    </row>
    <row r="233" spans="2:12">
      <c r="B233" s="157">
        <v>42931</v>
      </c>
      <c r="C233" s="281">
        <v>20.330000000000002</v>
      </c>
      <c r="D233" s="298" t="s">
        <v>4680</v>
      </c>
      <c r="F233" s="308"/>
      <c r="G233" s="307"/>
      <c r="H233" s="131"/>
      <c r="I233" s="131"/>
      <c r="J233" s="131"/>
      <c r="K233" s="131"/>
      <c r="L233" s="131"/>
    </row>
    <row r="234" spans="2:12">
      <c r="B234" s="157">
        <v>42931</v>
      </c>
      <c r="C234" s="281">
        <v>32.94</v>
      </c>
      <c r="D234" s="298" t="s">
        <v>4681</v>
      </c>
      <c r="F234" s="308"/>
      <c r="G234" s="307"/>
      <c r="H234" s="131"/>
      <c r="I234" s="131"/>
      <c r="J234" s="131"/>
      <c r="K234" s="131"/>
      <c r="L234" s="131"/>
    </row>
    <row r="235" spans="2:12">
      <c r="B235" s="157">
        <v>42931</v>
      </c>
      <c r="C235" s="281">
        <v>3.66</v>
      </c>
      <c r="D235" s="298" t="s">
        <v>4682</v>
      </c>
      <c r="F235" s="308"/>
      <c r="G235" s="307"/>
      <c r="H235" s="131"/>
      <c r="I235" s="131"/>
      <c r="J235" s="131"/>
      <c r="K235" s="131"/>
      <c r="L235" s="131"/>
    </row>
    <row r="236" spans="2:12">
      <c r="B236" s="157">
        <v>42931</v>
      </c>
      <c r="C236" s="281">
        <v>41.41</v>
      </c>
      <c r="D236" s="298" t="s">
        <v>4683</v>
      </c>
      <c r="F236" s="308"/>
      <c r="G236" s="307"/>
      <c r="H236" s="131"/>
      <c r="I236" s="131"/>
      <c r="J236" s="131"/>
      <c r="K236" s="131"/>
      <c r="L236" s="131"/>
    </row>
    <row r="237" spans="2:12">
      <c r="B237" s="157">
        <v>42931</v>
      </c>
      <c r="C237" s="281">
        <v>29.919999999999998</v>
      </c>
      <c r="D237" s="298" t="s">
        <v>4684</v>
      </c>
      <c r="F237" s="308"/>
      <c r="G237" s="307"/>
      <c r="H237" s="131"/>
      <c r="I237" s="131"/>
      <c r="J237" s="131"/>
      <c r="K237" s="131"/>
      <c r="L237" s="131"/>
    </row>
    <row r="238" spans="2:12">
      <c r="B238" s="157">
        <v>42931</v>
      </c>
      <c r="C238" s="281">
        <v>1.98</v>
      </c>
      <c r="D238" s="298" t="s">
        <v>4685</v>
      </c>
      <c r="F238" s="308"/>
      <c r="G238" s="307"/>
      <c r="H238" s="131"/>
      <c r="I238" s="131"/>
      <c r="J238" s="131"/>
      <c r="K238" s="131"/>
      <c r="L238" s="131"/>
    </row>
    <row r="239" spans="2:12">
      <c r="B239" s="157">
        <v>42931</v>
      </c>
      <c r="C239" s="281">
        <v>11.77</v>
      </c>
      <c r="D239" s="298" t="s">
        <v>4686</v>
      </c>
      <c r="F239" s="308"/>
      <c r="G239" s="307"/>
      <c r="H239" s="131"/>
      <c r="I239" s="131"/>
      <c r="J239" s="131"/>
      <c r="K239" s="131"/>
      <c r="L239" s="131"/>
    </row>
    <row r="240" spans="2:12">
      <c r="B240" s="157">
        <v>42931</v>
      </c>
      <c r="C240" s="281">
        <v>6.1</v>
      </c>
      <c r="D240" s="298" t="s">
        <v>4687</v>
      </c>
      <c r="F240" s="308"/>
      <c r="G240" s="307"/>
      <c r="H240" s="131"/>
      <c r="I240" s="131"/>
      <c r="J240" s="131"/>
      <c r="K240" s="131"/>
      <c r="L240" s="131"/>
    </row>
    <row r="241" spans="2:12">
      <c r="B241" s="157">
        <v>42931</v>
      </c>
      <c r="C241" s="281">
        <v>36.64</v>
      </c>
      <c r="D241" s="298" t="s">
        <v>4688</v>
      </c>
      <c r="F241" s="308"/>
      <c r="G241" s="307"/>
      <c r="H241" s="131"/>
      <c r="I241" s="131"/>
      <c r="J241" s="131"/>
      <c r="K241" s="131"/>
      <c r="L241" s="131"/>
    </row>
    <row r="242" spans="2:12">
      <c r="B242" s="157">
        <v>42931</v>
      </c>
      <c r="C242" s="281">
        <v>15.26</v>
      </c>
      <c r="D242" s="298" t="s">
        <v>4689</v>
      </c>
      <c r="F242" s="308"/>
      <c r="G242" s="307"/>
      <c r="H242" s="131"/>
      <c r="I242" s="131"/>
      <c r="J242" s="131"/>
      <c r="K242" s="131"/>
      <c r="L242" s="131"/>
    </row>
    <row r="243" spans="2:12">
      <c r="B243" s="157">
        <v>42931</v>
      </c>
      <c r="C243" s="281">
        <v>23</v>
      </c>
      <c r="D243" s="298" t="s">
        <v>4690</v>
      </c>
      <c r="F243" s="308"/>
      <c r="G243" s="307"/>
      <c r="H243" s="131"/>
      <c r="I243" s="131"/>
      <c r="J243" s="131"/>
      <c r="K243" s="131"/>
      <c r="L243" s="131"/>
    </row>
    <row r="244" spans="2:12">
      <c r="B244" s="157">
        <v>42931</v>
      </c>
      <c r="C244" s="281">
        <v>23.95</v>
      </c>
      <c r="D244" s="298" t="s">
        <v>4691</v>
      </c>
      <c r="F244" s="308"/>
      <c r="G244" s="307"/>
      <c r="H244" s="131"/>
      <c r="I244" s="131"/>
      <c r="J244" s="131"/>
      <c r="K244" s="131"/>
      <c r="L244" s="131"/>
    </row>
    <row r="245" spans="2:12">
      <c r="B245" s="157">
        <v>42931</v>
      </c>
      <c r="C245" s="281">
        <v>1.43</v>
      </c>
      <c r="D245" s="298" t="s">
        <v>4692</v>
      </c>
      <c r="F245" s="308"/>
      <c r="G245" s="307"/>
      <c r="H245" s="131"/>
      <c r="I245" s="131"/>
      <c r="J245" s="131"/>
      <c r="K245" s="131"/>
      <c r="L245" s="131"/>
    </row>
    <row r="246" spans="2:12">
      <c r="B246" s="157">
        <v>42931</v>
      </c>
      <c r="C246" s="281">
        <v>3.65</v>
      </c>
      <c r="D246" s="298" t="s">
        <v>4693</v>
      </c>
      <c r="F246" s="308"/>
      <c r="G246" s="307"/>
      <c r="H246" s="131"/>
      <c r="I246" s="131"/>
      <c r="J246" s="131"/>
      <c r="K246" s="131"/>
      <c r="L246" s="131"/>
    </row>
    <row r="247" spans="2:12">
      <c r="B247" s="157">
        <v>42931</v>
      </c>
      <c r="C247" s="281">
        <v>0.69</v>
      </c>
      <c r="D247" s="298" t="s">
        <v>4694</v>
      </c>
      <c r="F247" s="308"/>
      <c r="G247" s="307"/>
      <c r="H247" s="131"/>
      <c r="I247" s="131"/>
      <c r="J247" s="131"/>
      <c r="K247" s="131"/>
      <c r="L247" s="131"/>
    </row>
    <row r="248" spans="2:12">
      <c r="B248" s="157">
        <v>42931</v>
      </c>
      <c r="C248" s="281">
        <v>5.2</v>
      </c>
      <c r="D248" s="298" t="s">
        <v>4695</v>
      </c>
      <c r="F248" s="308"/>
      <c r="G248" s="307"/>
      <c r="H248" s="131"/>
      <c r="I248" s="131"/>
      <c r="J248" s="131"/>
      <c r="K248" s="131"/>
      <c r="L248" s="131"/>
    </row>
    <row r="249" spans="2:12">
      <c r="B249" s="157">
        <v>42931</v>
      </c>
      <c r="C249" s="281">
        <v>11.1</v>
      </c>
      <c r="D249" s="298" t="s">
        <v>4696</v>
      </c>
      <c r="F249" s="308"/>
      <c r="G249" s="307"/>
      <c r="H249" s="131"/>
      <c r="I249" s="131"/>
      <c r="J249" s="131"/>
      <c r="K249" s="131"/>
      <c r="L249" s="131"/>
    </row>
    <row r="250" spans="2:12">
      <c r="B250" s="157">
        <v>42931</v>
      </c>
      <c r="C250" s="281">
        <v>2.1800000000000002</v>
      </c>
      <c r="D250" s="298" t="s">
        <v>4697</v>
      </c>
      <c r="F250" s="308"/>
      <c r="G250" s="307"/>
      <c r="H250" s="131"/>
      <c r="I250" s="131"/>
      <c r="J250" s="131"/>
      <c r="K250" s="131"/>
      <c r="L250" s="131"/>
    </row>
    <row r="251" spans="2:12">
      <c r="B251" s="157">
        <v>42931</v>
      </c>
      <c r="C251" s="281">
        <v>2.63</v>
      </c>
      <c r="D251" s="298" t="s">
        <v>4698</v>
      </c>
      <c r="F251" s="308"/>
      <c r="G251" s="307"/>
      <c r="H251" s="131"/>
      <c r="I251" s="131"/>
      <c r="J251" s="131"/>
      <c r="K251" s="131"/>
      <c r="L251" s="131"/>
    </row>
    <row r="252" spans="2:12">
      <c r="B252" s="157">
        <v>42931</v>
      </c>
      <c r="C252" s="281">
        <v>27.810000000000002</v>
      </c>
      <c r="D252" s="298" t="s">
        <v>4699</v>
      </c>
      <c r="F252" s="308"/>
      <c r="G252" s="307"/>
      <c r="H252" s="131"/>
      <c r="I252" s="131"/>
      <c r="J252" s="131"/>
      <c r="K252" s="131"/>
      <c r="L252" s="131"/>
    </row>
    <row r="253" spans="2:12">
      <c r="B253" s="157">
        <v>42931</v>
      </c>
      <c r="C253" s="281">
        <v>7.7700000000000005</v>
      </c>
      <c r="D253" s="298" t="s">
        <v>4700</v>
      </c>
      <c r="F253" s="308"/>
      <c r="G253" s="307"/>
      <c r="H253" s="131"/>
      <c r="I253" s="131"/>
      <c r="J253" s="131"/>
      <c r="K253" s="131"/>
      <c r="L253" s="131"/>
    </row>
    <row r="254" spans="2:12">
      <c r="B254" s="157">
        <v>42931</v>
      </c>
      <c r="C254" s="281">
        <v>44.06</v>
      </c>
      <c r="D254" s="298" t="s">
        <v>4701</v>
      </c>
      <c r="F254" s="308"/>
      <c r="G254" s="307"/>
      <c r="H254" s="131"/>
      <c r="I254" s="131"/>
      <c r="J254" s="131"/>
      <c r="K254" s="131"/>
      <c r="L254" s="131"/>
    </row>
    <row r="255" spans="2:12">
      <c r="B255" s="157">
        <v>42931</v>
      </c>
      <c r="C255" s="281">
        <v>10.139999999999999</v>
      </c>
      <c r="D255" s="298" t="s">
        <v>4702</v>
      </c>
      <c r="F255" s="308"/>
      <c r="G255" s="307"/>
      <c r="H255" s="131"/>
      <c r="I255" s="131"/>
      <c r="J255" s="131"/>
      <c r="K255" s="131"/>
      <c r="L255" s="131"/>
    </row>
    <row r="256" spans="2:12">
      <c r="B256" s="157">
        <v>42931</v>
      </c>
      <c r="C256" s="281">
        <v>227.41</v>
      </c>
      <c r="D256" s="298" t="s">
        <v>4703</v>
      </c>
      <c r="F256" s="308"/>
      <c r="G256" s="307"/>
      <c r="H256" s="131"/>
      <c r="I256" s="131"/>
      <c r="J256" s="131"/>
      <c r="K256" s="131"/>
      <c r="L256" s="131"/>
    </row>
    <row r="257" spans="2:12">
      <c r="B257" s="157">
        <v>42931</v>
      </c>
      <c r="C257" s="281">
        <v>45.77</v>
      </c>
      <c r="D257" s="298" t="s">
        <v>4704</v>
      </c>
      <c r="F257" s="308"/>
      <c r="G257" s="307"/>
      <c r="H257" s="131"/>
      <c r="I257" s="131"/>
      <c r="J257" s="131"/>
      <c r="K257" s="131"/>
      <c r="L257" s="131"/>
    </row>
    <row r="258" spans="2:12">
      <c r="B258" s="157">
        <v>42931</v>
      </c>
      <c r="C258" s="281">
        <v>1.99</v>
      </c>
      <c r="D258" s="298" t="s">
        <v>4705</v>
      </c>
      <c r="F258" s="308"/>
      <c r="G258" s="307"/>
      <c r="H258" s="131"/>
      <c r="I258" s="131"/>
      <c r="J258" s="131"/>
      <c r="K258" s="131"/>
      <c r="L258" s="131"/>
    </row>
    <row r="259" spans="2:12">
      <c r="B259" s="157">
        <v>42931</v>
      </c>
      <c r="C259" s="281">
        <v>2.8699999999999997</v>
      </c>
      <c r="D259" s="298" t="s">
        <v>4706</v>
      </c>
      <c r="F259" s="308"/>
      <c r="G259" s="307"/>
      <c r="H259" s="131"/>
      <c r="I259" s="131"/>
      <c r="J259" s="131"/>
      <c r="K259" s="131"/>
      <c r="L259" s="131"/>
    </row>
    <row r="260" spans="2:12">
      <c r="B260" s="157">
        <v>42931</v>
      </c>
      <c r="C260" s="281">
        <v>42.2</v>
      </c>
      <c r="D260" s="298" t="s">
        <v>4707</v>
      </c>
      <c r="F260" s="308"/>
      <c r="G260" s="307"/>
      <c r="H260" s="131"/>
      <c r="I260" s="131"/>
      <c r="J260" s="131"/>
      <c r="K260" s="131"/>
      <c r="L260" s="131"/>
    </row>
    <row r="261" spans="2:12">
      <c r="B261" s="157">
        <v>42931</v>
      </c>
      <c r="C261" s="281">
        <v>12.350000000000001</v>
      </c>
      <c r="D261" s="298" t="s">
        <v>4708</v>
      </c>
      <c r="F261" s="308"/>
      <c r="G261" s="307"/>
      <c r="H261" s="131"/>
      <c r="I261" s="131"/>
      <c r="J261" s="131"/>
      <c r="K261" s="131"/>
      <c r="L261" s="131"/>
    </row>
    <row r="262" spans="2:12">
      <c r="B262" s="157">
        <v>42931</v>
      </c>
      <c r="C262" s="281">
        <v>39.06</v>
      </c>
      <c r="D262" s="298" t="s">
        <v>4709</v>
      </c>
      <c r="F262" s="308"/>
      <c r="G262" s="307"/>
      <c r="H262" s="131"/>
      <c r="I262" s="131"/>
      <c r="J262" s="131"/>
      <c r="K262" s="131"/>
      <c r="L262" s="131"/>
    </row>
    <row r="263" spans="2:12">
      <c r="B263" s="157">
        <v>42931</v>
      </c>
      <c r="C263" s="281">
        <v>5.4300000000000006</v>
      </c>
      <c r="D263" s="298" t="s">
        <v>4710</v>
      </c>
      <c r="F263" s="308"/>
      <c r="G263" s="307"/>
      <c r="H263" s="131"/>
      <c r="I263" s="131"/>
      <c r="J263" s="131"/>
      <c r="K263" s="131"/>
      <c r="L263" s="131"/>
    </row>
    <row r="264" spans="2:12">
      <c r="B264" s="157">
        <v>42931</v>
      </c>
      <c r="C264" s="281">
        <v>20.66</v>
      </c>
      <c r="D264" s="298" t="s">
        <v>4711</v>
      </c>
      <c r="F264" s="308"/>
      <c r="G264" s="307"/>
      <c r="H264" s="131"/>
      <c r="I264" s="131"/>
      <c r="J264" s="131"/>
      <c r="K264" s="131"/>
      <c r="L264" s="131"/>
    </row>
    <row r="265" spans="2:12">
      <c r="B265" s="157">
        <v>42931</v>
      </c>
      <c r="C265" s="281">
        <v>15.25</v>
      </c>
      <c r="D265" s="298" t="s">
        <v>4712</v>
      </c>
      <c r="F265" s="308"/>
      <c r="G265" s="307"/>
      <c r="H265" s="131"/>
      <c r="I265" s="131"/>
      <c r="J265" s="131"/>
      <c r="K265" s="131"/>
      <c r="L265" s="131"/>
    </row>
    <row r="266" spans="2:12">
      <c r="B266" s="157">
        <v>42931</v>
      </c>
      <c r="C266" s="281">
        <v>49.7</v>
      </c>
      <c r="D266" s="298" t="s">
        <v>4713</v>
      </c>
      <c r="F266" s="308"/>
      <c r="G266" s="307"/>
      <c r="H266" s="131"/>
      <c r="I266" s="131"/>
      <c r="J266" s="131"/>
      <c r="K266" s="131"/>
      <c r="L266" s="131"/>
    </row>
    <row r="267" spans="2:12">
      <c r="B267" s="157">
        <v>42931</v>
      </c>
      <c r="C267" s="281">
        <v>137.69999999999999</v>
      </c>
      <c r="D267" s="298" t="s">
        <v>4714</v>
      </c>
      <c r="F267" s="308"/>
      <c r="G267" s="307"/>
      <c r="H267" s="131"/>
      <c r="I267" s="131"/>
      <c r="J267" s="131"/>
      <c r="K267" s="131"/>
      <c r="L267" s="131"/>
    </row>
    <row r="268" spans="2:12">
      <c r="B268" s="157">
        <v>42931</v>
      </c>
      <c r="C268" s="281">
        <v>24.279999999999998</v>
      </c>
      <c r="D268" s="298" t="s">
        <v>4715</v>
      </c>
      <c r="F268" s="308"/>
      <c r="G268" s="307"/>
      <c r="H268" s="131"/>
      <c r="I268" s="131"/>
      <c r="J268" s="131"/>
      <c r="K268" s="131"/>
      <c r="L268" s="131"/>
    </row>
    <row r="269" spans="2:12">
      <c r="B269" s="157">
        <v>42931</v>
      </c>
      <c r="C269" s="281">
        <v>74.11</v>
      </c>
      <c r="D269" s="298" t="s">
        <v>4716</v>
      </c>
      <c r="F269" s="308"/>
      <c r="G269" s="307"/>
      <c r="H269" s="131"/>
      <c r="I269" s="131"/>
      <c r="J269" s="131"/>
      <c r="K269" s="131"/>
      <c r="L269" s="131"/>
    </row>
    <row r="270" spans="2:12">
      <c r="B270" s="157">
        <v>42931</v>
      </c>
      <c r="C270" s="281">
        <v>16.419999999999998</v>
      </c>
      <c r="D270" s="298" t="s">
        <v>4717</v>
      </c>
      <c r="F270" s="308"/>
      <c r="G270" s="307"/>
      <c r="H270" s="131"/>
      <c r="I270" s="131"/>
      <c r="J270" s="131"/>
      <c r="K270" s="131"/>
      <c r="L270" s="131"/>
    </row>
    <row r="271" spans="2:12">
      <c r="B271" s="157">
        <v>42931</v>
      </c>
      <c r="C271" s="281">
        <v>6</v>
      </c>
      <c r="D271" s="298" t="s">
        <v>4718</v>
      </c>
      <c r="F271" s="308"/>
      <c r="G271" s="307"/>
      <c r="H271" s="131"/>
      <c r="I271" s="131"/>
      <c r="J271" s="131"/>
      <c r="K271" s="131"/>
      <c r="L271" s="131"/>
    </row>
    <row r="272" spans="2:12">
      <c r="B272" s="157">
        <v>42931</v>
      </c>
      <c r="C272" s="281">
        <v>3.27</v>
      </c>
      <c r="D272" s="298" t="s">
        <v>4719</v>
      </c>
      <c r="F272" s="308"/>
      <c r="G272" s="307"/>
      <c r="H272" s="131"/>
      <c r="I272" s="131"/>
      <c r="J272" s="131"/>
      <c r="K272" s="131"/>
      <c r="L272" s="131"/>
    </row>
    <row r="273" spans="2:12">
      <c r="B273" s="157">
        <v>42931</v>
      </c>
      <c r="C273" s="281">
        <v>2.8699999999999997</v>
      </c>
      <c r="D273" s="298" t="s">
        <v>4720</v>
      </c>
      <c r="F273" s="308"/>
      <c r="G273" s="307"/>
      <c r="H273" s="131"/>
      <c r="I273" s="131"/>
      <c r="J273" s="131"/>
      <c r="K273" s="131"/>
      <c r="L273" s="131"/>
    </row>
    <row r="274" spans="2:12">
      <c r="B274" s="157">
        <v>42931</v>
      </c>
      <c r="C274" s="281">
        <v>1.86</v>
      </c>
      <c r="D274" s="298" t="s">
        <v>4721</v>
      </c>
      <c r="F274" s="308"/>
      <c r="G274" s="307"/>
      <c r="H274" s="131"/>
      <c r="I274" s="131"/>
      <c r="J274" s="131"/>
      <c r="K274" s="131"/>
      <c r="L274" s="131"/>
    </row>
    <row r="275" spans="2:12">
      <c r="B275" s="157">
        <v>42931</v>
      </c>
      <c r="C275" s="281">
        <v>1.99</v>
      </c>
      <c r="D275" s="298" t="s">
        <v>4722</v>
      </c>
      <c r="F275" s="308"/>
      <c r="G275" s="307"/>
      <c r="H275" s="131"/>
      <c r="I275" s="131"/>
      <c r="J275" s="131"/>
      <c r="K275" s="131"/>
      <c r="L275" s="131"/>
    </row>
    <row r="276" spans="2:12">
      <c r="B276" s="157">
        <v>42931</v>
      </c>
      <c r="C276" s="281">
        <v>37.879999999999995</v>
      </c>
      <c r="D276" s="298" t="s">
        <v>4723</v>
      </c>
      <c r="F276" s="308"/>
      <c r="G276" s="307"/>
      <c r="H276" s="131"/>
      <c r="I276" s="131"/>
      <c r="J276" s="131"/>
      <c r="K276" s="131"/>
      <c r="L276" s="131"/>
    </row>
    <row r="277" spans="2:12">
      <c r="B277" s="157">
        <v>42931</v>
      </c>
      <c r="C277" s="281">
        <v>36.869999999999997</v>
      </c>
      <c r="D277" s="298" t="s">
        <v>4724</v>
      </c>
      <c r="F277" s="308"/>
      <c r="G277" s="307"/>
      <c r="H277" s="131"/>
      <c r="I277" s="131"/>
      <c r="J277" s="131"/>
      <c r="K277" s="131"/>
      <c r="L277" s="131"/>
    </row>
    <row r="278" spans="2:12">
      <c r="B278" s="157">
        <v>42931</v>
      </c>
      <c r="C278" s="281">
        <v>9.4</v>
      </c>
      <c r="D278" s="298" t="s">
        <v>4725</v>
      </c>
      <c r="F278" s="308"/>
      <c r="G278" s="307"/>
      <c r="H278" s="131"/>
      <c r="I278" s="131"/>
      <c r="J278" s="131"/>
      <c r="K278" s="131"/>
      <c r="L278" s="131"/>
    </row>
    <row r="279" spans="2:12">
      <c r="B279" s="157">
        <v>42931</v>
      </c>
      <c r="C279" s="281">
        <v>11.360000000000001</v>
      </c>
      <c r="D279" s="298" t="s">
        <v>4726</v>
      </c>
      <c r="F279" s="308"/>
      <c r="G279" s="307"/>
      <c r="H279" s="131"/>
      <c r="I279" s="131"/>
      <c r="J279" s="131"/>
      <c r="K279" s="131"/>
      <c r="L279" s="131"/>
    </row>
    <row r="280" spans="2:12">
      <c r="B280" s="157">
        <v>42931</v>
      </c>
      <c r="C280" s="281">
        <v>4.38</v>
      </c>
      <c r="D280" s="298" t="s">
        <v>4727</v>
      </c>
      <c r="F280" s="308"/>
      <c r="G280" s="307"/>
      <c r="H280" s="131"/>
      <c r="I280" s="131"/>
      <c r="J280" s="131"/>
      <c r="K280" s="131"/>
      <c r="L280" s="131"/>
    </row>
    <row r="281" spans="2:12">
      <c r="B281" s="157">
        <v>42931</v>
      </c>
      <c r="C281" s="281">
        <v>1.06</v>
      </c>
      <c r="D281" s="298" t="s">
        <v>4728</v>
      </c>
      <c r="F281" s="308"/>
      <c r="G281" s="307"/>
      <c r="H281" s="131"/>
      <c r="I281" s="131"/>
      <c r="J281" s="131"/>
      <c r="K281" s="131"/>
      <c r="L281" s="131"/>
    </row>
    <row r="282" spans="2:12">
      <c r="B282" s="157">
        <v>42931</v>
      </c>
      <c r="C282" s="281">
        <v>9.2799999999999994</v>
      </c>
      <c r="D282" s="298" t="s">
        <v>4729</v>
      </c>
      <c r="F282" s="308"/>
      <c r="G282" s="307"/>
      <c r="H282" s="131"/>
      <c r="I282" s="131"/>
      <c r="J282" s="131"/>
      <c r="K282" s="131"/>
      <c r="L282" s="131"/>
    </row>
    <row r="283" spans="2:12">
      <c r="B283" s="157">
        <v>42931</v>
      </c>
      <c r="C283" s="281">
        <v>1.76</v>
      </c>
      <c r="D283" s="298" t="s">
        <v>4351</v>
      </c>
      <c r="F283" s="308"/>
      <c r="G283" s="307"/>
      <c r="H283" s="131"/>
      <c r="I283" s="131"/>
      <c r="J283" s="131"/>
      <c r="K283" s="131"/>
      <c r="L283" s="131"/>
    </row>
    <row r="284" spans="2:12">
      <c r="B284" s="157">
        <v>42931</v>
      </c>
      <c r="C284" s="281">
        <v>57.89</v>
      </c>
      <c r="D284" s="298" t="s">
        <v>4730</v>
      </c>
      <c r="F284" s="308"/>
      <c r="G284" s="307"/>
      <c r="H284" s="131"/>
      <c r="I284" s="131"/>
      <c r="J284" s="131"/>
      <c r="K284" s="131"/>
      <c r="L284" s="131"/>
    </row>
    <row r="285" spans="2:12">
      <c r="B285" s="157">
        <v>42931</v>
      </c>
      <c r="C285" s="281">
        <v>83.38</v>
      </c>
      <c r="D285" s="298" t="s">
        <v>4731</v>
      </c>
      <c r="F285" s="308"/>
      <c r="G285" s="307"/>
      <c r="H285" s="131"/>
      <c r="I285" s="131"/>
      <c r="J285" s="131"/>
      <c r="K285" s="131"/>
      <c r="L285" s="131"/>
    </row>
    <row r="286" spans="2:12">
      <c r="B286" s="157">
        <v>42931</v>
      </c>
      <c r="C286" s="281">
        <v>0.59</v>
      </c>
      <c r="D286" s="298" t="s">
        <v>4732</v>
      </c>
      <c r="F286" s="308"/>
      <c r="G286" s="307"/>
      <c r="H286" s="131"/>
      <c r="I286" s="131"/>
      <c r="J286" s="131"/>
      <c r="K286" s="131"/>
      <c r="L286" s="131"/>
    </row>
    <row r="287" spans="2:12">
      <c r="B287" s="157">
        <v>42931</v>
      </c>
      <c r="C287" s="281">
        <v>117.61999999999999</v>
      </c>
      <c r="D287" s="298" t="s">
        <v>4733</v>
      </c>
      <c r="F287" s="308"/>
      <c r="G287" s="307"/>
      <c r="H287" s="131"/>
      <c r="I287" s="131"/>
      <c r="J287" s="131"/>
      <c r="K287" s="131"/>
      <c r="L287" s="131"/>
    </row>
    <row r="288" spans="2:12">
      <c r="B288" s="157">
        <v>42931</v>
      </c>
      <c r="C288" s="281">
        <v>1.4</v>
      </c>
      <c r="D288" s="298" t="s">
        <v>4734</v>
      </c>
      <c r="F288" s="308"/>
      <c r="G288" s="307"/>
      <c r="H288" s="131"/>
      <c r="I288" s="131"/>
      <c r="J288" s="131"/>
      <c r="K288" s="131"/>
      <c r="L288" s="131"/>
    </row>
    <row r="289" spans="2:12">
      <c r="B289" s="157">
        <v>42931</v>
      </c>
      <c r="C289" s="281">
        <v>61.4</v>
      </c>
      <c r="D289" s="298" t="s">
        <v>4735</v>
      </c>
      <c r="F289" s="308"/>
      <c r="G289" s="307"/>
      <c r="H289" s="131"/>
      <c r="I289" s="131"/>
      <c r="J289" s="131"/>
      <c r="K289" s="131"/>
      <c r="L289" s="131"/>
    </row>
    <row r="290" spans="2:12">
      <c r="B290" s="157">
        <v>42931</v>
      </c>
      <c r="C290" s="281">
        <v>9.58</v>
      </c>
      <c r="D290" s="298" t="s">
        <v>4736</v>
      </c>
      <c r="F290" s="308"/>
      <c r="G290" s="307"/>
      <c r="H290" s="131"/>
      <c r="I290" s="131"/>
      <c r="J290" s="131"/>
      <c r="K290" s="131"/>
      <c r="L290" s="131"/>
    </row>
    <row r="291" spans="2:12">
      <c r="B291" s="157">
        <v>42931</v>
      </c>
      <c r="C291" s="281">
        <v>77.900000000000006</v>
      </c>
      <c r="D291" s="298" t="s">
        <v>4737</v>
      </c>
      <c r="F291" s="308"/>
      <c r="G291" s="307"/>
      <c r="H291" s="131"/>
      <c r="I291" s="131"/>
      <c r="J291" s="131"/>
      <c r="K291" s="131"/>
      <c r="L291" s="131"/>
    </row>
    <row r="292" spans="2:12">
      <c r="B292" s="157">
        <v>42931</v>
      </c>
      <c r="C292" s="281">
        <v>38.03</v>
      </c>
      <c r="D292" s="298" t="s">
        <v>4738</v>
      </c>
      <c r="F292" s="308"/>
      <c r="G292" s="307"/>
      <c r="H292" s="131"/>
      <c r="I292" s="131"/>
      <c r="J292" s="131"/>
      <c r="K292" s="131"/>
      <c r="L292" s="131"/>
    </row>
    <row r="293" spans="2:12">
      <c r="B293" s="157">
        <v>42931</v>
      </c>
      <c r="C293" s="281">
        <v>6.33</v>
      </c>
      <c r="D293" s="298" t="s">
        <v>4739</v>
      </c>
      <c r="F293" s="308"/>
      <c r="G293" s="307"/>
      <c r="H293" s="131"/>
      <c r="I293" s="131"/>
      <c r="J293" s="131"/>
      <c r="K293" s="131"/>
      <c r="L293" s="131"/>
    </row>
    <row r="294" spans="2:12">
      <c r="B294" s="157">
        <v>42931</v>
      </c>
      <c r="C294" s="281">
        <v>17.779999999999998</v>
      </c>
      <c r="D294" s="298" t="s">
        <v>4740</v>
      </c>
      <c r="F294" s="308"/>
      <c r="G294" s="307"/>
      <c r="H294" s="131"/>
      <c r="I294" s="131"/>
      <c r="J294" s="131"/>
      <c r="K294" s="131"/>
      <c r="L294" s="131"/>
    </row>
    <row r="295" spans="2:12">
      <c r="B295" s="157">
        <v>42931</v>
      </c>
      <c r="C295" s="281">
        <v>1.7</v>
      </c>
      <c r="D295" s="298" t="s">
        <v>4741</v>
      </c>
      <c r="F295" s="308"/>
      <c r="G295" s="307"/>
      <c r="H295" s="131"/>
      <c r="I295" s="131"/>
      <c r="J295" s="131"/>
      <c r="K295" s="131"/>
      <c r="L295" s="131"/>
    </row>
    <row r="296" spans="2:12">
      <c r="B296" s="157">
        <v>42931</v>
      </c>
      <c r="C296" s="281">
        <v>31.330000000000002</v>
      </c>
      <c r="D296" s="298" t="s">
        <v>4393</v>
      </c>
      <c r="F296" s="308"/>
      <c r="G296" s="307"/>
      <c r="H296" s="131"/>
      <c r="I296" s="131"/>
      <c r="J296" s="131"/>
      <c r="K296" s="131"/>
      <c r="L296" s="131"/>
    </row>
    <row r="297" spans="2:12">
      <c r="B297" s="157">
        <v>42931</v>
      </c>
      <c r="C297" s="281">
        <v>13.860000000000001</v>
      </c>
      <c r="D297" s="298" t="s">
        <v>4742</v>
      </c>
      <c r="F297" s="308"/>
      <c r="G297" s="307"/>
      <c r="H297" s="131"/>
      <c r="I297" s="131"/>
      <c r="J297" s="131"/>
      <c r="K297" s="131"/>
      <c r="L297" s="131"/>
    </row>
    <row r="298" spans="2:12">
      <c r="B298" s="157">
        <v>42931</v>
      </c>
      <c r="C298" s="281">
        <v>9.9600000000000009</v>
      </c>
      <c r="D298" s="298" t="s">
        <v>4743</v>
      </c>
      <c r="F298" s="308"/>
      <c r="G298" s="307"/>
      <c r="H298" s="131"/>
      <c r="I298" s="131"/>
      <c r="J298" s="131"/>
      <c r="K298" s="131"/>
      <c r="L298" s="131"/>
    </row>
    <row r="299" spans="2:12">
      <c r="B299" s="157">
        <v>42931</v>
      </c>
      <c r="C299" s="281">
        <v>0.21000000000000002</v>
      </c>
      <c r="D299" s="298" t="s">
        <v>4744</v>
      </c>
      <c r="F299" s="308"/>
      <c r="G299" s="307"/>
      <c r="H299" s="131"/>
      <c r="I299" s="131"/>
      <c r="J299" s="131"/>
      <c r="K299" s="131"/>
      <c r="L299" s="131"/>
    </row>
    <row r="300" spans="2:12">
      <c r="B300" s="157">
        <v>42931</v>
      </c>
      <c r="C300" s="281">
        <v>63.25</v>
      </c>
      <c r="D300" s="298" t="s">
        <v>4745</v>
      </c>
      <c r="F300" s="308"/>
      <c r="G300" s="307"/>
      <c r="H300" s="131"/>
      <c r="I300" s="131"/>
      <c r="J300" s="131"/>
      <c r="K300" s="131"/>
      <c r="L300" s="131"/>
    </row>
    <row r="301" spans="2:12">
      <c r="B301" s="157">
        <v>42931</v>
      </c>
      <c r="C301" s="281">
        <v>41.1</v>
      </c>
      <c r="D301" s="298" t="s">
        <v>4746</v>
      </c>
      <c r="F301" s="308"/>
      <c r="G301" s="307"/>
      <c r="H301" s="131"/>
      <c r="I301" s="131"/>
      <c r="J301" s="131"/>
      <c r="K301" s="131"/>
      <c r="L301" s="131"/>
    </row>
    <row r="302" spans="2:12">
      <c r="B302" s="157">
        <v>42931</v>
      </c>
      <c r="C302" s="281">
        <v>0.42000000000000004</v>
      </c>
      <c r="D302" s="298" t="s">
        <v>4747</v>
      </c>
      <c r="F302" s="308"/>
      <c r="G302" s="307"/>
      <c r="H302" s="131"/>
      <c r="I302" s="131"/>
      <c r="J302" s="131"/>
      <c r="K302" s="131"/>
      <c r="L302" s="131"/>
    </row>
    <row r="303" spans="2:12">
      <c r="B303" s="157">
        <v>42931</v>
      </c>
      <c r="C303" s="281">
        <v>13.89</v>
      </c>
      <c r="D303" s="298" t="s">
        <v>4748</v>
      </c>
      <c r="F303" s="308"/>
      <c r="G303" s="307"/>
      <c r="H303" s="131"/>
      <c r="I303" s="131"/>
      <c r="J303" s="131"/>
      <c r="K303" s="131"/>
      <c r="L303" s="131"/>
    </row>
    <row r="304" spans="2:12">
      <c r="B304" s="157">
        <v>42931</v>
      </c>
      <c r="C304" s="281">
        <v>12.52</v>
      </c>
      <c r="D304" s="298" t="s">
        <v>4749</v>
      </c>
      <c r="F304" s="308"/>
      <c r="G304" s="307"/>
      <c r="H304" s="131"/>
      <c r="I304" s="131"/>
      <c r="J304" s="131"/>
      <c r="K304" s="131"/>
      <c r="L304" s="131"/>
    </row>
    <row r="305" spans="2:12">
      <c r="B305" s="157">
        <v>42931</v>
      </c>
      <c r="C305" s="281">
        <v>62.97</v>
      </c>
      <c r="D305" s="298" t="s">
        <v>4750</v>
      </c>
      <c r="F305" s="308"/>
      <c r="G305" s="307"/>
      <c r="H305" s="131"/>
      <c r="I305" s="131"/>
      <c r="J305" s="131"/>
      <c r="K305" s="131"/>
      <c r="L305" s="131"/>
    </row>
    <row r="306" spans="2:12">
      <c r="B306" s="157">
        <v>42931</v>
      </c>
      <c r="C306" s="281">
        <v>2.5299999999999998</v>
      </c>
      <c r="D306" s="298" t="s">
        <v>4751</v>
      </c>
      <c r="F306" s="308"/>
      <c r="G306" s="307"/>
      <c r="H306" s="131"/>
      <c r="I306" s="131"/>
      <c r="J306" s="131"/>
      <c r="K306" s="131"/>
      <c r="L306" s="131"/>
    </row>
    <row r="307" spans="2:12">
      <c r="B307" s="157">
        <v>42931</v>
      </c>
      <c r="C307" s="281">
        <v>29.09</v>
      </c>
      <c r="D307" s="298" t="s">
        <v>4752</v>
      </c>
      <c r="F307" s="308"/>
      <c r="G307" s="307"/>
      <c r="H307" s="131"/>
      <c r="I307" s="131"/>
      <c r="J307" s="131"/>
      <c r="K307" s="131"/>
      <c r="L307" s="131"/>
    </row>
    <row r="308" spans="2:12">
      <c r="B308" s="157">
        <v>42931</v>
      </c>
      <c r="C308" s="281">
        <v>25.77</v>
      </c>
      <c r="D308" s="298" t="s">
        <v>4753</v>
      </c>
      <c r="F308" s="308"/>
      <c r="G308" s="307"/>
      <c r="H308" s="131"/>
      <c r="I308" s="131"/>
      <c r="J308" s="131"/>
      <c r="K308" s="131"/>
      <c r="L308" s="131"/>
    </row>
    <row r="309" spans="2:12">
      <c r="B309" s="157">
        <v>42931</v>
      </c>
      <c r="C309" s="281">
        <v>7.87</v>
      </c>
      <c r="D309" s="298" t="s">
        <v>4754</v>
      </c>
      <c r="F309" s="308"/>
      <c r="G309" s="307"/>
      <c r="H309" s="131"/>
      <c r="I309" s="131"/>
      <c r="J309" s="131"/>
      <c r="K309" s="131"/>
      <c r="L309" s="131"/>
    </row>
    <row r="310" spans="2:12">
      <c r="B310" s="157">
        <v>42931</v>
      </c>
      <c r="C310" s="281">
        <v>25.110000000000003</v>
      </c>
      <c r="D310" s="298" t="s">
        <v>4755</v>
      </c>
      <c r="F310" s="308"/>
      <c r="G310" s="307"/>
      <c r="H310" s="131"/>
      <c r="I310" s="131"/>
      <c r="J310" s="131"/>
      <c r="K310" s="131"/>
      <c r="L310" s="131"/>
    </row>
    <row r="311" spans="2:12">
      <c r="B311" s="157">
        <v>42931</v>
      </c>
      <c r="C311" s="281">
        <v>0.46</v>
      </c>
      <c r="D311" s="298" t="s">
        <v>4756</v>
      </c>
      <c r="F311" s="308"/>
      <c r="G311" s="307"/>
      <c r="H311" s="131"/>
      <c r="I311" s="131"/>
      <c r="J311" s="131"/>
      <c r="K311" s="131"/>
      <c r="L311" s="131"/>
    </row>
    <row r="312" spans="2:12">
      <c r="B312" s="157">
        <v>42931</v>
      </c>
      <c r="C312" s="281">
        <v>34.74</v>
      </c>
      <c r="D312" s="298" t="s">
        <v>4757</v>
      </c>
      <c r="F312" s="308"/>
      <c r="G312" s="307"/>
      <c r="H312" s="131"/>
      <c r="I312" s="131"/>
      <c r="J312" s="131"/>
      <c r="K312" s="131"/>
      <c r="L312" s="131"/>
    </row>
    <row r="313" spans="2:12">
      <c r="B313" s="157">
        <v>42931</v>
      </c>
      <c r="C313" s="281">
        <v>4.87</v>
      </c>
      <c r="D313" s="298" t="s">
        <v>4758</v>
      </c>
      <c r="F313" s="308"/>
      <c r="G313" s="307"/>
      <c r="H313" s="131"/>
      <c r="I313" s="131"/>
      <c r="J313" s="131"/>
      <c r="K313" s="131"/>
      <c r="L313" s="131"/>
    </row>
    <row r="314" spans="2:12">
      <c r="B314" s="157">
        <v>42931</v>
      </c>
      <c r="C314" s="281">
        <v>44.620000000000005</v>
      </c>
      <c r="D314" s="298" t="s">
        <v>4759</v>
      </c>
      <c r="F314" s="308"/>
      <c r="G314" s="307"/>
      <c r="H314" s="131"/>
      <c r="I314" s="131"/>
      <c r="J314" s="131"/>
      <c r="K314" s="131"/>
      <c r="L314" s="131"/>
    </row>
    <row r="315" spans="2:12">
      <c r="B315" s="157">
        <v>42931</v>
      </c>
      <c r="C315" s="281">
        <v>4.46</v>
      </c>
      <c r="D315" s="298" t="s">
        <v>4760</v>
      </c>
      <c r="F315" s="308"/>
      <c r="G315" s="307"/>
      <c r="H315" s="131"/>
      <c r="I315" s="131"/>
      <c r="J315" s="131"/>
      <c r="K315" s="131"/>
      <c r="L315" s="131"/>
    </row>
    <row r="316" spans="2:12">
      <c r="B316" s="157">
        <v>42931</v>
      </c>
      <c r="C316" s="281">
        <v>2.9099999999999997</v>
      </c>
      <c r="D316" s="298" t="s">
        <v>4252</v>
      </c>
      <c r="F316" s="308"/>
      <c r="G316" s="307"/>
      <c r="H316" s="131"/>
      <c r="I316" s="131"/>
      <c r="J316" s="131"/>
      <c r="K316" s="131"/>
      <c r="L316" s="131"/>
    </row>
    <row r="317" spans="2:12">
      <c r="B317" s="157">
        <v>42931</v>
      </c>
      <c r="C317" s="281">
        <v>11.68</v>
      </c>
      <c r="D317" s="298" t="s">
        <v>4761</v>
      </c>
      <c r="F317" s="308"/>
      <c r="G317" s="307"/>
      <c r="H317" s="131"/>
      <c r="I317" s="131"/>
      <c r="J317" s="131"/>
      <c r="K317" s="131"/>
      <c r="L317" s="131"/>
    </row>
    <row r="318" spans="2:12">
      <c r="B318" s="157">
        <v>42931</v>
      </c>
      <c r="C318" s="281">
        <v>45.82</v>
      </c>
      <c r="D318" s="298" t="s">
        <v>4762</v>
      </c>
      <c r="F318" s="308"/>
      <c r="G318" s="307"/>
      <c r="H318" s="131"/>
      <c r="I318" s="131"/>
      <c r="J318" s="131"/>
      <c r="K318" s="131"/>
      <c r="L318" s="131"/>
    </row>
    <row r="319" spans="2:12">
      <c r="B319" s="157">
        <v>42931</v>
      </c>
      <c r="C319" s="281">
        <v>4.9800000000000004</v>
      </c>
      <c r="D319" s="298" t="s">
        <v>4763</v>
      </c>
      <c r="F319" s="308"/>
      <c r="G319" s="307"/>
      <c r="H319" s="131"/>
      <c r="I319" s="131"/>
      <c r="J319" s="131"/>
      <c r="K319" s="131"/>
      <c r="L319" s="131"/>
    </row>
    <row r="320" spans="2:12">
      <c r="B320" s="157">
        <v>42931</v>
      </c>
      <c r="C320" s="281">
        <v>1.6600000000000001</v>
      </c>
      <c r="D320" s="298" t="s">
        <v>4764</v>
      </c>
      <c r="F320" s="308"/>
      <c r="G320" s="307"/>
      <c r="H320" s="131"/>
      <c r="I320" s="131"/>
      <c r="J320" s="131"/>
      <c r="K320" s="131"/>
      <c r="L320" s="131"/>
    </row>
    <row r="321" spans="2:12">
      <c r="B321" s="157">
        <v>42931</v>
      </c>
      <c r="C321" s="281">
        <v>4.22</v>
      </c>
      <c r="D321" s="298" t="s">
        <v>4765</v>
      </c>
      <c r="F321" s="308"/>
      <c r="G321" s="307"/>
      <c r="H321" s="131"/>
      <c r="I321" s="131"/>
      <c r="J321" s="131"/>
      <c r="K321" s="131"/>
      <c r="L321" s="131"/>
    </row>
    <row r="322" spans="2:12">
      <c r="B322" s="157">
        <v>42931</v>
      </c>
      <c r="C322" s="281">
        <v>24.610000000000003</v>
      </c>
      <c r="D322" s="298" t="s">
        <v>4766</v>
      </c>
      <c r="F322" s="308"/>
      <c r="G322" s="307"/>
      <c r="H322" s="131"/>
      <c r="I322" s="131"/>
      <c r="J322" s="131"/>
      <c r="K322" s="131"/>
      <c r="L322" s="131"/>
    </row>
    <row r="323" spans="2:12">
      <c r="B323" s="157">
        <v>42931</v>
      </c>
      <c r="C323" s="281">
        <v>57.18</v>
      </c>
      <c r="D323" s="298" t="s">
        <v>4767</v>
      </c>
      <c r="F323" s="308"/>
      <c r="G323" s="307"/>
      <c r="H323" s="131"/>
      <c r="I323" s="131"/>
      <c r="J323" s="131"/>
      <c r="K323" s="131"/>
      <c r="L323" s="131"/>
    </row>
    <row r="324" spans="2:12">
      <c r="B324" s="157">
        <v>42931</v>
      </c>
      <c r="C324" s="281">
        <v>110.56</v>
      </c>
      <c r="D324" s="298" t="s">
        <v>4768</v>
      </c>
      <c r="F324" s="308"/>
      <c r="G324" s="307"/>
      <c r="H324" s="131"/>
      <c r="I324" s="131"/>
      <c r="J324" s="131"/>
      <c r="K324" s="131"/>
      <c r="L324" s="131"/>
    </row>
    <row r="325" spans="2:12">
      <c r="B325" s="157">
        <v>42931</v>
      </c>
      <c r="C325" s="281">
        <v>139.34</v>
      </c>
      <c r="D325" s="298" t="s">
        <v>4769</v>
      </c>
      <c r="F325" s="308"/>
      <c r="G325" s="307"/>
      <c r="H325" s="131"/>
      <c r="I325" s="131"/>
      <c r="J325" s="131"/>
      <c r="K325" s="131"/>
      <c r="L325" s="131"/>
    </row>
    <row r="326" spans="2:12">
      <c r="B326" s="157">
        <v>42931</v>
      </c>
      <c r="C326" s="281">
        <v>4.1599999999999993</v>
      </c>
      <c r="D326" s="298" t="s">
        <v>4770</v>
      </c>
      <c r="F326" s="308"/>
      <c r="G326" s="307"/>
      <c r="H326" s="131"/>
      <c r="I326" s="131"/>
      <c r="J326" s="131"/>
      <c r="K326" s="131"/>
      <c r="L326" s="131"/>
    </row>
    <row r="327" spans="2:12">
      <c r="B327" s="157">
        <v>42931</v>
      </c>
      <c r="C327" s="281">
        <v>21.91</v>
      </c>
      <c r="D327" s="298" t="s">
        <v>4771</v>
      </c>
      <c r="F327" s="308"/>
      <c r="G327" s="307"/>
      <c r="H327" s="131"/>
      <c r="I327" s="131"/>
      <c r="J327" s="131"/>
      <c r="K327" s="131"/>
      <c r="L327" s="131"/>
    </row>
    <row r="328" spans="2:12">
      <c r="B328" s="157">
        <v>42931</v>
      </c>
      <c r="C328" s="281">
        <v>16.23</v>
      </c>
      <c r="D328" s="298" t="s">
        <v>4772</v>
      </c>
      <c r="F328" s="308"/>
      <c r="G328" s="307"/>
      <c r="H328" s="131"/>
      <c r="I328" s="131"/>
      <c r="J328" s="131"/>
      <c r="K328" s="131"/>
      <c r="L328" s="131"/>
    </row>
    <row r="329" spans="2:12">
      <c r="B329" s="157">
        <v>42931</v>
      </c>
      <c r="C329" s="281">
        <v>51.849999999999994</v>
      </c>
      <c r="D329" s="298" t="s">
        <v>4773</v>
      </c>
      <c r="F329" s="308"/>
      <c r="G329" s="307"/>
      <c r="H329" s="131"/>
      <c r="I329" s="131"/>
      <c r="J329" s="131"/>
      <c r="K329" s="131"/>
      <c r="L329" s="131"/>
    </row>
    <row r="330" spans="2:12">
      <c r="B330" s="157">
        <v>42931</v>
      </c>
      <c r="C330" s="281">
        <v>15.09</v>
      </c>
      <c r="D330" s="298" t="s">
        <v>4774</v>
      </c>
      <c r="F330" s="308"/>
      <c r="G330" s="307"/>
      <c r="H330" s="131"/>
      <c r="I330" s="131"/>
      <c r="J330" s="131"/>
      <c r="K330" s="131"/>
      <c r="L330" s="131"/>
    </row>
    <row r="331" spans="2:12">
      <c r="B331" s="157">
        <v>42931</v>
      </c>
      <c r="C331" s="281">
        <v>45.92</v>
      </c>
      <c r="D331" s="298" t="s">
        <v>4775</v>
      </c>
      <c r="F331" s="308"/>
      <c r="G331" s="307"/>
      <c r="H331" s="131"/>
      <c r="I331" s="131"/>
      <c r="J331" s="131"/>
      <c r="K331" s="131"/>
      <c r="L331" s="131"/>
    </row>
    <row r="332" spans="2:12">
      <c r="B332" s="157">
        <v>42931</v>
      </c>
      <c r="C332" s="281">
        <v>84.75</v>
      </c>
      <c r="D332" s="298" t="s">
        <v>4776</v>
      </c>
      <c r="F332" s="308"/>
      <c r="G332" s="307"/>
      <c r="H332" s="131"/>
      <c r="I332" s="131"/>
      <c r="J332" s="131"/>
      <c r="K332" s="131"/>
      <c r="L332" s="131"/>
    </row>
    <row r="333" spans="2:12">
      <c r="B333" s="157">
        <v>42931</v>
      </c>
      <c r="C333" s="281">
        <v>15.79</v>
      </c>
      <c r="D333" s="298" t="s">
        <v>4777</v>
      </c>
      <c r="F333" s="308"/>
      <c r="G333" s="307"/>
      <c r="H333" s="131"/>
      <c r="I333" s="131"/>
      <c r="J333" s="131"/>
      <c r="K333" s="131"/>
      <c r="L333" s="131"/>
    </row>
    <row r="334" spans="2:12">
      <c r="B334" s="157">
        <v>42931</v>
      </c>
      <c r="C334" s="281">
        <v>10.57</v>
      </c>
      <c r="D334" s="298" t="s">
        <v>4778</v>
      </c>
      <c r="F334" s="308"/>
      <c r="G334" s="307"/>
      <c r="H334" s="131"/>
      <c r="I334" s="131"/>
      <c r="J334" s="131"/>
      <c r="K334" s="131"/>
      <c r="L334" s="131"/>
    </row>
    <row r="335" spans="2:12">
      <c r="B335" s="157">
        <v>42931</v>
      </c>
      <c r="C335" s="281">
        <v>80.69</v>
      </c>
      <c r="D335" s="298" t="s">
        <v>4779</v>
      </c>
      <c r="F335" s="308"/>
      <c r="G335" s="307"/>
      <c r="H335" s="131"/>
      <c r="I335" s="131"/>
      <c r="J335" s="131"/>
      <c r="K335" s="131"/>
      <c r="L335" s="131"/>
    </row>
    <row r="336" spans="2:12">
      <c r="B336" s="157">
        <v>42931</v>
      </c>
      <c r="C336" s="281">
        <v>0.67999999999999994</v>
      </c>
      <c r="D336" s="298" t="s">
        <v>4780</v>
      </c>
      <c r="F336" s="308"/>
      <c r="G336" s="307"/>
      <c r="H336" s="131"/>
      <c r="I336" s="131"/>
      <c r="J336" s="131"/>
      <c r="K336" s="131"/>
      <c r="L336" s="131"/>
    </row>
    <row r="337" spans="2:12">
      <c r="B337" s="157">
        <v>42931</v>
      </c>
      <c r="C337" s="281">
        <v>27.259999999999998</v>
      </c>
      <c r="D337" s="298" t="s">
        <v>4781</v>
      </c>
      <c r="F337" s="308"/>
      <c r="G337" s="307"/>
      <c r="H337" s="131"/>
      <c r="I337" s="131"/>
      <c r="J337" s="131"/>
      <c r="K337" s="131"/>
      <c r="L337" s="131"/>
    </row>
    <row r="338" spans="2:12">
      <c r="B338" s="157">
        <v>42931</v>
      </c>
      <c r="C338" s="281">
        <v>72.61999999999999</v>
      </c>
      <c r="D338" s="298" t="s">
        <v>4782</v>
      </c>
      <c r="F338" s="308"/>
      <c r="G338" s="307"/>
      <c r="H338" s="131"/>
      <c r="I338" s="131"/>
      <c r="J338" s="131"/>
      <c r="K338" s="131"/>
      <c r="L338" s="131"/>
    </row>
    <row r="339" spans="2:12">
      <c r="B339" s="157">
        <v>42931</v>
      </c>
      <c r="C339" s="281">
        <v>18.759999999999998</v>
      </c>
      <c r="D339" s="298" t="s">
        <v>4783</v>
      </c>
      <c r="F339" s="308"/>
      <c r="G339" s="307"/>
      <c r="H339" s="131"/>
      <c r="I339" s="131"/>
      <c r="J339" s="131"/>
      <c r="K339" s="131"/>
      <c r="L339" s="131"/>
    </row>
    <row r="340" spans="2:12">
      <c r="B340" s="157">
        <v>42931</v>
      </c>
      <c r="C340" s="281">
        <v>11.5</v>
      </c>
      <c r="D340" s="298" t="s">
        <v>4784</v>
      </c>
      <c r="F340" s="308"/>
      <c r="G340" s="307"/>
      <c r="H340" s="131"/>
      <c r="I340" s="131"/>
      <c r="J340" s="131"/>
      <c r="K340" s="131"/>
      <c r="L340" s="131"/>
    </row>
    <row r="341" spans="2:12">
      <c r="B341" s="157">
        <v>42931</v>
      </c>
      <c r="C341" s="281">
        <v>35.770000000000003</v>
      </c>
      <c r="D341" s="298" t="s">
        <v>4785</v>
      </c>
      <c r="F341" s="308"/>
      <c r="G341" s="307"/>
      <c r="H341" s="131"/>
      <c r="I341" s="131"/>
      <c r="J341" s="131"/>
      <c r="K341" s="131"/>
      <c r="L341" s="131"/>
    </row>
    <row r="342" spans="2:12">
      <c r="B342" s="157">
        <v>42931</v>
      </c>
      <c r="C342" s="281">
        <v>70.349999999999994</v>
      </c>
      <c r="D342" s="298" t="s">
        <v>4786</v>
      </c>
      <c r="F342" s="308"/>
      <c r="G342" s="307"/>
      <c r="H342" s="131"/>
      <c r="I342" s="131"/>
      <c r="J342" s="131"/>
      <c r="K342" s="131"/>
      <c r="L342" s="131"/>
    </row>
    <row r="343" spans="2:12">
      <c r="B343" s="157">
        <v>42931</v>
      </c>
      <c r="C343" s="281">
        <v>65.290000000000006</v>
      </c>
      <c r="D343" s="298" t="s">
        <v>4787</v>
      </c>
      <c r="F343" s="308"/>
      <c r="G343" s="307"/>
      <c r="H343" s="131"/>
      <c r="I343" s="131"/>
      <c r="J343" s="131"/>
      <c r="K343" s="131"/>
      <c r="L343" s="131"/>
    </row>
    <row r="344" spans="2:12">
      <c r="B344" s="157">
        <v>42931</v>
      </c>
      <c r="C344" s="281">
        <v>38.43</v>
      </c>
      <c r="D344" s="298" t="s">
        <v>4788</v>
      </c>
      <c r="F344" s="308"/>
      <c r="G344" s="307"/>
      <c r="H344" s="131"/>
      <c r="I344" s="131"/>
      <c r="J344" s="131"/>
      <c r="K344" s="131"/>
      <c r="L344" s="131"/>
    </row>
    <row r="345" spans="2:12">
      <c r="B345" s="157">
        <v>42931</v>
      </c>
      <c r="C345" s="281">
        <v>0.12000000000000001</v>
      </c>
      <c r="D345" s="298" t="s">
        <v>4789</v>
      </c>
      <c r="F345" s="308"/>
      <c r="G345" s="307"/>
      <c r="H345" s="131"/>
      <c r="I345" s="131"/>
      <c r="J345" s="131"/>
      <c r="K345" s="131"/>
      <c r="L345" s="131"/>
    </row>
    <row r="346" spans="2:12">
      <c r="B346" s="157">
        <v>42931</v>
      </c>
      <c r="C346" s="281">
        <v>13.46</v>
      </c>
      <c r="D346" s="298" t="s">
        <v>4790</v>
      </c>
      <c r="F346" s="308"/>
      <c r="G346" s="307"/>
      <c r="H346" s="131"/>
      <c r="I346" s="131"/>
      <c r="J346" s="131"/>
      <c r="K346" s="131"/>
      <c r="L346" s="131"/>
    </row>
    <row r="347" spans="2:12">
      <c r="B347" s="157">
        <v>42931</v>
      </c>
      <c r="C347" s="281">
        <v>13.05</v>
      </c>
      <c r="D347" s="298" t="s">
        <v>4791</v>
      </c>
      <c r="F347" s="308"/>
      <c r="G347" s="307"/>
      <c r="H347" s="131"/>
      <c r="I347" s="131"/>
      <c r="J347" s="131"/>
      <c r="K347" s="131"/>
      <c r="L347" s="131"/>
    </row>
    <row r="348" spans="2:12">
      <c r="B348" s="157">
        <v>42931</v>
      </c>
      <c r="C348" s="281">
        <v>20.310000000000002</v>
      </c>
      <c r="D348" s="298" t="s">
        <v>4792</v>
      </c>
      <c r="F348" s="308"/>
      <c r="G348" s="307"/>
      <c r="H348" s="131"/>
      <c r="I348" s="131"/>
      <c r="J348" s="131"/>
      <c r="K348" s="131"/>
      <c r="L348" s="131"/>
    </row>
    <row r="349" spans="2:12">
      <c r="B349" s="157">
        <v>42931</v>
      </c>
      <c r="C349" s="281">
        <v>39.260000000000005</v>
      </c>
      <c r="D349" s="298" t="s">
        <v>4793</v>
      </c>
      <c r="F349" s="308"/>
      <c r="G349" s="307"/>
      <c r="H349" s="131"/>
      <c r="I349" s="131"/>
      <c r="J349" s="131"/>
      <c r="K349" s="131"/>
      <c r="L349" s="131"/>
    </row>
    <row r="350" spans="2:12">
      <c r="B350" s="157">
        <v>42931</v>
      </c>
      <c r="C350" s="281">
        <v>41.05</v>
      </c>
      <c r="D350" s="298" t="s">
        <v>4794</v>
      </c>
      <c r="F350" s="308"/>
      <c r="G350" s="307"/>
      <c r="H350" s="131"/>
      <c r="I350" s="131"/>
      <c r="J350" s="131"/>
      <c r="K350" s="131"/>
      <c r="L350" s="131"/>
    </row>
    <row r="351" spans="2:12">
      <c r="B351" s="157">
        <v>42931</v>
      </c>
      <c r="C351" s="281">
        <v>139.13999999999999</v>
      </c>
      <c r="D351" s="298" t="s">
        <v>4795</v>
      </c>
      <c r="F351" s="308"/>
      <c r="G351" s="307"/>
      <c r="H351" s="131"/>
      <c r="I351" s="131"/>
      <c r="J351" s="131"/>
      <c r="K351" s="131"/>
      <c r="L351" s="131"/>
    </row>
    <row r="352" spans="2:12">
      <c r="B352" s="157">
        <v>42931</v>
      </c>
      <c r="C352" s="281">
        <v>4.99</v>
      </c>
      <c r="D352" s="298" t="s">
        <v>4796</v>
      </c>
      <c r="F352" s="308"/>
      <c r="G352" s="307"/>
      <c r="H352" s="131"/>
      <c r="I352" s="131"/>
      <c r="J352" s="131"/>
      <c r="K352" s="131"/>
      <c r="L352" s="131"/>
    </row>
    <row r="353" spans="2:12">
      <c r="B353" s="157">
        <v>42931</v>
      </c>
      <c r="C353" s="281">
        <v>0.71</v>
      </c>
      <c r="D353" s="298" t="s">
        <v>4797</v>
      </c>
      <c r="F353" s="308"/>
      <c r="G353" s="307"/>
      <c r="H353" s="131"/>
      <c r="I353" s="131"/>
      <c r="J353" s="131"/>
      <c r="K353" s="131"/>
      <c r="L353" s="131"/>
    </row>
    <row r="354" spans="2:12">
      <c r="B354" s="157">
        <v>42931</v>
      </c>
      <c r="C354" s="281">
        <v>88.240000000000009</v>
      </c>
      <c r="D354" s="298" t="s">
        <v>4798</v>
      </c>
      <c r="F354" s="308"/>
      <c r="G354" s="307"/>
      <c r="H354" s="131"/>
      <c r="I354" s="131"/>
      <c r="J354" s="131"/>
      <c r="K354" s="131"/>
      <c r="L354" s="131"/>
    </row>
    <row r="355" spans="2:12">
      <c r="B355" s="157">
        <v>42931</v>
      </c>
      <c r="C355" s="281">
        <v>3.08</v>
      </c>
      <c r="D355" s="298" t="s">
        <v>59</v>
      </c>
      <c r="F355" s="308"/>
      <c r="G355" s="307"/>
      <c r="H355" s="131"/>
      <c r="I355" s="131"/>
      <c r="J355" s="131"/>
      <c r="K355" s="131"/>
      <c r="L355" s="131"/>
    </row>
    <row r="356" spans="2:12">
      <c r="B356" s="157">
        <v>42931</v>
      </c>
      <c r="C356" s="281">
        <v>3.24</v>
      </c>
      <c r="D356" s="298" t="s">
        <v>4799</v>
      </c>
      <c r="F356" s="308"/>
      <c r="G356" s="307"/>
      <c r="H356" s="131"/>
      <c r="I356" s="131"/>
      <c r="J356" s="131"/>
      <c r="K356" s="131"/>
      <c r="L356" s="131"/>
    </row>
    <row r="357" spans="2:12">
      <c r="B357" s="157">
        <v>42931</v>
      </c>
      <c r="C357" s="281">
        <v>12.5</v>
      </c>
      <c r="D357" s="298" t="s">
        <v>4800</v>
      </c>
      <c r="F357" s="308"/>
      <c r="G357" s="307"/>
      <c r="H357" s="131"/>
      <c r="I357" s="131"/>
      <c r="J357" s="131"/>
      <c r="K357" s="131"/>
      <c r="L357" s="131"/>
    </row>
    <row r="358" spans="2:12">
      <c r="B358" s="157">
        <v>42931</v>
      </c>
      <c r="C358" s="281">
        <v>12.32</v>
      </c>
      <c r="D358" s="298" t="s">
        <v>4801</v>
      </c>
      <c r="F358" s="308"/>
      <c r="G358" s="307"/>
      <c r="H358" s="131"/>
      <c r="I358" s="131"/>
      <c r="J358" s="131"/>
      <c r="K358" s="131"/>
      <c r="L358" s="131"/>
    </row>
    <row r="359" spans="2:12">
      <c r="B359" s="157">
        <v>42931</v>
      </c>
      <c r="C359" s="281">
        <v>0.31</v>
      </c>
      <c r="D359" s="298" t="s">
        <v>4802</v>
      </c>
      <c r="F359" s="308"/>
      <c r="G359" s="307"/>
      <c r="H359" s="131"/>
      <c r="I359" s="131"/>
      <c r="J359" s="131"/>
      <c r="K359" s="131"/>
      <c r="L359" s="131"/>
    </row>
    <row r="360" spans="2:12">
      <c r="B360" s="157">
        <v>42931</v>
      </c>
      <c r="C360" s="281">
        <v>9.32</v>
      </c>
      <c r="D360" s="298" t="s">
        <v>4803</v>
      </c>
      <c r="F360" s="308"/>
      <c r="G360" s="307"/>
      <c r="H360" s="131"/>
      <c r="I360" s="131"/>
      <c r="J360" s="131"/>
      <c r="K360" s="131"/>
      <c r="L360" s="131"/>
    </row>
    <row r="361" spans="2:12">
      <c r="B361" s="157">
        <v>42931</v>
      </c>
      <c r="C361" s="281">
        <v>1.91</v>
      </c>
      <c r="D361" s="298" t="s">
        <v>4804</v>
      </c>
      <c r="F361" s="308"/>
      <c r="G361" s="307"/>
      <c r="H361" s="131"/>
      <c r="I361" s="131"/>
      <c r="J361" s="131"/>
      <c r="K361" s="131"/>
      <c r="L361" s="131"/>
    </row>
    <row r="362" spans="2:12">
      <c r="B362" s="157">
        <v>42931</v>
      </c>
      <c r="C362" s="281">
        <v>27.68</v>
      </c>
      <c r="D362" s="298" t="s">
        <v>4805</v>
      </c>
      <c r="F362" s="308"/>
      <c r="G362" s="307"/>
      <c r="H362" s="131"/>
      <c r="I362" s="131"/>
      <c r="J362" s="131"/>
      <c r="K362" s="131"/>
      <c r="L362" s="131"/>
    </row>
    <row r="363" spans="2:12">
      <c r="B363" s="157">
        <v>42931</v>
      </c>
      <c r="C363" s="281">
        <v>0.8600000000000001</v>
      </c>
      <c r="D363" s="298" t="s">
        <v>4806</v>
      </c>
      <c r="F363" s="308"/>
      <c r="G363" s="307"/>
      <c r="H363" s="131"/>
      <c r="I363" s="131"/>
      <c r="J363" s="131"/>
      <c r="K363" s="131"/>
      <c r="L363" s="131"/>
    </row>
    <row r="364" spans="2:12">
      <c r="B364" s="157">
        <v>42931</v>
      </c>
      <c r="C364" s="281">
        <v>8.8800000000000008</v>
      </c>
      <c r="D364" s="298" t="s">
        <v>4807</v>
      </c>
      <c r="F364" s="308"/>
      <c r="G364" s="307"/>
      <c r="H364" s="131"/>
      <c r="I364" s="131"/>
      <c r="J364" s="131"/>
      <c r="K364" s="131"/>
      <c r="L364" s="131"/>
    </row>
    <row r="365" spans="2:12">
      <c r="B365" s="157">
        <v>42931</v>
      </c>
      <c r="C365" s="281">
        <v>276.18</v>
      </c>
      <c r="D365" s="298" t="s">
        <v>4808</v>
      </c>
      <c r="F365" s="308"/>
      <c r="G365" s="307"/>
      <c r="H365" s="131"/>
      <c r="I365" s="131"/>
      <c r="J365" s="131"/>
      <c r="K365" s="131"/>
      <c r="L365" s="131"/>
    </row>
    <row r="366" spans="2:12">
      <c r="B366" s="157">
        <v>42931</v>
      </c>
      <c r="C366" s="281">
        <v>6.01</v>
      </c>
      <c r="D366" s="298" t="s">
        <v>4809</v>
      </c>
      <c r="F366" s="308"/>
      <c r="G366" s="307"/>
      <c r="H366" s="131"/>
      <c r="I366" s="131"/>
      <c r="J366" s="131"/>
      <c r="K366" s="131"/>
      <c r="L366" s="131"/>
    </row>
    <row r="367" spans="2:12">
      <c r="B367" s="157">
        <v>42931</v>
      </c>
      <c r="C367" s="281">
        <v>16.310000000000002</v>
      </c>
      <c r="D367" s="298" t="s">
        <v>4810</v>
      </c>
      <c r="F367" s="308"/>
      <c r="G367" s="307"/>
      <c r="H367" s="131"/>
      <c r="I367" s="131"/>
      <c r="J367" s="131"/>
      <c r="K367" s="131"/>
      <c r="L367" s="131"/>
    </row>
    <row r="368" spans="2:12">
      <c r="B368" s="157">
        <v>42931</v>
      </c>
      <c r="C368" s="281">
        <v>47.06</v>
      </c>
      <c r="D368" s="298" t="s">
        <v>4811</v>
      </c>
      <c r="F368" s="308"/>
      <c r="G368" s="307"/>
      <c r="H368" s="131"/>
      <c r="I368" s="131"/>
      <c r="J368" s="131"/>
      <c r="K368" s="131"/>
      <c r="L368" s="131"/>
    </row>
    <row r="369" spans="2:12">
      <c r="B369" s="157">
        <v>42931</v>
      </c>
      <c r="C369" s="281">
        <v>7.9</v>
      </c>
      <c r="D369" s="298" t="s">
        <v>4812</v>
      </c>
      <c r="F369" s="308"/>
      <c r="G369" s="307"/>
      <c r="H369" s="131"/>
      <c r="I369" s="131"/>
      <c r="J369" s="131"/>
      <c r="K369" s="131"/>
      <c r="L369" s="131"/>
    </row>
    <row r="370" spans="2:12">
      <c r="B370" s="157">
        <v>42931</v>
      </c>
      <c r="C370" s="281">
        <v>5.29</v>
      </c>
      <c r="D370" s="298" t="s">
        <v>4813</v>
      </c>
      <c r="F370" s="308"/>
      <c r="G370" s="307"/>
      <c r="H370" s="131"/>
      <c r="I370" s="131"/>
      <c r="J370" s="131"/>
      <c r="K370" s="131"/>
      <c r="L370" s="131"/>
    </row>
    <row r="371" spans="2:12">
      <c r="B371" s="157">
        <v>42931</v>
      </c>
      <c r="C371" s="281">
        <v>29.85</v>
      </c>
      <c r="D371" s="298" t="s">
        <v>4814</v>
      </c>
      <c r="F371" s="308"/>
      <c r="G371" s="307"/>
      <c r="H371" s="131"/>
      <c r="I371" s="131"/>
      <c r="J371" s="131"/>
      <c r="K371" s="131"/>
      <c r="L371" s="131"/>
    </row>
    <row r="372" spans="2:12">
      <c r="B372" s="157">
        <v>42931</v>
      </c>
      <c r="C372" s="281">
        <v>28.56</v>
      </c>
      <c r="D372" s="298" t="s">
        <v>4815</v>
      </c>
      <c r="F372" s="308"/>
      <c r="G372" s="307"/>
      <c r="H372" s="131"/>
      <c r="I372" s="131"/>
      <c r="J372" s="131"/>
      <c r="K372" s="131"/>
      <c r="L372" s="131"/>
    </row>
    <row r="373" spans="2:12">
      <c r="B373" s="157">
        <v>42931</v>
      </c>
      <c r="C373" s="281">
        <v>13.75</v>
      </c>
      <c r="D373" s="298" t="s">
        <v>4816</v>
      </c>
      <c r="F373" s="308"/>
      <c r="G373" s="307"/>
      <c r="H373" s="131"/>
      <c r="I373" s="131"/>
      <c r="J373" s="131"/>
      <c r="K373" s="131"/>
      <c r="L373" s="131"/>
    </row>
    <row r="374" spans="2:12">
      <c r="B374" s="157">
        <v>42931</v>
      </c>
      <c r="C374" s="281">
        <v>51.03</v>
      </c>
      <c r="D374" s="298" t="s">
        <v>4817</v>
      </c>
      <c r="F374" s="308"/>
      <c r="G374" s="307"/>
      <c r="H374" s="131"/>
      <c r="I374" s="131"/>
      <c r="J374" s="131"/>
      <c r="K374" s="131"/>
      <c r="L374" s="131"/>
    </row>
    <row r="375" spans="2:12">
      <c r="B375" s="157">
        <v>42931</v>
      </c>
      <c r="C375" s="281">
        <v>46.65</v>
      </c>
      <c r="D375" s="298" t="s">
        <v>4818</v>
      </c>
      <c r="F375" s="308"/>
      <c r="G375" s="307"/>
      <c r="H375" s="131"/>
      <c r="I375" s="131"/>
      <c r="J375" s="131"/>
      <c r="K375" s="131"/>
      <c r="L375" s="131"/>
    </row>
    <row r="376" spans="2:12">
      <c r="B376" s="157">
        <v>42931</v>
      </c>
      <c r="C376" s="281">
        <v>26.979999999999997</v>
      </c>
      <c r="D376" s="298" t="s">
        <v>4819</v>
      </c>
      <c r="F376" s="308"/>
      <c r="G376" s="307"/>
      <c r="H376" s="131"/>
      <c r="I376" s="131"/>
      <c r="J376" s="131"/>
      <c r="K376" s="131"/>
      <c r="L376" s="131"/>
    </row>
    <row r="377" spans="2:12">
      <c r="B377" s="157">
        <v>42931</v>
      </c>
      <c r="C377" s="281">
        <v>3.02</v>
      </c>
      <c r="D377" s="298" t="s">
        <v>4820</v>
      </c>
      <c r="F377" s="308"/>
      <c r="G377" s="307"/>
      <c r="H377" s="131"/>
      <c r="I377" s="131"/>
      <c r="J377" s="131"/>
      <c r="K377" s="131"/>
      <c r="L377" s="131"/>
    </row>
    <row r="378" spans="2:12">
      <c r="B378" s="157">
        <v>42931</v>
      </c>
      <c r="C378" s="281">
        <v>0.09</v>
      </c>
      <c r="D378" s="298" t="s">
        <v>4821</v>
      </c>
      <c r="F378" s="308"/>
      <c r="G378" s="307"/>
      <c r="H378" s="131"/>
      <c r="I378" s="131"/>
      <c r="J378" s="131"/>
      <c r="K378" s="131"/>
      <c r="L378" s="131"/>
    </row>
    <row r="379" spans="2:12">
      <c r="B379" s="157">
        <v>42931</v>
      </c>
      <c r="C379" s="281">
        <v>0.73</v>
      </c>
      <c r="D379" s="298" t="s">
        <v>4822</v>
      </c>
      <c r="F379" s="308"/>
      <c r="G379" s="307"/>
      <c r="H379" s="131"/>
      <c r="I379" s="131"/>
      <c r="J379" s="131"/>
      <c r="K379" s="131"/>
      <c r="L379" s="131"/>
    </row>
    <row r="380" spans="2:12">
      <c r="B380" s="157">
        <v>42931</v>
      </c>
      <c r="C380" s="281">
        <v>16.89</v>
      </c>
      <c r="D380" s="298" t="s">
        <v>4823</v>
      </c>
      <c r="F380" s="308"/>
      <c r="G380" s="307"/>
      <c r="H380" s="131"/>
      <c r="I380" s="131"/>
      <c r="J380" s="131"/>
      <c r="K380" s="131"/>
      <c r="L380" s="131"/>
    </row>
    <row r="381" spans="2:12">
      <c r="B381" s="157">
        <v>42931</v>
      </c>
      <c r="C381" s="281">
        <v>32.700000000000003</v>
      </c>
      <c r="D381" s="298" t="s">
        <v>4824</v>
      </c>
      <c r="F381" s="308"/>
      <c r="G381" s="307"/>
      <c r="H381" s="131"/>
      <c r="I381" s="131"/>
      <c r="J381" s="131"/>
      <c r="K381" s="131"/>
      <c r="L381" s="131"/>
    </row>
    <row r="382" spans="2:12">
      <c r="B382" s="157">
        <v>42931</v>
      </c>
      <c r="C382" s="281">
        <v>15.11</v>
      </c>
      <c r="D382" s="298" t="s">
        <v>4825</v>
      </c>
      <c r="F382" s="308"/>
      <c r="G382" s="307"/>
      <c r="H382" s="131"/>
      <c r="I382" s="131"/>
      <c r="J382" s="131"/>
      <c r="K382" s="131"/>
      <c r="L382" s="131"/>
    </row>
    <row r="383" spans="2:12">
      <c r="B383" s="157">
        <v>42931</v>
      </c>
      <c r="C383" s="281">
        <v>8.27</v>
      </c>
      <c r="D383" s="298" t="s">
        <v>4826</v>
      </c>
      <c r="F383" s="308"/>
      <c r="G383" s="307"/>
      <c r="H383" s="131"/>
      <c r="I383" s="131"/>
      <c r="J383" s="131"/>
      <c r="K383" s="131"/>
      <c r="L383" s="131"/>
    </row>
    <row r="384" spans="2:12">
      <c r="B384" s="157">
        <v>42931</v>
      </c>
      <c r="C384" s="281">
        <v>3.44</v>
      </c>
      <c r="D384" s="298" t="s">
        <v>4827</v>
      </c>
      <c r="F384" s="308"/>
      <c r="G384" s="307"/>
      <c r="H384" s="131"/>
      <c r="I384" s="131"/>
      <c r="J384" s="131"/>
      <c r="K384" s="131"/>
      <c r="L384" s="131"/>
    </row>
    <row r="385" spans="2:12">
      <c r="B385" s="157">
        <v>42931</v>
      </c>
      <c r="C385" s="281">
        <v>66.45</v>
      </c>
      <c r="D385" s="298" t="s">
        <v>4828</v>
      </c>
      <c r="F385" s="308"/>
      <c r="G385" s="307"/>
      <c r="H385" s="131"/>
      <c r="I385" s="131"/>
      <c r="J385" s="131"/>
      <c r="K385" s="131"/>
      <c r="L385" s="131"/>
    </row>
    <row r="386" spans="2:12">
      <c r="B386" s="157">
        <v>42931</v>
      </c>
      <c r="C386" s="281">
        <v>66.179999999999993</v>
      </c>
      <c r="D386" s="298" t="s">
        <v>4829</v>
      </c>
      <c r="F386" s="308"/>
      <c r="G386" s="307"/>
      <c r="H386" s="131"/>
      <c r="I386" s="131"/>
      <c r="J386" s="131"/>
      <c r="K386" s="131"/>
      <c r="L386" s="131"/>
    </row>
    <row r="387" spans="2:12">
      <c r="B387" s="157">
        <v>42931</v>
      </c>
      <c r="C387" s="281">
        <v>58.2</v>
      </c>
      <c r="D387" s="298" t="s">
        <v>4830</v>
      </c>
      <c r="F387" s="308"/>
      <c r="G387" s="307"/>
      <c r="H387" s="131"/>
      <c r="I387" s="131"/>
      <c r="J387" s="131"/>
      <c r="K387" s="131"/>
      <c r="L387" s="131"/>
    </row>
    <row r="388" spans="2:12">
      <c r="B388" s="157">
        <v>42931</v>
      </c>
      <c r="C388" s="281">
        <v>15.01</v>
      </c>
      <c r="D388" s="298" t="s">
        <v>4831</v>
      </c>
      <c r="F388" s="308"/>
      <c r="G388" s="307"/>
      <c r="H388" s="131"/>
      <c r="I388" s="131"/>
      <c r="J388" s="131"/>
      <c r="K388" s="131"/>
      <c r="L388" s="131"/>
    </row>
    <row r="389" spans="2:12">
      <c r="B389" s="157">
        <v>42931</v>
      </c>
      <c r="C389" s="281">
        <v>106.05</v>
      </c>
      <c r="D389" s="298" t="s">
        <v>4832</v>
      </c>
      <c r="F389" s="308"/>
      <c r="G389" s="307"/>
      <c r="H389" s="131"/>
      <c r="I389" s="131"/>
      <c r="J389" s="131"/>
      <c r="K389" s="131"/>
      <c r="L389" s="131"/>
    </row>
    <row r="390" spans="2:12">
      <c r="B390" s="157">
        <v>42931</v>
      </c>
      <c r="C390" s="281">
        <v>43.52</v>
      </c>
      <c r="D390" s="298" t="s">
        <v>4833</v>
      </c>
      <c r="F390" s="308"/>
      <c r="G390" s="307"/>
      <c r="H390" s="131"/>
      <c r="I390" s="131"/>
      <c r="J390" s="131"/>
      <c r="K390" s="131"/>
      <c r="L390" s="131"/>
    </row>
    <row r="391" spans="2:12">
      <c r="B391" s="157">
        <v>42931</v>
      </c>
      <c r="C391" s="281">
        <v>8.7399999999999984</v>
      </c>
      <c r="D391" s="298" t="s">
        <v>4834</v>
      </c>
      <c r="F391" s="308"/>
      <c r="G391" s="307"/>
      <c r="H391" s="131"/>
      <c r="I391" s="131"/>
      <c r="J391" s="131"/>
      <c r="K391" s="131"/>
      <c r="L391" s="131"/>
    </row>
    <row r="392" spans="2:12">
      <c r="B392" s="157">
        <v>42931</v>
      </c>
      <c r="C392" s="281">
        <v>29.62</v>
      </c>
      <c r="D392" s="298" t="s">
        <v>4835</v>
      </c>
      <c r="F392" s="308"/>
      <c r="G392" s="307"/>
      <c r="H392" s="131"/>
      <c r="I392" s="131"/>
      <c r="J392" s="131"/>
      <c r="K392" s="131"/>
      <c r="L392" s="131"/>
    </row>
    <row r="393" spans="2:12">
      <c r="B393" s="157">
        <v>42931</v>
      </c>
      <c r="C393" s="281">
        <v>43.730000000000004</v>
      </c>
      <c r="D393" s="298" t="s">
        <v>4836</v>
      </c>
      <c r="F393" s="308"/>
      <c r="G393" s="307"/>
      <c r="H393" s="131"/>
      <c r="I393" s="131"/>
      <c r="J393" s="131"/>
      <c r="K393" s="131"/>
      <c r="L393" s="131"/>
    </row>
    <row r="394" spans="2:12">
      <c r="B394" s="157">
        <v>42931</v>
      </c>
      <c r="C394" s="281">
        <v>137.03</v>
      </c>
      <c r="D394" s="298" t="s">
        <v>4837</v>
      </c>
      <c r="F394" s="308"/>
      <c r="G394" s="307"/>
      <c r="H394" s="131"/>
      <c r="I394" s="131"/>
      <c r="J394" s="131"/>
      <c r="K394" s="131"/>
      <c r="L394" s="131"/>
    </row>
    <row r="395" spans="2:12">
      <c r="B395" s="157">
        <v>42931</v>
      </c>
      <c r="C395" s="281">
        <v>20.059999999999999</v>
      </c>
      <c r="D395" s="298" t="s">
        <v>4838</v>
      </c>
      <c r="F395" s="308"/>
      <c r="G395" s="307"/>
      <c r="H395" s="131"/>
      <c r="I395" s="131"/>
      <c r="J395" s="131"/>
      <c r="K395" s="131"/>
      <c r="L395" s="131"/>
    </row>
    <row r="396" spans="2:12">
      <c r="B396" s="157">
        <v>42931</v>
      </c>
      <c r="C396" s="281">
        <v>16.5</v>
      </c>
      <c r="D396" s="298" t="s">
        <v>4839</v>
      </c>
      <c r="F396" s="308"/>
      <c r="G396" s="307"/>
      <c r="H396" s="131"/>
      <c r="I396" s="131"/>
      <c r="J396" s="131"/>
      <c r="K396" s="131"/>
      <c r="L396" s="131"/>
    </row>
    <row r="397" spans="2:12">
      <c r="B397" s="157">
        <v>42931</v>
      </c>
      <c r="C397" s="281">
        <v>5.6499999999999995</v>
      </c>
      <c r="D397" s="298" t="s">
        <v>4840</v>
      </c>
      <c r="F397" s="308"/>
      <c r="G397" s="307"/>
      <c r="H397" s="131"/>
      <c r="I397" s="131"/>
      <c r="J397" s="131"/>
      <c r="K397" s="131"/>
      <c r="L397" s="131"/>
    </row>
    <row r="398" spans="2:12">
      <c r="B398" s="157">
        <v>42931</v>
      </c>
      <c r="C398" s="281">
        <v>0.5</v>
      </c>
      <c r="D398" s="298" t="s">
        <v>4841</v>
      </c>
      <c r="F398" s="308"/>
      <c r="G398" s="307"/>
      <c r="H398" s="131"/>
      <c r="I398" s="131"/>
      <c r="J398" s="131"/>
      <c r="K398" s="131"/>
      <c r="L398" s="131"/>
    </row>
    <row r="399" spans="2:12">
      <c r="B399" s="157">
        <v>42931</v>
      </c>
      <c r="C399" s="281">
        <v>60.74</v>
      </c>
      <c r="D399" s="298" t="s">
        <v>4842</v>
      </c>
      <c r="F399" s="308"/>
      <c r="G399" s="307"/>
      <c r="H399" s="131"/>
      <c r="I399" s="131"/>
      <c r="J399" s="131"/>
      <c r="K399" s="131"/>
      <c r="L399" s="131"/>
    </row>
    <row r="400" spans="2:12">
      <c r="B400" s="157">
        <v>42931</v>
      </c>
      <c r="C400" s="281">
        <v>7.18</v>
      </c>
      <c r="D400" s="298" t="s">
        <v>4842</v>
      </c>
      <c r="F400" s="308"/>
      <c r="G400" s="307"/>
      <c r="H400" s="131"/>
      <c r="I400" s="131"/>
      <c r="J400" s="131"/>
      <c r="K400" s="131"/>
      <c r="L400" s="131"/>
    </row>
    <row r="401" spans="2:12">
      <c r="B401" s="157">
        <v>42931</v>
      </c>
      <c r="C401" s="281">
        <v>11.96</v>
      </c>
      <c r="D401" s="298" t="s">
        <v>4843</v>
      </c>
      <c r="F401" s="308"/>
      <c r="G401" s="307"/>
      <c r="H401" s="131"/>
      <c r="I401" s="131"/>
      <c r="J401" s="131"/>
      <c r="K401" s="131"/>
      <c r="L401" s="131"/>
    </row>
    <row r="402" spans="2:12">
      <c r="B402" s="157">
        <v>42931</v>
      </c>
      <c r="C402" s="281">
        <v>110.72</v>
      </c>
      <c r="D402" s="298" t="s">
        <v>4844</v>
      </c>
      <c r="F402" s="308"/>
      <c r="G402" s="307"/>
      <c r="H402" s="131"/>
      <c r="I402" s="131"/>
      <c r="J402" s="131"/>
      <c r="K402" s="131"/>
      <c r="L402" s="131"/>
    </row>
    <row r="403" spans="2:12">
      <c r="B403" s="157">
        <v>42931</v>
      </c>
      <c r="C403" s="281">
        <v>12.02</v>
      </c>
      <c r="D403" s="298" t="s">
        <v>4845</v>
      </c>
      <c r="F403" s="308"/>
      <c r="G403" s="307"/>
      <c r="H403" s="131"/>
      <c r="I403" s="131"/>
      <c r="J403" s="131"/>
      <c r="K403" s="131"/>
      <c r="L403" s="131"/>
    </row>
    <row r="404" spans="2:12">
      <c r="B404" s="157">
        <v>42931</v>
      </c>
      <c r="C404" s="281">
        <v>45.32</v>
      </c>
      <c r="D404" s="298" t="s">
        <v>4846</v>
      </c>
      <c r="F404" s="308"/>
      <c r="G404" s="307"/>
      <c r="H404" s="131"/>
      <c r="I404" s="131"/>
      <c r="J404" s="131"/>
      <c r="K404" s="131"/>
      <c r="L404" s="131"/>
    </row>
    <row r="405" spans="2:12">
      <c r="B405" s="157">
        <v>42931</v>
      </c>
      <c r="C405" s="281">
        <v>0.12000000000000001</v>
      </c>
      <c r="D405" s="298" t="s">
        <v>4847</v>
      </c>
      <c r="F405" s="308"/>
      <c r="G405" s="307"/>
      <c r="H405" s="131"/>
      <c r="I405" s="131"/>
      <c r="J405" s="131"/>
      <c r="K405" s="131"/>
      <c r="L405" s="131"/>
    </row>
    <row r="406" spans="2:12">
      <c r="B406" s="157">
        <v>42931</v>
      </c>
      <c r="C406" s="281">
        <v>11.67</v>
      </c>
      <c r="D406" s="298" t="s">
        <v>4848</v>
      </c>
      <c r="F406" s="308"/>
      <c r="G406" s="307"/>
      <c r="H406" s="131"/>
      <c r="I406" s="131"/>
      <c r="J406" s="131"/>
      <c r="K406" s="131"/>
      <c r="L406" s="131"/>
    </row>
    <row r="407" spans="2:12">
      <c r="B407" s="157">
        <v>42931</v>
      </c>
      <c r="C407" s="281">
        <v>0.25</v>
      </c>
      <c r="D407" s="298" t="s">
        <v>4849</v>
      </c>
      <c r="F407" s="308"/>
      <c r="G407" s="307"/>
      <c r="H407" s="131"/>
      <c r="I407" s="131"/>
      <c r="J407" s="131"/>
      <c r="K407" s="131"/>
      <c r="L407" s="131"/>
    </row>
    <row r="408" spans="2:12">
      <c r="B408" s="157">
        <v>42931</v>
      </c>
      <c r="C408" s="281">
        <v>8.8800000000000008</v>
      </c>
      <c r="D408" s="298" t="s">
        <v>4850</v>
      </c>
      <c r="F408" s="308"/>
      <c r="G408" s="307"/>
      <c r="H408" s="131"/>
      <c r="I408" s="131"/>
      <c r="J408" s="131"/>
      <c r="K408" s="131"/>
      <c r="L408" s="131"/>
    </row>
    <row r="409" spans="2:12">
      <c r="B409" s="157">
        <v>42931</v>
      </c>
      <c r="C409" s="281">
        <v>9.93</v>
      </c>
      <c r="D409" s="298" t="s">
        <v>4851</v>
      </c>
      <c r="F409" s="308"/>
      <c r="G409" s="307"/>
      <c r="H409" s="131"/>
      <c r="I409" s="131"/>
      <c r="J409" s="131"/>
      <c r="K409" s="131"/>
      <c r="L409" s="131"/>
    </row>
    <row r="410" spans="2:12">
      <c r="B410" s="157">
        <v>42931</v>
      </c>
      <c r="C410" s="281">
        <v>88.169999999999987</v>
      </c>
      <c r="D410" s="298" t="s">
        <v>4852</v>
      </c>
      <c r="F410" s="308"/>
      <c r="G410" s="307"/>
      <c r="H410" s="131"/>
      <c r="I410" s="131"/>
      <c r="J410" s="131"/>
      <c r="K410" s="131"/>
      <c r="L410" s="131"/>
    </row>
    <row r="411" spans="2:12">
      <c r="B411" s="157">
        <v>42931</v>
      </c>
      <c r="C411" s="281">
        <v>1.03</v>
      </c>
      <c r="D411" s="298" t="s">
        <v>4853</v>
      </c>
      <c r="F411" s="308"/>
      <c r="G411" s="307"/>
      <c r="H411" s="131"/>
      <c r="I411" s="131"/>
      <c r="J411" s="131"/>
      <c r="K411" s="131"/>
      <c r="L411" s="131"/>
    </row>
    <row r="412" spans="2:12">
      <c r="B412" s="157">
        <v>42931</v>
      </c>
      <c r="C412" s="281">
        <v>98.4</v>
      </c>
      <c r="D412" s="298" t="s">
        <v>4854</v>
      </c>
      <c r="F412" s="308"/>
      <c r="G412" s="307"/>
      <c r="H412" s="131"/>
      <c r="I412" s="131"/>
      <c r="J412" s="131"/>
      <c r="K412" s="131"/>
      <c r="L412" s="131"/>
    </row>
    <row r="413" spans="2:12">
      <c r="B413" s="157">
        <v>42931</v>
      </c>
      <c r="C413" s="281">
        <v>20.8</v>
      </c>
      <c r="D413" s="298" t="s">
        <v>4855</v>
      </c>
      <c r="F413" s="308"/>
      <c r="G413" s="307"/>
      <c r="H413" s="131"/>
      <c r="I413" s="131"/>
      <c r="J413" s="131"/>
      <c r="K413" s="131"/>
      <c r="L413" s="131"/>
    </row>
    <row r="414" spans="2:12">
      <c r="B414" s="157">
        <v>42931</v>
      </c>
      <c r="C414" s="281">
        <v>15.51</v>
      </c>
      <c r="D414" s="298" t="s">
        <v>4856</v>
      </c>
      <c r="F414" s="308"/>
      <c r="G414" s="307"/>
      <c r="H414" s="131"/>
      <c r="I414" s="131"/>
      <c r="J414" s="131"/>
      <c r="K414" s="131"/>
      <c r="L414" s="131"/>
    </row>
    <row r="415" spans="2:12">
      <c r="B415" s="157">
        <v>42931</v>
      </c>
      <c r="C415" s="281">
        <v>26.71</v>
      </c>
      <c r="D415" s="298" t="s">
        <v>4857</v>
      </c>
      <c r="F415" s="308"/>
      <c r="G415" s="307"/>
      <c r="H415" s="131"/>
      <c r="I415" s="131"/>
      <c r="J415" s="131"/>
      <c r="K415" s="131"/>
      <c r="L415" s="131"/>
    </row>
    <row r="416" spans="2:12">
      <c r="B416" s="157">
        <v>42931</v>
      </c>
      <c r="C416" s="281">
        <v>33.57</v>
      </c>
      <c r="D416" s="298" t="s">
        <v>4240</v>
      </c>
      <c r="F416" s="308"/>
      <c r="G416" s="307"/>
      <c r="H416" s="131"/>
      <c r="I416" s="131"/>
      <c r="J416" s="131"/>
      <c r="K416" s="131"/>
      <c r="L416" s="131"/>
    </row>
    <row r="417" spans="2:12">
      <c r="B417" s="157">
        <v>42931</v>
      </c>
      <c r="C417" s="281">
        <v>89.47</v>
      </c>
      <c r="D417" s="298" t="s">
        <v>4858</v>
      </c>
      <c r="F417" s="308"/>
      <c r="G417" s="307"/>
      <c r="H417" s="131"/>
      <c r="I417" s="131"/>
      <c r="J417" s="131"/>
      <c r="K417" s="131"/>
      <c r="L417" s="131"/>
    </row>
    <row r="418" spans="2:12">
      <c r="B418" s="157">
        <v>42931</v>
      </c>
      <c r="C418" s="281">
        <v>14.07</v>
      </c>
      <c r="D418" s="298" t="s">
        <v>4859</v>
      </c>
      <c r="F418" s="308"/>
      <c r="G418" s="307"/>
      <c r="H418" s="131"/>
      <c r="I418" s="131"/>
      <c r="J418" s="131"/>
      <c r="K418" s="131"/>
      <c r="L418" s="131"/>
    </row>
    <row r="419" spans="2:12">
      <c r="B419" s="157">
        <v>42931</v>
      </c>
      <c r="C419" s="281">
        <v>16.97</v>
      </c>
      <c r="D419" s="298" t="s">
        <v>4860</v>
      </c>
      <c r="F419" s="308"/>
      <c r="G419" s="307"/>
      <c r="H419" s="131"/>
      <c r="I419" s="131"/>
      <c r="J419" s="131"/>
      <c r="K419" s="131"/>
      <c r="L419" s="131"/>
    </row>
    <row r="420" spans="2:12">
      <c r="B420" s="157">
        <v>42931</v>
      </c>
      <c r="C420" s="281">
        <v>0.17</v>
      </c>
      <c r="D420" s="298" t="s">
        <v>4861</v>
      </c>
      <c r="F420" s="308"/>
      <c r="G420" s="307"/>
      <c r="H420" s="131"/>
      <c r="I420" s="131"/>
      <c r="J420" s="131"/>
      <c r="K420" s="131"/>
      <c r="L420" s="131"/>
    </row>
    <row r="421" spans="2:12">
      <c r="B421" s="157">
        <v>42931</v>
      </c>
      <c r="C421" s="281">
        <v>58.82</v>
      </c>
      <c r="D421" s="298" t="s">
        <v>4862</v>
      </c>
      <c r="F421" s="308"/>
      <c r="G421" s="307"/>
      <c r="H421" s="131"/>
      <c r="I421" s="131"/>
      <c r="J421" s="131"/>
      <c r="K421" s="131"/>
      <c r="L421" s="131"/>
    </row>
    <row r="422" spans="2:12">
      <c r="B422" s="157">
        <v>42931</v>
      </c>
      <c r="C422" s="281">
        <v>89.61</v>
      </c>
      <c r="D422" s="298" t="s">
        <v>4863</v>
      </c>
      <c r="F422" s="308"/>
      <c r="G422" s="307"/>
      <c r="H422" s="131"/>
      <c r="I422" s="131"/>
      <c r="J422" s="131"/>
      <c r="K422" s="131"/>
      <c r="L422" s="131"/>
    </row>
    <row r="423" spans="2:12">
      <c r="B423" s="157">
        <v>42931</v>
      </c>
      <c r="C423" s="281">
        <v>4.17</v>
      </c>
      <c r="D423" s="298" t="s">
        <v>4864</v>
      </c>
      <c r="F423" s="308"/>
      <c r="G423" s="307"/>
      <c r="H423" s="131"/>
      <c r="I423" s="131"/>
      <c r="J423" s="131"/>
      <c r="K423" s="131"/>
      <c r="L423" s="131"/>
    </row>
    <row r="424" spans="2:12">
      <c r="B424" s="157">
        <v>42931</v>
      </c>
      <c r="C424" s="281">
        <v>0.63</v>
      </c>
      <c r="D424" s="298" t="s">
        <v>4865</v>
      </c>
      <c r="F424" s="308"/>
      <c r="G424" s="307"/>
      <c r="H424" s="131"/>
      <c r="I424" s="131"/>
      <c r="J424" s="131"/>
      <c r="K424" s="131"/>
      <c r="L424" s="131"/>
    </row>
    <row r="425" spans="2:12">
      <c r="B425" s="157">
        <v>42931</v>
      </c>
      <c r="C425" s="281">
        <v>47.56</v>
      </c>
      <c r="D425" s="298" t="s">
        <v>4866</v>
      </c>
      <c r="F425" s="308"/>
      <c r="G425" s="307"/>
      <c r="H425" s="131"/>
      <c r="I425" s="131"/>
      <c r="J425" s="131"/>
      <c r="K425" s="131"/>
      <c r="L425" s="131"/>
    </row>
    <row r="426" spans="2:12">
      <c r="B426" s="157">
        <v>42931</v>
      </c>
      <c r="C426" s="281">
        <v>7.48</v>
      </c>
      <c r="D426" s="298" t="s">
        <v>4867</v>
      </c>
      <c r="F426" s="308"/>
      <c r="G426" s="307"/>
      <c r="H426" s="131"/>
      <c r="I426" s="131"/>
      <c r="J426" s="131"/>
      <c r="K426" s="131"/>
      <c r="L426" s="131"/>
    </row>
    <row r="427" spans="2:12">
      <c r="B427" s="157">
        <v>42931</v>
      </c>
      <c r="C427" s="281">
        <v>160.47</v>
      </c>
      <c r="D427" s="298" t="s">
        <v>4868</v>
      </c>
      <c r="F427" s="308"/>
      <c r="G427" s="307"/>
      <c r="H427" s="131"/>
      <c r="I427" s="131"/>
      <c r="J427" s="131"/>
      <c r="K427" s="131"/>
      <c r="L427" s="131"/>
    </row>
    <row r="428" spans="2:12">
      <c r="B428" s="157">
        <v>42931</v>
      </c>
      <c r="C428" s="281">
        <v>89.679999999999993</v>
      </c>
      <c r="D428" s="298" t="s">
        <v>4869</v>
      </c>
      <c r="F428" s="308"/>
      <c r="G428" s="307"/>
      <c r="H428" s="131"/>
      <c r="I428" s="131"/>
      <c r="J428" s="131"/>
      <c r="K428" s="131"/>
      <c r="L428" s="131"/>
    </row>
    <row r="429" spans="2:12">
      <c r="B429" s="157">
        <v>42931</v>
      </c>
      <c r="C429" s="281">
        <v>25.95</v>
      </c>
      <c r="D429" s="298" t="s">
        <v>4870</v>
      </c>
      <c r="F429" s="308"/>
      <c r="G429" s="307"/>
      <c r="H429" s="131"/>
      <c r="I429" s="131"/>
      <c r="J429" s="131"/>
      <c r="K429" s="131"/>
      <c r="L429" s="131"/>
    </row>
    <row r="430" spans="2:12">
      <c r="B430" s="157">
        <v>42931</v>
      </c>
      <c r="C430" s="281">
        <v>9.52</v>
      </c>
      <c r="D430" s="298" t="s">
        <v>4871</v>
      </c>
      <c r="F430" s="308"/>
      <c r="G430" s="307"/>
      <c r="H430" s="131"/>
      <c r="I430" s="131"/>
      <c r="J430" s="131"/>
      <c r="K430" s="131"/>
      <c r="L430" s="131"/>
    </row>
    <row r="431" spans="2:12">
      <c r="B431" s="157">
        <v>42931</v>
      </c>
      <c r="C431" s="281">
        <v>74.900000000000006</v>
      </c>
      <c r="D431" s="298" t="s">
        <v>4872</v>
      </c>
      <c r="F431" s="308"/>
      <c r="G431" s="307"/>
      <c r="H431" s="131"/>
      <c r="I431" s="131"/>
      <c r="J431" s="131"/>
      <c r="K431" s="131"/>
      <c r="L431" s="131"/>
    </row>
    <row r="432" spans="2:12">
      <c r="B432" s="157">
        <v>42931</v>
      </c>
      <c r="C432" s="281">
        <v>32.869999999999997</v>
      </c>
      <c r="D432" s="298" t="s">
        <v>4873</v>
      </c>
      <c r="F432" s="308"/>
      <c r="G432" s="307"/>
      <c r="H432" s="131"/>
      <c r="I432" s="131"/>
      <c r="J432" s="131"/>
      <c r="K432" s="131"/>
      <c r="L432" s="131"/>
    </row>
    <row r="433" spans="2:12">
      <c r="B433" s="157">
        <v>42931</v>
      </c>
      <c r="C433" s="281">
        <v>9.69</v>
      </c>
      <c r="D433" s="298" t="s">
        <v>4874</v>
      </c>
      <c r="F433" s="308"/>
      <c r="G433" s="307"/>
      <c r="H433" s="131"/>
      <c r="I433" s="131"/>
      <c r="J433" s="131"/>
      <c r="K433" s="131"/>
      <c r="L433" s="131"/>
    </row>
    <row r="434" spans="2:12">
      <c r="B434" s="157">
        <v>42931</v>
      </c>
      <c r="C434" s="281">
        <v>9.06</v>
      </c>
      <c r="D434" s="298" t="s">
        <v>4875</v>
      </c>
      <c r="F434" s="308"/>
      <c r="G434" s="307"/>
      <c r="H434" s="131"/>
      <c r="I434" s="131"/>
      <c r="J434" s="131"/>
      <c r="K434" s="131"/>
      <c r="L434" s="131"/>
    </row>
    <row r="435" spans="2:12">
      <c r="B435" s="157">
        <v>42931</v>
      </c>
      <c r="C435" s="281">
        <v>12.6</v>
      </c>
      <c r="D435" s="298" t="s">
        <v>4876</v>
      </c>
      <c r="F435" s="308"/>
      <c r="G435" s="307"/>
      <c r="H435" s="131"/>
      <c r="I435" s="131"/>
      <c r="J435" s="131"/>
      <c r="K435" s="131"/>
      <c r="L435" s="131"/>
    </row>
    <row r="436" spans="2:12">
      <c r="B436" s="157">
        <v>42931</v>
      </c>
      <c r="C436" s="281">
        <v>1.05</v>
      </c>
      <c r="D436" s="298" t="s">
        <v>4877</v>
      </c>
      <c r="F436" s="308"/>
      <c r="G436" s="307"/>
      <c r="H436" s="131"/>
      <c r="I436" s="131"/>
      <c r="J436" s="131"/>
      <c r="K436" s="131"/>
      <c r="L436" s="131"/>
    </row>
    <row r="437" spans="2:12">
      <c r="B437" s="157">
        <v>42931</v>
      </c>
      <c r="C437" s="281">
        <v>164.22</v>
      </c>
      <c r="D437" s="298" t="s">
        <v>4878</v>
      </c>
      <c r="F437" s="308"/>
      <c r="G437" s="307"/>
      <c r="H437" s="131"/>
      <c r="I437" s="131"/>
      <c r="J437" s="131"/>
      <c r="K437" s="131"/>
      <c r="L437" s="131"/>
    </row>
    <row r="438" spans="2:12">
      <c r="B438" s="157">
        <v>42931</v>
      </c>
      <c r="C438" s="281">
        <v>563.32999999999993</v>
      </c>
      <c r="D438" s="298" t="s">
        <v>4879</v>
      </c>
      <c r="F438" s="308"/>
      <c r="G438" s="307"/>
      <c r="H438" s="131"/>
      <c r="I438" s="131"/>
      <c r="J438" s="131"/>
      <c r="K438" s="131"/>
      <c r="L438" s="131"/>
    </row>
    <row r="439" spans="2:12">
      <c r="B439" s="157">
        <v>42931</v>
      </c>
      <c r="C439" s="281">
        <v>23.19</v>
      </c>
      <c r="D439" s="298" t="s">
        <v>4880</v>
      </c>
      <c r="F439" s="308"/>
      <c r="G439" s="307"/>
      <c r="H439" s="131"/>
      <c r="I439" s="131"/>
      <c r="J439" s="131"/>
      <c r="K439" s="131"/>
      <c r="L439" s="131"/>
    </row>
    <row r="440" spans="2:12">
      <c r="B440" s="157">
        <v>42931</v>
      </c>
      <c r="C440" s="281">
        <v>2.2999999999999998</v>
      </c>
      <c r="D440" s="298" t="s">
        <v>4881</v>
      </c>
      <c r="F440" s="308"/>
      <c r="G440" s="307"/>
      <c r="H440" s="131"/>
      <c r="I440" s="131"/>
      <c r="J440" s="131"/>
      <c r="K440" s="131"/>
      <c r="L440" s="131"/>
    </row>
    <row r="441" spans="2:12">
      <c r="B441" s="157">
        <v>42931</v>
      </c>
      <c r="C441" s="281">
        <v>47.01</v>
      </c>
      <c r="D441" s="298" t="s">
        <v>4333</v>
      </c>
      <c r="F441" s="308"/>
      <c r="G441" s="307"/>
      <c r="H441" s="131"/>
      <c r="I441" s="131"/>
      <c r="J441" s="131"/>
      <c r="K441" s="131"/>
      <c r="L441" s="131"/>
    </row>
    <row r="442" spans="2:12">
      <c r="B442" s="157">
        <v>42931</v>
      </c>
      <c r="C442" s="281">
        <v>116.92</v>
      </c>
      <c r="D442" s="298" t="s">
        <v>4882</v>
      </c>
      <c r="F442" s="308"/>
      <c r="G442" s="307"/>
      <c r="H442" s="131"/>
      <c r="I442" s="131"/>
      <c r="J442" s="131"/>
      <c r="K442" s="131"/>
      <c r="L442" s="131"/>
    </row>
    <row r="443" spans="2:12">
      <c r="B443" s="157">
        <v>42931</v>
      </c>
      <c r="C443" s="281">
        <v>18.7</v>
      </c>
      <c r="D443" s="298" t="s">
        <v>4883</v>
      </c>
      <c r="F443" s="308"/>
      <c r="G443" s="307"/>
      <c r="H443" s="131"/>
      <c r="I443" s="131"/>
      <c r="J443" s="131"/>
      <c r="K443" s="131"/>
      <c r="L443" s="131"/>
    </row>
    <row r="444" spans="2:12">
      <c r="B444" s="157">
        <v>42931</v>
      </c>
      <c r="C444" s="281">
        <v>2.3899999999999997</v>
      </c>
      <c r="D444" s="298" t="s">
        <v>4884</v>
      </c>
      <c r="F444" s="308"/>
      <c r="G444" s="307"/>
      <c r="H444" s="131"/>
      <c r="I444" s="131"/>
      <c r="J444" s="131"/>
      <c r="K444" s="131"/>
      <c r="L444" s="131"/>
    </row>
    <row r="445" spans="2:12">
      <c r="B445" s="157">
        <v>42931</v>
      </c>
      <c r="C445" s="281">
        <v>3.48</v>
      </c>
      <c r="D445" s="298" t="s">
        <v>4885</v>
      </c>
      <c r="F445" s="308"/>
      <c r="G445" s="307"/>
      <c r="H445" s="131"/>
      <c r="I445" s="131"/>
      <c r="J445" s="131"/>
      <c r="K445" s="131"/>
      <c r="L445" s="131"/>
    </row>
    <row r="446" spans="2:12">
      <c r="B446" s="157">
        <v>42931</v>
      </c>
      <c r="C446" s="281">
        <v>22.3</v>
      </c>
      <c r="D446" s="298" t="s">
        <v>4886</v>
      </c>
      <c r="F446" s="308"/>
      <c r="G446" s="307"/>
      <c r="H446" s="131"/>
      <c r="I446" s="131"/>
      <c r="J446" s="131"/>
      <c r="K446" s="131"/>
      <c r="L446" s="131"/>
    </row>
    <row r="447" spans="2:12">
      <c r="B447" s="157">
        <v>42931</v>
      </c>
      <c r="C447" s="281">
        <v>43.59</v>
      </c>
      <c r="D447" s="298" t="s">
        <v>4887</v>
      </c>
      <c r="F447" s="308"/>
      <c r="G447" s="307"/>
      <c r="H447" s="131"/>
      <c r="I447" s="131"/>
      <c r="J447" s="131"/>
      <c r="K447" s="131"/>
      <c r="L447" s="131"/>
    </row>
    <row r="448" spans="2:12">
      <c r="B448" s="157">
        <v>42931</v>
      </c>
      <c r="C448" s="281">
        <v>7.84</v>
      </c>
      <c r="D448" s="298" t="s">
        <v>4888</v>
      </c>
      <c r="F448" s="308"/>
      <c r="G448" s="307"/>
      <c r="H448" s="131"/>
      <c r="I448" s="131"/>
      <c r="J448" s="131"/>
      <c r="K448" s="131"/>
      <c r="L448" s="131"/>
    </row>
    <row r="449" spans="2:12">
      <c r="B449" s="157">
        <v>42931</v>
      </c>
      <c r="C449" s="281">
        <v>28.57</v>
      </c>
      <c r="D449" s="298" t="s">
        <v>4889</v>
      </c>
      <c r="F449" s="308"/>
      <c r="G449" s="307"/>
      <c r="H449" s="131"/>
      <c r="I449" s="131"/>
      <c r="J449" s="131"/>
      <c r="K449" s="131"/>
      <c r="L449" s="131"/>
    </row>
    <row r="450" spans="2:12">
      <c r="B450" s="157">
        <v>42931</v>
      </c>
      <c r="C450" s="281">
        <v>0.76</v>
      </c>
      <c r="D450" s="298" t="s">
        <v>4890</v>
      </c>
      <c r="F450" s="308"/>
      <c r="G450" s="307"/>
      <c r="H450" s="131"/>
      <c r="I450" s="131"/>
      <c r="J450" s="131"/>
      <c r="K450" s="131"/>
      <c r="L450" s="131"/>
    </row>
    <row r="451" spans="2:12">
      <c r="B451" s="157">
        <v>42931</v>
      </c>
      <c r="C451" s="281">
        <v>44.220000000000006</v>
      </c>
      <c r="D451" s="298" t="s">
        <v>4891</v>
      </c>
      <c r="F451" s="308"/>
      <c r="G451" s="307"/>
      <c r="H451" s="131"/>
      <c r="I451" s="131"/>
      <c r="J451" s="131"/>
      <c r="K451" s="131"/>
      <c r="L451" s="131"/>
    </row>
    <row r="452" spans="2:12">
      <c r="B452" s="157">
        <v>42931</v>
      </c>
      <c r="C452" s="281">
        <v>64.89</v>
      </c>
      <c r="D452" s="298" t="s">
        <v>4892</v>
      </c>
      <c r="F452" s="308"/>
      <c r="G452" s="307"/>
      <c r="H452" s="131"/>
      <c r="I452" s="131"/>
      <c r="J452" s="131"/>
      <c r="K452" s="131"/>
      <c r="L452" s="131"/>
    </row>
    <row r="453" spans="2:12">
      <c r="B453" s="157">
        <v>42931</v>
      </c>
      <c r="C453" s="281">
        <v>27.97</v>
      </c>
      <c r="D453" s="298" t="s">
        <v>4893</v>
      </c>
      <c r="F453" s="308"/>
      <c r="G453" s="307"/>
      <c r="H453" s="131"/>
      <c r="I453" s="131"/>
      <c r="J453" s="131"/>
      <c r="K453" s="131"/>
      <c r="L453" s="131"/>
    </row>
    <row r="454" spans="2:12">
      <c r="B454" s="157">
        <v>42931</v>
      </c>
      <c r="C454" s="281">
        <v>0.83000000000000007</v>
      </c>
      <c r="D454" s="298" t="s">
        <v>4894</v>
      </c>
      <c r="F454" s="308"/>
      <c r="G454" s="307"/>
      <c r="H454" s="131"/>
      <c r="I454" s="131"/>
      <c r="J454" s="131"/>
      <c r="K454" s="131"/>
      <c r="L454" s="131"/>
    </row>
    <row r="455" spans="2:12">
      <c r="B455" s="157">
        <v>42931</v>
      </c>
      <c r="C455" s="281">
        <v>18.72</v>
      </c>
      <c r="D455" s="298" t="s">
        <v>4895</v>
      </c>
      <c r="F455" s="308"/>
      <c r="G455" s="307"/>
      <c r="H455" s="131"/>
      <c r="I455" s="131"/>
      <c r="J455" s="131"/>
      <c r="K455" s="131"/>
      <c r="L455" s="131"/>
    </row>
    <row r="456" spans="2:12">
      <c r="B456" s="157">
        <v>42931</v>
      </c>
      <c r="C456" s="281">
        <v>32.879999999999995</v>
      </c>
      <c r="D456" s="298" t="s">
        <v>4149</v>
      </c>
      <c r="F456" s="308"/>
      <c r="G456" s="307"/>
      <c r="H456" s="131"/>
      <c r="I456" s="131"/>
      <c r="J456" s="131"/>
      <c r="K456" s="131"/>
      <c r="L456" s="131"/>
    </row>
    <row r="457" spans="2:12">
      <c r="B457" s="157">
        <v>42931</v>
      </c>
      <c r="C457" s="281">
        <v>55.44</v>
      </c>
      <c r="D457" s="298" t="s">
        <v>4896</v>
      </c>
      <c r="F457" s="308"/>
      <c r="G457" s="307"/>
      <c r="H457" s="131"/>
      <c r="I457" s="131"/>
      <c r="J457" s="131"/>
      <c r="K457" s="131"/>
      <c r="L457" s="131"/>
    </row>
    <row r="458" spans="2:12">
      <c r="B458" s="157">
        <v>42931</v>
      </c>
      <c r="C458" s="281">
        <v>1.1900000000000002</v>
      </c>
      <c r="D458" s="298" t="s">
        <v>4897</v>
      </c>
      <c r="F458" s="308"/>
      <c r="G458" s="307"/>
      <c r="H458" s="131"/>
      <c r="I458" s="131"/>
      <c r="J458" s="131"/>
      <c r="K458" s="131"/>
      <c r="L458" s="131"/>
    </row>
    <row r="459" spans="2:12">
      <c r="B459" s="157">
        <v>42931</v>
      </c>
      <c r="C459" s="281">
        <v>111.86</v>
      </c>
      <c r="D459" s="298" t="s">
        <v>4898</v>
      </c>
      <c r="F459" s="308"/>
      <c r="G459" s="307"/>
      <c r="H459" s="131"/>
      <c r="I459" s="131"/>
      <c r="J459" s="131"/>
      <c r="K459" s="131"/>
      <c r="L459" s="131"/>
    </row>
    <row r="460" spans="2:12">
      <c r="B460" s="157">
        <v>42931</v>
      </c>
      <c r="C460" s="281">
        <v>28.08</v>
      </c>
      <c r="D460" s="298" t="s">
        <v>4899</v>
      </c>
      <c r="F460" s="308"/>
      <c r="G460" s="307"/>
      <c r="H460" s="131"/>
      <c r="I460" s="131"/>
      <c r="J460" s="131"/>
      <c r="K460" s="131"/>
      <c r="L460" s="131"/>
    </row>
    <row r="461" spans="2:12">
      <c r="B461" s="157">
        <v>42931</v>
      </c>
      <c r="C461" s="281">
        <v>59.97</v>
      </c>
      <c r="D461" s="298" t="s">
        <v>4900</v>
      </c>
      <c r="F461" s="308"/>
      <c r="G461" s="307"/>
      <c r="H461" s="131"/>
      <c r="I461" s="131"/>
      <c r="J461" s="131"/>
      <c r="K461" s="131"/>
      <c r="L461" s="131"/>
    </row>
    <row r="462" spans="2:12">
      <c r="B462" s="157">
        <v>42931</v>
      </c>
      <c r="C462" s="281">
        <v>170.49</v>
      </c>
      <c r="D462" s="298" t="s">
        <v>4901</v>
      </c>
      <c r="F462" s="308"/>
      <c r="G462" s="307"/>
      <c r="H462" s="131"/>
      <c r="I462" s="131"/>
      <c r="J462" s="131"/>
      <c r="K462" s="131"/>
      <c r="L462" s="131"/>
    </row>
    <row r="463" spans="2:12">
      <c r="B463" s="157">
        <v>42931</v>
      </c>
      <c r="C463" s="281">
        <v>38.78</v>
      </c>
      <c r="D463" s="298" t="s">
        <v>4902</v>
      </c>
      <c r="F463" s="308"/>
      <c r="G463" s="307"/>
      <c r="H463" s="131"/>
      <c r="I463" s="131"/>
      <c r="J463" s="131"/>
      <c r="K463" s="131"/>
      <c r="L463" s="131"/>
    </row>
    <row r="464" spans="2:12">
      <c r="B464" s="157">
        <v>42931</v>
      </c>
      <c r="C464" s="281">
        <v>34.5</v>
      </c>
      <c r="D464" s="298" t="s">
        <v>4903</v>
      </c>
      <c r="F464" s="308"/>
      <c r="G464" s="307"/>
      <c r="H464" s="131"/>
      <c r="I464" s="131"/>
      <c r="J464" s="131"/>
      <c r="K464" s="131"/>
      <c r="L464" s="131"/>
    </row>
    <row r="465" spans="2:12">
      <c r="B465" s="157">
        <v>42931</v>
      </c>
      <c r="C465" s="281">
        <v>0.12000000000000001</v>
      </c>
      <c r="D465" s="298" t="s">
        <v>4904</v>
      </c>
      <c r="F465" s="308"/>
      <c r="G465" s="307"/>
      <c r="H465" s="131"/>
      <c r="I465" s="131"/>
      <c r="J465" s="131"/>
      <c r="K465" s="131"/>
      <c r="L465" s="131"/>
    </row>
    <row r="466" spans="2:12">
      <c r="B466" s="157">
        <v>42931</v>
      </c>
      <c r="C466" s="281">
        <v>5.6199999999999992</v>
      </c>
      <c r="D466" s="298" t="s">
        <v>4905</v>
      </c>
      <c r="F466" s="308"/>
      <c r="G466" s="307"/>
      <c r="H466" s="131"/>
      <c r="I466" s="131"/>
      <c r="J466" s="131"/>
      <c r="K466" s="131"/>
      <c r="L466" s="131"/>
    </row>
    <row r="467" spans="2:12">
      <c r="B467" s="157">
        <v>42931</v>
      </c>
      <c r="C467" s="281">
        <v>0.08</v>
      </c>
      <c r="D467" s="298" t="s">
        <v>4906</v>
      </c>
      <c r="F467" s="308"/>
      <c r="G467" s="307"/>
      <c r="H467" s="131"/>
      <c r="I467" s="131"/>
      <c r="J467" s="131"/>
      <c r="K467" s="131"/>
      <c r="L467" s="131"/>
    </row>
    <row r="468" spans="2:12">
      <c r="B468" s="157">
        <v>42931</v>
      </c>
      <c r="C468" s="281">
        <v>22.2</v>
      </c>
      <c r="D468" s="298" t="s">
        <v>4907</v>
      </c>
      <c r="F468" s="308"/>
      <c r="G468" s="307"/>
      <c r="H468" s="131"/>
      <c r="I468" s="131"/>
      <c r="J468" s="131"/>
      <c r="K468" s="131"/>
      <c r="L468" s="131"/>
    </row>
    <row r="469" spans="2:12">
      <c r="B469" s="157">
        <v>42931</v>
      </c>
      <c r="C469" s="281">
        <v>9.4</v>
      </c>
      <c r="D469" s="298" t="s">
        <v>4908</v>
      </c>
      <c r="F469" s="308"/>
      <c r="G469" s="307"/>
      <c r="H469" s="131"/>
      <c r="I469" s="131"/>
      <c r="J469" s="131"/>
      <c r="K469" s="131"/>
      <c r="L469" s="131"/>
    </row>
    <row r="470" spans="2:12">
      <c r="B470" s="157">
        <v>42931</v>
      </c>
      <c r="C470" s="281">
        <v>29.12</v>
      </c>
      <c r="D470" s="298" t="s">
        <v>4909</v>
      </c>
      <c r="F470" s="308"/>
      <c r="G470" s="307"/>
      <c r="H470" s="131"/>
      <c r="I470" s="131"/>
      <c r="J470" s="131"/>
      <c r="K470" s="131"/>
      <c r="L470" s="131"/>
    </row>
    <row r="471" spans="2:12">
      <c r="B471" s="157">
        <v>42931</v>
      </c>
      <c r="C471" s="281">
        <v>74.63</v>
      </c>
      <c r="D471" s="298" t="s">
        <v>4910</v>
      </c>
      <c r="F471" s="308"/>
      <c r="G471" s="307"/>
      <c r="H471" s="131"/>
      <c r="I471" s="131"/>
      <c r="J471" s="131"/>
      <c r="K471" s="131"/>
      <c r="L471" s="131"/>
    </row>
    <row r="472" spans="2:12">
      <c r="B472" s="157">
        <v>42931</v>
      </c>
      <c r="C472" s="281">
        <v>156.62</v>
      </c>
      <c r="D472" s="298" t="s">
        <v>4911</v>
      </c>
      <c r="F472" s="308"/>
      <c r="G472" s="307"/>
      <c r="H472" s="131"/>
      <c r="I472" s="131"/>
      <c r="J472" s="131"/>
      <c r="K472" s="131"/>
      <c r="L472" s="131"/>
    </row>
    <row r="473" spans="2:12">
      <c r="B473" s="157">
        <v>42931</v>
      </c>
      <c r="C473" s="281">
        <v>16.64</v>
      </c>
      <c r="D473" s="298" t="s">
        <v>4912</v>
      </c>
      <c r="F473" s="308"/>
      <c r="G473" s="307"/>
      <c r="H473" s="131"/>
      <c r="I473" s="131"/>
      <c r="J473" s="131"/>
      <c r="K473" s="131"/>
      <c r="L473" s="131"/>
    </row>
    <row r="474" spans="2:12">
      <c r="B474" s="157">
        <v>42931</v>
      </c>
      <c r="C474" s="281">
        <v>1.74</v>
      </c>
      <c r="D474" s="298" t="s">
        <v>4913</v>
      </c>
      <c r="F474" s="308"/>
      <c r="G474" s="307"/>
      <c r="H474" s="131"/>
      <c r="I474" s="131"/>
      <c r="J474" s="131"/>
      <c r="K474" s="131"/>
      <c r="L474" s="131"/>
    </row>
    <row r="475" spans="2:12">
      <c r="B475" s="157">
        <v>42931</v>
      </c>
      <c r="C475" s="281">
        <v>21.87</v>
      </c>
      <c r="D475" s="298" t="s">
        <v>4284</v>
      </c>
      <c r="F475" s="308"/>
      <c r="G475" s="307"/>
      <c r="H475" s="131"/>
      <c r="I475" s="131"/>
      <c r="J475" s="131"/>
      <c r="K475" s="131"/>
      <c r="L475" s="131"/>
    </row>
    <row r="476" spans="2:12">
      <c r="B476" s="157">
        <v>42931</v>
      </c>
      <c r="C476" s="281">
        <v>12.08</v>
      </c>
      <c r="D476" s="298" t="s">
        <v>4914</v>
      </c>
      <c r="F476" s="308"/>
      <c r="G476" s="307"/>
      <c r="H476" s="131"/>
      <c r="I476" s="131"/>
      <c r="J476" s="131"/>
      <c r="K476" s="131"/>
      <c r="L476" s="131"/>
    </row>
    <row r="477" spans="2:12">
      <c r="B477" s="157">
        <v>42931</v>
      </c>
      <c r="C477" s="281">
        <v>18.989999999999998</v>
      </c>
      <c r="D477" s="298" t="s">
        <v>4915</v>
      </c>
      <c r="F477" s="308"/>
      <c r="G477" s="307"/>
      <c r="H477" s="131"/>
      <c r="I477" s="131"/>
      <c r="J477" s="131"/>
      <c r="K477" s="131"/>
      <c r="L477" s="131"/>
    </row>
    <row r="478" spans="2:12">
      <c r="B478" s="157">
        <v>42931</v>
      </c>
      <c r="C478" s="281">
        <v>60.24</v>
      </c>
      <c r="D478" s="298" t="s">
        <v>4916</v>
      </c>
      <c r="F478" s="308"/>
      <c r="G478" s="307"/>
      <c r="H478" s="131"/>
      <c r="I478" s="131"/>
      <c r="J478" s="131"/>
      <c r="K478" s="131"/>
      <c r="L478" s="131"/>
    </row>
    <row r="479" spans="2:12">
      <c r="B479" s="157">
        <v>42931</v>
      </c>
      <c r="C479" s="281">
        <v>60.07</v>
      </c>
      <c r="D479" s="298" t="s">
        <v>4917</v>
      </c>
      <c r="F479" s="308"/>
      <c r="G479" s="307"/>
      <c r="H479" s="131"/>
      <c r="I479" s="131"/>
      <c r="J479" s="131"/>
      <c r="K479" s="131"/>
      <c r="L479" s="131"/>
    </row>
    <row r="480" spans="2:12">
      <c r="B480" s="157">
        <v>42931</v>
      </c>
      <c r="C480" s="281">
        <v>12.8</v>
      </c>
      <c r="D480" s="298" t="s">
        <v>4207</v>
      </c>
      <c r="F480" s="308"/>
      <c r="G480" s="307"/>
      <c r="H480" s="131"/>
      <c r="I480" s="131"/>
      <c r="J480" s="131"/>
      <c r="K480" s="131"/>
      <c r="L480" s="131"/>
    </row>
    <row r="481" spans="2:12">
      <c r="B481" s="157">
        <v>42931</v>
      </c>
      <c r="C481" s="281">
        <v>76.61</v>
      </c>
      <c r="D481" s="298" t="s">
        <v>4918</v>
      </c>
      <c r="F481" s="308"/>
      <c r="G481" s="307"/>
      <c r="H481" s="131"/>
      <c r="I481" s="131"/>
      <c r="J481" s="131"/>
      <c r="K481" s="131"/>
      <c r="L481" s="131"/>
    </row>
    <row r="482" spans="2:12">
      <c r="B482" s="157">
        <v>42931</v>
      </c>
      <c r="C482" s="281">
        <v>46.5</v>
      </c>
      <c r="D482" s="298" t="s">
        <v>4919</v>
      </c>
      <c r="F482" s="308"/>
      <c r="G482" s="307"/>
      <c r="H482" s="131"/>
      <c r="I482" s="131"/>
      <c r="J482" s="131"/>
      <c r="K482" s="131"/>
      <c r="L482" s="131"/>
    </row>
    <row r="483" spans="2:12">
      <c r="B483" s="157">
        <v>42931</v>
      </c>
      <c r="C483" s="281">
        <v>84.16</v>
      </c>
      <c r="D483" s="298" t="s">
        <v>4920</v>
      </c>
      <c r="F483" s="308"/>
      <c r="G483" s="307"/>
      <c r="H483" s="131"/>
      <c r="I483" s="131"/>
      <c r="J483" s="131"/>
      <c r="K483" s="131"/>
      <c r="L483" s="131"/>
    </row>
    <row r="484" spans="2:12">
      <c r="B484" s="157">
        <v>42931</v>
      </c>
      <c r="C484" s="281">
        <v>1.73</v>
      </c>
      <c r="D484" s="298" t="s">
        <v>4921</v>
      </c>
      <c r="F484" s="308"/>
      <c r="G484" s="307"/>
      <c r="H484" s="131"/>
      <c r="I484" s="131"/>
      <c r="J484" s="131"/>
      <c r="K484" s="131"/>
      <c r="L484" s="131"/>
    </row>
    <row r="485" spans="2:12">
      <c r="B485" s="157">
        <v>42931</v>
      </c>
      <c r="C485" s="281">
        <v>4.28</v>
      </c>
      <c r="D485" s="298" t="s">
        <v>4922</v>
      </c>
      <c r="F485" s="308"/>
      <c r="G485" s="307"/>
      <c r="H485" s="131"/>
      <c r="I485" s="131"/>
      <c r="J485" s="131"/>
      <c r="K485" s="131"/>
      <c r="L485" s="131"/>
    </row>
    <row r="486" spans="2:12">
      <c r="B486" s="157">
        <v>42931</v>
      </c>
      <c r="C486" s="281">
        <v>1.1100000000000001</v>
      </c>
      <c r="D486" s="298" t="s">
        <v>4923</v>
      </c>
      <c r="F486" s="308"/>
      <c r="G486" s="307"/>
      <c r="H486" s="131"/>
      <c r="I486" s="131"/>
      <c r="J486" s="131"/>
      <c r="K486" s="131"/>
      <c r="L486" s="131"/>
    </row>
    <row r="487" spans="2:12">
      <c r="B487" s="157">
        <v>42931</v>
      </c>
      <c r="C487" s="281">
        <v>134.36000000000001</v>
      </c>
      <c r="D487" s="298" t="s">
        <v>4924</v>
      </c>
      <c r="F487" s="308"/>
      <c r="G487" s="307"/>
      <c r="H487" s="131"/>
      <c r="I487" s="131"/>
      <c r="J487" s="131"/>
      <c r="K487" s="131"/>
      <c r="L487" s="131"/>
    </row>
    <row r="488" spans="2:12">
      <c r="B488" s="157">
        <v>42931</v>
      </c>
      <c r="C488" s="281">
        <v>31.36</v>
      </c>
      <c r="D488" s="298" t="s">
        <v>4925</v>
      </c>
      <c r="F488" s="308"/>
      <c r="G488" s="307"/>
      <c r="H488" s="131"/>
      <c r="I488" s="131"/>
      <c r="J488" s="131"/>
      <c r="K488" s="131"/>
      <c r="L488" s="131"/>
    </row>
    <row r="489" spans="2:12">
      <c r="B489" s="157">
        <v>42931</v>
      </c>
      <c r="C489" s="281">
        <v>2.84</v>
      </c>
      <c r="D489" s="298" t="s">
        <v>4926</v>
      </c>
      <c r="F489" s="308"/>
      <c r="G489" s="307"/>
      <c r="H489" s="131"/>
      <c r="I489" s="131"/>
      <c r="J489" s="131"/>
      <c r="K489" s="131"/>
      <c r="L489" s="131"/>
    </row>
    <row r="490" spans="2:12">
      <c r="B490" s="157">
        <v>42931</v>
      </c>
      <c r="C490" s="281">
        <v>55.3</v>
      </c>
      <c r="D490" s="298" t="s">
        <v>4927</v>
      </c>
      <c r="F490" s="308"/>
      <c r="G490" s="307"/>
      <c r="H490" s="131"/>
      <c r="I490" s="131"/>
      <c r="J490" s="131"/>
      <c r="K490" s="131"/>
      <c r="L490" s="131"/>
    </row>
    <row r="491" spans="2:12">
      <c r="B491" s="157">
        <v>42931</v>
      </c>
      <c r="C491" s="281">
        <v>61.730000000000004</v>
      </c>
      <c r="D491" s="298" t="s">
        <v>4928</v>
      </c>
      <c r="F491" s="308"/>
      <c r="G491" s="307"/>
      <c r="H491" s="131"/>
      <c r="I491" s="131"/>
      <c r="J491" s="131"/>
      <c r="K491" s="131"/>
      <c r="L491" s="131"/>
    </row>
    <row r="492" spans="2:12">
      <c r="B492" s="157">
        <v>42931</v>
      </c>
      <c r="C492" s="281">
        <v>9.34</v>
      </c>
      <c r="D492" s="298" t="s">
        <v>4929</v>
      </c>
      <c r="F492" s="308"/>
      <c r="G492" s="307"/>
      <c r="H492" s="131"/>
      <c r="I492" s="131"/>
      <c r="J492" s="131"/>
      <c r="K492" s="131"/>
      <c r="L492" s="131"/>
    </row>
    <row r="493" spans="2:12">
      <c r="B493" s="157">
        <v>42931</v>
      </c>
      <c r="C493" s="281">
        <v>1.1000000000000001</v>
      </c>
      <c r="D493" s="298" t="s">
        <v>4930</v>
      </c>
      <c r="F493" s="308"/>
      <c r="G493" s="307"/>
      <c r="H493" s="131"/>
      <c r="I493" s="131"/>
      <c r="J493" s="131"/>
      <c r="K493" s="131"/>
      <c r="L493" s="131"/>
    </row>
    <row r="494" spans="2:12">
      <c r="B494" s="157">
        <v>42931</v>
      </c>
      <c r="C494" s="281">
        <v>56.04</v>
      </c>
      <c r="D494" s="298" t="s">
        <v>4931</v>
      </c>
      <c r="F494" s="308"/>
      <c r="G494" s="307"/>
      <c r="H494" s="131"/>
      <c r="I494" s="131"/>
      <c r="J494" s="131"/>
      <c r="K494" s="131"/>
      <c r="L494" s="131"/>
    </row>
    <row r="495" spans="2:12">
      <c r="B495" s="157">
        <v>42931</v>
      </c>
      <c r="C495" s="281">
        <v>49.2</v>
      </c>
      <c r="D495" s="298" t="s">
        <v>4932</v>
      </c>
      <c r="F495" s="308"/>
      <c r="G495" s="307"/>
      <c r="H495" s="131"/>
      <c r="I495" s="131"/>
      <c r="J495" s="131"/>
      <c r="K495" s="131"/>
      <c r="L495" s="131"/>
    </row>
    <row r="496" spans="2:12">
      <c r="B496" s="157">
        <v>42931</v>
      </c>
      <c r="C496" s="281">
        <v>142.6</v>
      </c>
      <c r="D496" s="298" t="s">
        <v>60</v>
      </c>
      <c r="F496" s="308"/>
      <c r="G496" s="307"/>
      <c r="H496" s="131"/>
      <c r="I496" s="131"/>
      <c r="J496" s="131"/>
      <c r="K496" s="131"/>
      <c r="L496" s="131"/>
    </row>
    <row r="497" spans="2:12">
      <c r="B497" s="157">
        <v>42931</v>
      </c>
      <c r="C497" s="281">
        <v>15.48</v>
      </c>
      <c r="D497" s="298" t="s">
        <v>61</v>
      </c>
      <c r="F497" s="308"/>
      <c r="G497" s="307"/>
      <c r="H497" s="131"/>
      <c r="I497" s="131"/>
      <c r="J497" s="131"/>
      <c r="K497" s="131"/>
      <c r="L497" s="131"/>
    </row>
    <row r="498" spans="2:12">
      <c r="B498" s="157">
        <v>42931</v>
      </c>
      <c r="C498" s="281">
        <v>12.65</v>
      </c>
      <c r="D498" s="298" t="s">
        <v>62</v>
      </c>
      <c r="F498" s="308"/>
      <c r="G498" s="307"/>
      <c r="H498" s="131"/>
      <c r="I498" s="131"/>
      <c r="J498" s="131"/>
      <c r="K498" s="131"/>
      <c r="L498" s="131"/>
    </row>
    <row r="499" spans="2:12">
      <c r="B499" s="157">
        <v>42931</v>
      </c>
      <c r="C499" s="281">
        <v>59.39</v>
      </c>
      <c r="D499" s="298" t="s">
        <v>4933</v>
      </c>
      <c r="F499" s="308"/>
      <c r="G499" s="307"/>
      <c r="H499" s="131"/>
      <c r="I499" s="131"/>
      <c r="J499" s="131"/>
      <c r="K499" s="131"/>
      <c r="L499" s="131"/>
    </row>
    <row r="500" spans="2:12">
      <c r="B500" s="157">
        <v>42931</v>
      </c>
      <c r="C500" s="281">
        <v>76.36</v>
      </c>
      <c r="D500" s="298" t="s">
        <v>4934</v>
      </c>
      <c r="F500" s="308"/>
      <c r="G500" s="307"/>
      <c r="H500" s="131"/>
      <c r="I500" s="131"/>
      <c r="J500" s="131"/>
      <c r="K500" s="131"/>
      <c r="L500" s="131"/>
    </row>
    <row r="501" spans="2:12">
      <c r="B501" s="157">
        <v>42931</v>
      </c>
      <c r="C501" s="281">
        <v>21.43</v>
      </c>
      <c r="D501" s="298" t="s">
        <v>4935</v>
      </c>
      <c r="F501" s="308"/>
      <c r="G501" s="307"/>
      <c r="H501" s="131"/>
      <c r="I501" s="131"/>
      <c r="J501" s="131"/>
      <c r="K501" s="131"/>
      <c r="L501" s="131"/>
    </row>
    <row r="502" spans="2:12">
      <c r="B502" s="157">
        <v>42931</v>
      </c>
      <c r="C502" s="281">
        <v>4.79</v>
      </c>
      <c r="D502" s="298" t="s">
        <v>4936</v>
      </c>
      <c r="F502" s="308"/>
      <c r="G502" s="307"/>
      <c r="H502" s="131"/>
      <c r="I502" s="131"/>
      <c r="J502" s="131"/>
      <c r="K502" s="131"/>
      <c r="L502" s="131"/>
    </row>
    <row r="503" spans="2:12">
      <c r="B503" s="157">
        <v>42931</v>
      </c>
      <c r="C503" s="281">
        <v>3.84</v>
      </c>
      <c r="D503" s="298" t="s">
        <v>4937</v>
      </c>
      <c r="F503" s="308"/>
      <c r="G503" s="307"/>
      <c r="H503" s="131"/>
      <c r="I503" s="131"/>
      <c r="J503" s="131"/>
      <c r="K503" s="131"/>
      <c r="L503" s="131"/>
    </row>
    <row r="504" spans="2:12">
      <c r="B504" s="157">
        <v>42931</v>
      </c>
      <c r="C504" s="281">
        <v>2.4</v>
      </c>
      <c r="D504" s="298" t="s">
        <v>4938</v>
      </c>
      <c r="F504" s="308"/>
      <c r="G504" s="307"/>
      <c r="H504" s="131"/>
      <c r="I504" s="131"/>
      <c r="J504" s="131"/>
      <c r="K504" s="131"/>
      <c r="L504" s="131"/>
    </row>
    <row r="505" spans="2:12">
      <c r="B505" s="157">
        <v>42931</v>
      </c>
      <c r="C505" s="281">
        <v>5.21</v>
      </c>
      <c r="D505" s="298" t="s">
        <v>4371</v>
      </c>
      <c r="F505" s="308"/>
      <c r="G505" s="307"/>
      <c r="H505" s="131"/>
      <c r="I505" s="131"/>
      <c r="J505" s="131"/>
      <c r="K505" s="131"/>
      <c r="L505" s="131"/>
    </row>
    <row r="506" spans="2:12">
      <c r="B506" s="157">
        <v>42931</v>
      </c>
      <c r="C506" s="281">
        <v>6.5</v>
      </c>
      <c r="D506" s="298" t="s">
        <v>4939</v>
      </c>
      <c r="F506" s="308"/>
      <c r="G506" s="307"/>
      <c r="H506" s="131"/>
      <c r="I506" s="131"/>
      <c r="J506" s="131"/>
      <c r="K506" s="131"/>
      <c r="L506" s="131"/>
    </row>
    <row r="507" spans="2:12">
      <c r="B507" s="157">
        <v>42931</v>
      </c>
      <c r="C507" s="281">
        <v>137.45000000000002</v>
      </c>
      <c r="D507" s="298" t="s">
        <v>4940</v>
      </c>
      <c r="F507" s="308"/>
      <c r="G507" s="307"/>
      <c r="H507" s="131"/>
      <c r="I507" s="131"/>
      <c r="J507" s="131"/>
      <c r="K507" s="131"/>
      <c r="L507" s="131"/>
    </row>
    <row r="508" spans="2:12">
      <c r="B508" s="157">
        <v>42931</v>
      </c>
      <c r="C508" s="281">
        <v>20.57</v>
      </c>
      <c r="D508" s="298" t="s">
        <v>4941</v>
      </c>
      <c r="F508" s="308"/>
      <c r="G508" s="307"/>
      <c r="H508" s="131"/>
      <c r="I508" s="131"/>
      <c r="J508" s="131"/>
      <c r="K508" s="131"/>
      <c r="L508" s="131"/>
    </row>
    <row r="509" spans="2:12">
      <c r="B509" s="157">
        <v>42931</v>
      </c>
      <c r="C509" s="281">
        <v>17.77</v>
      </c>
      <c r="D509" s="298" t="s">
        <v>4942</v>
      </c>
      <c r="F509" s="308"/>
      <c r="G509" s="307"/>
      <c r="H509" s="131"/>
      <c r="I509" s="131"/>
      <c r="J509" s="131"/>
      <c r="K509" s="131"/>
      <c r="L509" s="131"/>
    </row>
    <row r="510" spans="2:12">
      <c r="B510" s="157">
        <v>42931</v>
      </c>
      <c r="C510" s="281">
        <v>1.85</v>
      </c>
      <c r="D510" s="298" t="s">
        <v>4943</v>
      </c>
      <c r="F510" s="308"/>
      <c r="G510" s="307"/>
      <c r="H510" s="131"/>
      <c r="I510" s="131"/>
      <c r="J510" s="131"/>
      <c r="K510" s="131"/>
      <c r="L510" s="131"/>
    </row>
    <row r="511" spans="2:12">
      <c r="B511" s="157">
        <v>42931</v>
      </c>
      <c r="C511" s="281">
        <v>31.19</v>
      </c>
      <c r="D511" s="298" t="s">
        <v>4944</v>
      </c>
      <c r="F511" s="308"/>
      <c r="G511" s="307"/>
      <c r="H511" s="131"/>
      <c r="I511" s="131"/>
      <c r="J511" s="131"/>
      <c r="K511" s="131"/>
      <c r="L511" s="131"/>
    </row>
    <row r="512" spans="2:12">
      <c r="B512" s="157">
        <v>42931</v>
      </c>
      <c r="C512" s="281">
        <v>18.34</v>
      </c>
      <c r="D512" s="298" t="s">
        <v>4945</v>
      </c>
      <c r="F512" s="308"/>
      <c r="G512" s="307"/>
      <c r="H512" s="131"/>
      <c r="I512" s="131"/>
      <c r="J512" s="131"/>
      <c r="K512" s="131"/>
      <c r="L512" s="131"/>
    </row>
    <row r="513" spans="2:12">
      <c r="B513" s="157">
        <v>42931</v>
      </c>
      <c r="C513" s="281">
        <v>29.32</v>
      </c>
      <c r="D513" s="298" t="s">
        <v>4946</v>
      </c>
      <c r="F513" s="308"/>
      <c r="G513" s="307"/>
      <c r="H513" s="131"/>
      <c r="I513" s="131"/>
      <c r="J513" s="131"/>
      <c r="K513" s="131"/>
      <c r="L513" s="131"/>
    </row>
    <row r="514" spans="2:12">
      <c r="B514" s="157">
        <v>42931</v>
      </c>
      <c r="C514" s="281">
        <v>31</v>
      </c>
      <c r="D514" s="298" t="s">
        <v>4947</v>
      </c>
      <c r="F514" s="308"/>
      <c r="G514" s="307"/>
      <c r="H514" s="131"/>
      <c r="I514" s="131"/>
      <c r="J514" s="131"/>
      <c r="K514" s="131"/>
      <c r="L514" s="131"/>
    </row>
    <row r="515" spans="2:12">
      <c r="B515" s="157">
        <v>42931</v>
      </c>
      <c r="C515" s="281">
        <v>43.730000000000004</v>
      </c>
      <c r="D515" s="298" t="s">
        <v>4948</v>
      </c>
      <c r="F515" s="308"/>
      <c r="G515" s="307"/>
      <c r="H515" s="131"/>
      <c r="I515" s="131"/>
      <c r="J515" s="131"/>
      <c r="K515" s="131"/>
      <c r="L515" s="131"/>
    </row>
    <row r="516" spans="2:12">
      <c r="B516" s="157">
        <v>42931</v>
      </c>
      <c r="C516" s="281">
        <v>10.57</v>
      </c>
      <c r="D516" s="298" t="s">
        <v>4949</v>
      </c>
      <c r="F516" s="308"/>
      <c r="G516" s="307"/>
      <c r="H516" s="131"/>
      <c r="I516" s="131"/>
      <c r="J516" s="131"/>
      <c r="K516" s="131"/>
      <c r="L516" s="131"/>
    </row>
    <row r="517" spans="2:12">
      <c r="B517" s="157">
        <v>42931</v>
      </c>
      <c r="C517" s="281">
        <v>54.760000000000005</v>
      </c>
      <c r="D517" s="298" t="s">
        <v>4950</v>
      </c>
      <c r="F517" s="308"/>
      <c r="G517" s="307"/>
      <c r="H517" s="131"/>
      <c r="I517" s="131"/>
      <c r="J517" s="131"/>
      <c r="K517" s="131"/>
      <c r="L517" s="131"/>
    </row>
    <row r="518" spans="2:12">
      <c r="B518" s="157">
        <v>42931</v>
      </c>
      <c r="C518" s="281">
        <v>436.95</v>
      </c>
      <c r="D518" s="298" t="s">
        <v>4951</v>
      </c>
      <c r="F518" s="308"/>
      <c r="G518" s="307"/>
      <c r="H518" s="131"/>
      <c r="I518" s="131"/>
      <c r="J518" s="131"/>
      <c r="K518" s="131"/>
      <c r="L518" s="131"/>
    </row>
    <row r="519" spans="2:12">
      <c r="B519" s="157">
        <v>42931</v>
      </c>
      <c r="C519" s="281">
        <v>31.73</v>
      </c>
      <c r="D519" s="298" t="s">
        <v>4951</v>
      </c>
      <c r="F519" s="308"/>
      <c r="G519" s="307"/>
      <c r="H519" s="131"/>
      <c r="I519" s="131"/>
      <c r="J519" s="131"/>
      <c r="K519" s="131"/>
      <c r="L519" s="131"/>
    </row>
    <row r="520" spans="2:12">
      <c r="B520" s="157">
        <v>42931</v>
      </c>
      <c r="C520" s="281">
        <v>14.88</v>
      </c>
      <c r="D520" s="298" t="s">
        <v>4952</v>
      </c>
      <c r="F520" s="308"/>
      <c r="G520" s="307"/>
      <c r="H520" s="131"/>
      <c r="I520" s="131"/>
      <c r="J520" s="131"/>
      <c r="K520" s="131"/>
      <c r="L520" s="131"/>
    </row>
    <row r="521" spans="2:12">
      <c r="B521" s="157">
        <v>42931</v>
      </c>
      <c r="C521" s="281">
        <v>0.06</v>
      </c>
      <c r="D521" s="298" t="s">
        <v>4953</v>
      </c>
      <c r="F521" s="308"/>
      <c r="G521" s="307"/>
      <c r="H521" s="131"/>
      <c r="I521" s="131"/>
      <c r="J521" s="131"/>
      <c r="K521" s="131"/>
      <c r="L521" s="131"/>
    </row>
    <row r="522" spans="2:12">
      <c r="B522" s="157">
        <v>42931</v>
      </c>
      <c r="C522" s="281">
        <v>1.35</v>
      </c>
      <c r="D522" s="298" t="s">
        <v>4954</v>
      </c>
      <c r="F522" s="308"/>
      <c r="G522" s="307"/>
      <c r="H522" s="131"/>
      <c r="I522" s="131"/>
      <c r="J522" s="131"/>
      <c r="K522" s="131"/>
      <c r="L522" s="131"/>
    </row>
    <row r="523" spans="2:12">
      <c r="B523" s="157">
        <v>42931</v>
      </c>
      <c r="C523" s="281">
        <v>7.09</v>
      </c>
      <c r="D523" s="298" t="s">
        <v>4955</v>
      </c>
      <c r="F523" s="308"/>
      <c r="G523" s="307"/>
      <c r="H523" s="131"/>
      <c r="I523" s="131"/>
      <c r="J523" s="131"/>
      <c r="K523" s="131"/>
      <c r="L523" s="131"/>
    </row>
    <row r="524" spans="2:12">
      <c r="B524" s="157">
        <v>42931</v>
      </c>
      <c r="C524" s="281">
        <v>0.17</v>
      </c>
      <c r="D524" s="298" t="s">
        <v>4956</v>
      </c>
      <c r="F524" s="308"/>
      <c r="G524" s="307"/>
      <c r="H524" s="131"/>
      <c r="I524" s="131"/>
      <c r="J524" s="131"/>
      <c r="K524" s="131"/>
      <c r="L524" s="131"/>
    </row>
    <row r="525" spans="2:12">
      <c r="B525" s="157">
        <v>42931</v>
      </c>
      <c r="C525" s="281">
        <v>0.44</v>
      </c>
      <c r="D525" s="298" t="s">
        <v>4957</v>
      </c>
      <c r="F525" s="308"/>
      <c r="G525" s="307"/>
      <c r="H525" s="131"/>
      <c r="I525" s="131"/>
      <c r="J525" s="131"/>
      <c r="K525" s="131"/>
      <c r="L525" s="131"/>
    </row>
    <row r="526" spans="2:12">
      <c r="B526" s="157">
        <v>42931</v>
      </c>
      <c r="C526" s="281">
        <v>25.56</v>
      </c>
      <c r="D526" s="298" t="s">
        <v>4958</v>
      </c>
      <c r="F526" s="308"/>
      <c r="G526" s="307"/>
      <c r="H526" s="131"/>
      <c r="I526" s="131"/>
      <c r="J526" s="131"/>
      <c r="K526" s="131"/>
      <c r="L526" s="131"/>
    </row>
    <row r="527" spans="2:12">
      <c r="B527" s="157">
        <v>42931</v>
      </c>
      <c r="C527" s="281">
        <v>43.15</v>
      </c>
      <c r="D527" s="298" t="s">
        <v>4959</v>
      </c>
      <c r="F527" s="308"/>
      <c r="G527" s="307"/>
      <c r="H527" s="131"/>
      <c r="I527" s="131"/>
      <c r="J527" s="131"/>
      <c r="K527" s="131"/>
      <c r="L527" s="131"/>
    </row>
    <row r="528" spans="2:12">
      <c r="B528" s="157">
        <v>42931</v>
      </c>
      <c r="C528" s="281">
        <v>23.75</v>
      </c>
      <c r="D528" s="298" t="s">
        <v>4960</v>
      </c>
      <c r="F528" s="308"/>
      <c r="G528" s="307"/>
      <c r="H528" s="131"/>
      <c r="I528" s="131"/>
      <c r="J528" s="131"/>
      <c r="K528" s="131"/>
      <c r="L528" s="131"/>
    </row>
    <row r="529" spans="2:12">
      <c r="B529" s="157">
        <v>42931</v>
      </c>
      <c r="C529" s="281">
        <v>0.48000000000000004</v>
      </c>
      <c r="D529" s="298" t="s">
        <v>4961</v>
      </c>
      <c r="F529" s="308"/>
      <c r="G529" s="307"/>
      <c r="H529" s="131"/>
      <c r="I529" s="131"/>
      <c r="J529" s="131"/>
      <c r="K529" s="131"/>
      <c r="L529" s="131"/>
    </row>
    <row r="530" spans="2:12">
      <c r="B530" s="157">
        <v>42931</v>
      </c>
      <c r="C530" s="281">
        <v>25.25</v>
      </c>
      <c r="D530" s="298" t="s">
        <v>4962</v>
      </c>
      <c r="F530" s="308"/>
      <c r="G530" s="307"/>
      <c r="H530" s="131"/>
      <c r="I530" s="131"/>
      <c r="J530" s="131"/>
      <c r="K530" s="131"/>
      <c r="L530" s="131"/>
    </row>
    <row r="531" spans="2:12">
      <c r="B531" s="157">
        <v>42931</v>
      </c>
      <c r="C531" s="281">
        <v>23.95</v>
      </c>
      <c r="D531" s="298" t="s">
        <v>4963</v>
      </c>
      <c r="F531" s="308"/>
      <c r="G531" s="307"/>
      <c r="H531" s="131"/>
      <c r="I531" s="131"/>
      <c r="J531" s="131"/>
      <c r="K531" s="131"/>
      <c r="L531" s="131"/>
    </row>
    <row r="532" spans="2:12">
      <c r="B532" s="157">
        <v>42931</v>
      </c>
      <c r="C532" s="281">
        <v>63.349999999999994</v>
      </c>
      <c r="D532" s="298" t="s">
        <v>4964</v>
      </c>
      <c r="F532" s="308"/>
      <c r="G532" s="307"/>
      <c r="H532" s="131"/>
      <c r="I532" s="131"/>
      <c r="J532" s="131"/>
      <c r="K532" s="131"/>
      <c r="L532" s="131"/>
    </row>
    <row r="533" spans="2:12">
      <c r="B533" s="157">
        <v>42931</v>
      </c>
      <c r="C533" s="281">
        <v>0.6</v>
      </c>
      <c r="D533" s="298" t="s">
        <v>4965</v>
      </c>
      <c r="F533" s="308"/>
      <c r="G533" s="307"/>
      <c r="H533" s="131"/>
      <c r="I533" s="131"/>
      <c r="J533" s="131"/>
      <c r="K533" s="131"/>
      <c r="L533" s="131"/>
    </row>
    <row r="534" spans="2:12">
      <c r="B534" s="157">
        <v>42931</v>
      </c>
      <c r="C534" s="281">
        <v>0.73</v>
      </c>
      <c r="D534" s="298" t="s">
        <v>4966</v>
      </c>
      <c r="F534" s="308"/>
      <c r="G534" s="307"/>
      <c r="H534" s="131"/>
      <c r="I534" s="131"/>
      <c r="J534" s="131"/>
      <c r="K534" s="131"/>
      <c r="L534" s="131"/>
    </row>
    <row r="535" spans="2:12">
      <c r="B535" s="157">
        <v>42931</v>
      </c>
      <c r="C535" s="281">
        <v>27.23</v>
      </c>
      <c r="D535" s="298" t="s">
        <v>4967</v>
      </c>
      <c r="F535" s="308"/>
      <c r="G535" s="307"/>
      <c r="H535" s="131"/>
      <c r="I535" s="131"/>
      <c r="J535" s="131"/>
      <c r="K535" s="131"/>
      <c r="L535" s="131"/>
    </row>
    <row r="536" spans="2:12">
      <c r="B536" s="157">
        <v>42931</v>
      </c>
      <c r="C536" s="281">
        <v>57.47</v>
      </c>
      <c r="D536" s="298" t="s">
        <v>4968</v>
      </c>
      <c r="F536" s="308"/>
      <c r="G536" s="307"/>
      <c r="H536" s="131"/>
      <c r="I536" s="131"/>
      <c r="J536" s="131"/>
      <c r="K536" s="131"/>
      <c r="L536" s="131"/>
    </row>
    <row r="537" spans="2:12">
      <c r="B537" s="157">
        <v>42931</v>
      </c>
      <c r="C537" s="281">
        <v>1.8800000000000001</v>
      </c>
      <c r="D537" s="298" t="s">
        <v>4969</v>
      </c>
      <c r="F537" s="308"/>
      <c r="G537" s="307"/>
      <c r="H537" s="131"/>
      <c r="I537" s="131"/>
      <c r="J537" s="131"/>
      <c r="K537" s="131"/>
      <c r="L537" s="131"/>
    </row>
    <row r="538" spans="2:12">
      <c r="B538" s="157">
        <v>42931</v>
      </c>
      <c r="C538" s="281">
        <v>15.54</v>
      </c>
      <c r="D538" s="298" t="s">
        <v>4970</v>
      </c>
      <c r="F538" s="308"/>
      <c r="G538" s="307"/>
      <c r="H538" s="131"/>
      <c r="I538" s="131"/>
      <c r="J538" s="131"/>
      <c r="K538" s="131"/>
      <c r="L538" s="131"/>
    </row>
    <row r="539" spans="2:12">
      <c r="B539" s="157">
        <v>42931</v>
      </c>
      <c r="C539" s="281">
        <v>2.62</v>
      </c>
      <c r="D539" s="298" t="s">
        <v>4971</v>
      </c>
      <c r="F539" s="308"/>
      <c r="G539" s="307"/>
      <c r="H539" s="131"/>
      <c r="I539" s="131"/>
      <c r="J539" s="131"/>
      <c r="K539" s="131"/>
      <c r="L539" s="131"/>
    </row>
    <row r="540" spans="2:12">
      <c r="B540" s="157">
        <v>42931</v>
      </c>
      <c r="C540" s="281">
        <v>9.65</v>
      </c>
      <c r="D540" s="298" t="s">
        <v>4972</v>
      </c>
      <c r="F540" s="308"/>
      <c r="G540" s="307"/>
      <c r="H540" s="131"/>
      <c r="I540" s="131"/>
      <c r="J540" s="131"/>
      <c r="K540" s="131"/>
      <c r="L540" s="131"/>
    </row>
    <row r="541" spans="2:12">
      <c r="B541" s="157">
        <v>42931</v>
      </c>
      <c r="C541" s="281">
        <v>11.42</v>
      </c>
      <c r="D541" s="298" t="s">
        <v>4973</v>
      </c>
      <c r="F541" s="308"/>
      <c r="G541" s="307"/>
      <c r="H541" s="131"/>
      <c r="I541" s="131"/>
      <c r="J541" s="131"/>
      <c r="K541" s="131"/>
      <c r="L541" s="131"/>
    </row>
    <row r="542" spans="2:12">
      <c r="B542" s="157">
        <v>42931</v>
      </c>
      <c r="C542" s="281">
        <v>13.59</v>
      </c>
      <c r="D542" s="298" t="s">
        <v>4974</v>
      </c>
      <c r="F542" s="308"/>
      <c r="G542" s="307"/>
      <c r="H542" s="131"/>
      <c r="I542" s="131"/>
      <c r="J542" s="131"/>
      <c r="K542" s="131"/>
      <c r="L542" s="131"/>
    </row>
    <row r="543" spans="2:12">
      <c r="B543" s="157">
        <v>42931</v>
      </c>
      <c r="C543" s="281">
        <v>4.37</v>
      </c>
      <c r="D543" s="298" t="s">
        <v>4975</v>
      </c>
      <c r="F543" s="308"/>
      <c r="G543" s="307"/>
      <c r="H543" s="131"/>
      <c r="I543" s="131"/>
      <c r="J543" s="131"/>
      <c r="K543" s="131"/>
      <c r="L543" s="131"/>
    </row>
    <row r="544" spans="2:12">
      <c r="B544" s="157">
        <v>42931</v>
      </c>
      <c r="C544" s="281">
        <v>0.9</v>
      </c>
      <c r="D544" s="298" t="s">
        <v>4976</v>
      </c>
      <c r="F544" s="308"/>
      <c r="G544" s="307"/>
      <c r="H544" s="131"/>
      <c r="I544" s="131"/>
      <c r="J544" s="131"/>
      <c r="K544" s="131"/>
      <c r="L544" s="131"/>
    </row>
    <row r="545" spans="2:12">
      <c r="B545" s="157">
        <v>42931</v>
      </c>
      <c r="C545" s="281">
        <v>25.610000000000003</v>
      </c>
      <c r="D545" s="298" t="s">
        <v>4977</v>
      </c>
      <c r="F545" s="308"/>
      <c r="G545" s="307"/>
      <c r="H545" s="131"/>
      <c r="I545" s="131"/>
      <c r="J545" s="131"/>
      <c r="K545" s="131"/>
      <c r="L545" s="131"/>
    </row>
    <row r="546" spans="2:12">
      <c r="B546" s="157">
        <v>42931</v>
      </c>
      <c r="C546" s="281">
        <v>1.32</v>
      </c>
      <c r="D546" s="298" t="s">
        <v>4978</v>
      </c>
      <c r="F546" s="308"/>
      <c r="G546" s="307"/>
      <c r="H546" s="131"/>
      <c r="I546" s="131"/>
      <c r="J546" s="131"/>
      <c r="K546" s="131"/>
      <c r="L546" s="131"/>
    </row>
    <row r="547" spans="2:12">
      <c r="B547" s="157">
        <v>42931</v>
      </c>
      <c r="C547" s="281">
        <v>1.76</v>
      </c>
      <c r="D547" s="298" t="s">
        <v>4979</v>
      </c>
      <c r="F547" s="308"/>
      <c r="G547" s="307"/>
      <c r="H547" s="131"/>
      <c r="I547" s="131"/>
      <c r="J547" s="131"/>
      <c r="K547" s="131"/>
      <c r="L547" s="131"/>
    </row>
    <row r="548" spans="2:12">
      <c r="B548" s="157">
        <v>42931</v>
      </c>
      <c r="C548" s="281">
        <v>2.02</v>
      </c>
      <c r="D548" s="298" t="s">
        <v>4980</v>
      </c>
      <c r="F548" s="308"/>
      <c r="G548" s="307"/>
      <c r="H548" s="131"/>
      <c r="I548" s="131"/>
      <c r="J548" s="131"/>
      <c r="K548" s="131"/>
      <c r="L548" s="131"/>
    </row>
    <row r="549" spans="2:12">
      <c r="B549" s="157">
        <v>42931</v>
      </c>
      <c r="C549" s="281">
        <v>55.660000000000004</v>
      </c>
      <c r="D549" s="298" t="s">
        <v>4981</v>
      </c>
      <c r="F549" s="308"/>
      <c r="G549" s="307"/>
      <c r="H549" s="131"/>
      <c r="I549" s="131"/>
      <c r="J549" s="131"/>
      <c r="K549" s="131"/>
      <c r="L549" s="131"/>
    </row>
    <row r="550" spans="2:12">
      <c r="B550" s="157">
        <v>42931</v>
      </c>
      <c r="C550" s="281">
        <v>2.2800000000000002</v>
      </c>
      <c r="D550" s="298" t="s">
        <v>4982</v>
      </c>
      <c r="F550" s="308"/>
      <c r="G550" s="307"/>
      <c r="H550" s="131"/>
      <c r="I550" s="131"/>
      <c r="J550" s="131"/>
      <c r="K550" s="131"/>
      <c r="L550" s="131"/>
    </row>
    <row r="551" spans="2:12">
      <c r="B551" s="157">
        <v>42931</v>
      </c>
      <c r="C551" s="281">
        <v>11.31</v>
      </c>
      <c r="D551" s="298" t="s">
        <v>4983</v>
      </c>
      <c r="F551" s="308"/>
      <c r="G551" s="307"/>
      <c r="H551" s="131"/>
      <c r="I551" s="131"/>
      <c r="J551" s="131"/>
      <c r="K551" s="131"/>
      <c r="L551" s="131"/>
    </row>
    <row r="552" spans="2:12">
      <c r="B552" s="157">
        <v>42931</v>
      </c>
      <c r="C552" s="281">
        <v>1.78</v>
      </c>
      <c r="D552" s="298" t="s">
        <v>4984</v>
      </c>
      <c r="F552" s="308"/>
      <c r="G552" s="307"/>
      <c r="H552" s="131"/>
      <c r="I552" s="131"/>
      <c r="J552" s="131"/>
      <c r="K552" s="131"/>
      <c r="L552" s="131"/>
    </row>
    <row r="553" spans="2:12">
      <c r="B553" s="157">
        <v>42931</v>
      </c>
      <c r="C553" s="281">
        <v>17.110000000000003</v>
      </c>
      <c r="D553" s="298" t="s">
        <v>4985</v>
      </c>
      <c r="F553" s="308"/>
      <c r="G553" s="307"/>
      <c r="H553" s="131"/>
      <c r="I553" s="131"/>
      <c r="J553" s="131"/>
      <c r="K553" s="131"/>
      <c r="L553" s="131"/>
    </row>
    <row r="554" spans="2:12">
      <c r="B554" s="157">
        <v>42931</v>
      </c>
      <c r="C554" s="281">
        <v>1.26</v>
      </c>
      <c r="D554" s="298" t="s">
        <v>4986</v>
      </c>
      <c r="F554" s="308"/>
      <c r="G554" s="307"/>
      <c r="H554" s="131"/>
      <c r="I554" s="131"/>
      <c r="J554" s="131"/>
      <c r="K554" s="131"/>
      <c r="L554" s="131"/>
    </row>
    <row r="555" spans="2:12">
      <c r="B555" s="157">
        <v>42931</v>
      </c>
      <c r="C555" s="281">
        <v>13.48</v>
      </c>
      <c r="D555" s="298" t="s">
        <v>4987</v>
      </c>
      <c r="F555" s="308"/>
      <c r="G555" s="307"/>
      <c r="H555" s="131"/>
      <c r="I555" s="131"/>
      <c r="J555" s="131"/>
      <c r="K555" s="131"/>
      <c r="L555" s="131"/>
    </row>
    <row r="556" spans="2:12">
      <c r="B556" s="157">
        <v>42931</v>
      </c>
      <c r="C556" s="281">
        <v>0.01</v>
      </c>
      <c r="D556" s="298" t="s">
        <v>4988</v>
      </c>
      <c r="F556" s="308"/>
      <c r="G556" s="307"/>
      <c r="H556" s="131"/>
      <c r="I556" s="131"/>
      <c r="J556" s="131"/>
      <c r="K556" s="131"/>
      <c r="L556" s="131"/>
    </row>
    <row r="557" spans="2:12">
      <c r="B557" s="157">
        <v>42931</v>
      </c>
      <c r="C557" s="281">
        <v>3.09</v>
      </c>
      <c r="D557" s="298" t="s">
        <v>4989</v>
      </c>
      <c r="F557" s="308"/>
      <c r="G557" s="307"/>
      <c r="H557" s="131"/>
      <c r="I557" s="131"/>
      <c r="J557" s="131"/>
      <c r="K557" s="131"/>
      <c r="L557" s="131"/>
    </row>
    <row r="558" spans="2:12">
      <c r="B558" s="157">
        <v>42931</v>
      </c>
      <c r="C558" s="281">
        <v>37.409999999999997</v>
      </c>
      <c r="D558" s="298" t="s">
        <v>4990</v>
      </c>
      <c r="F558" s="308"/>
      <c r="G558" s="307"/>
      <c r="H558" s="131"/>
      <c r="I558" s="131"/>
      <c r="J558" s="131"/>
      <c r="K558" s="131"/>
      <c r="L558" s="131"/>
    </row>
    <row r="559" spans="2:12">
      <c r="B559" s="157">
        <v>42931</v>
      </c>
      <c r="C559" s="281">
        <v>4.84</v>
      </c>
      <c r="D559" s="298" t="s">
        <v>4991</v>
      </c>
      <c r="F559" s="308"/>
      <c r="G559" s="307"/>
      <c r="H559" s="131"/>
      <c r="I559" s="131"/>
      <c r="J559" s="131"/>
      <c r="K559" s="131"/>
      <c r="L559" s="131"/>
    </row>
    <row r="560" spans="2:12">
      <c r="B560" s="157">
        <v>42931</v>
      </c>
      <c r="C560" s="281">
        <v>5.8</v>
      </c>
      <c r="D560" s="298" t="s">
        <v>4992</v>
      </c>
      <c r="F560" s="308"/>
      <c r="G560" s="307"/>
      <c r="H560" s="131"/>
      <c r="I560" s="131"/>
      <c r="J560" s="131"/>
      <c r="K560" s="131"/>
      <c r="L560" s="131"/>
    </row>
    <row r="561" spans="2:12">
      <c r="B561" s="157">
        <v>42931</v>
      </c>
      <c r="C561" s="281">
        <v>0.28000000000000003</v>
      </c>
      <c r="D561" s="298" t="s">
        <v>4993</v>
      </c>
      <c r="F561" s="308"/>
      <c r="G561" s="307"/>
      <c r="H561" s="131"/>
      <c r="I561" s="131"/>
      <c r="J561" s="131"/>
      <c r="K561" s="131"/>
      <c r="L561" s="131"/>
    </row>
    <row r="562" spans="2:12">
      <c r="B562" s="157">
        <v>42931</v>
      </c>
      <c r="C562" s="281">
        <v>2.21</v>
      </c>
      <c r="D562" s="298" t="s">
        <v>4994</v>
      </c>
      <c r="F562" s="308"/>
      <c r="G562" s="307"/>
      <c r="H562" s="131"/>
      <c r="I562" s="131"/>
      <c r="J562" s="131"/>
      <c r="K562" s="131"/>
      <c r="L562" s="131"/>
    </row>
    <row r="563" spans="2:12">
      <c r="B563" s="157">
        <v>42931</v>
      </c>
      <c r="C563" s="281">
        <v>8.27</v>
      </c>
      <c r="D563" s="298" t="s">
        <v>4995</v>
      </c>
      <c r="F563" s="308"/>
      <c r="G563" s="307"/>
      <c r="H563" s="131"/>
      <c r="I563" s="131"/>
      <c r="J563" s="131"/>
      <c r="K563" s="131"/>
      <c r="L563" s="131"/>
    </row>
    <row r="564" spans="2:12">
      <c r="B564" s="157">
        <v>42931</v>
      </c>
      <c r="C564" s="281">
        <v>9.94</v>
      </c>
      <c r="D564" s="298" t="s">
        <v>4996</v>
      </c>
      <c r="F564" s="308"/>
      <c r="G564" s="307"/>
      <c r="H564" s="131"/>
      <c r="I564" s="131"/>
      <c r="J564" s="131"/>
      <c r="K564" s="131"/>
      <c r="L564" s="131"/>
    </row>
    <row r="565" spans="2:12">
      <c r="B565" s="157">
        <v>42931</v>
      </c>
      <c r="C565" s="281">
        <v>48.32</v>
      </c>
      <c r="D565" s="298" t="s">
        <v>4997</v>
      </c>
      <c r="F565" s="308"/>
      <c r="G565" s="307"/>
      <c r="H565" s="131"/>
      <c r="I565" s="131"/>
      <c r="J565" s="131"/>
      <c r="K565" s="131"/>
      <c r="L565" s="131"/>
    </row>
    <row r="566" spans="2:12">
      <c r="B566" s="157">
        <v>42931</v>
      </c>
      <c r="C566" s="281">
        <v>25.82</v>
      </c>
      <c r="D566" s="298" t="s">
        <v>4998</v>
      </c>
      <c r="F566" s="308"/>
      <c r="G566" s="307"/>
      <c r="H566" s="131"/>
      <c r="I566" s="131"/>
      <c r="J566" s="131"/>
      <c r="K566" s="131"/>
      <c r="L566" s="131"/>
    </row>
    <row r="567" spans="2:12">
      <c r="B567" s="157">
        <v>42931</v>
      </c>
      <c r="C567" s="281">
        <v>24.69</v>
      </c>
      <c r="D567" s="298" t="s">
        <v>4999</v>
      </c>
      <c r="F567" s="308"/>
      <c r="G567" s="307"/>
      <c r="H567" s="131"/>
      <c r="I567" s="131"/>
      <c r="J567" s="131"/>
      <c r="K567" s="131"/>
      <c r="L567" s="131"/>
    </row>
    <row r="568" spans="2:12">
      <c r="B568" s="157">
        <v>42931</v>
      </c>
      <c r="C568" s="281">
        <v>19.190000000000001</v>
      </c>
      <c r="D568" s="298" t="s">
        <v>5000</v>
      </c>
      <c r="F568" s="308"/>
      <c r="G568" s="307"/>
      <c r="H568" s="131"/>
      <c r="I568" s="131"/>
      <c r="J568" s="131"/>
      <c r="K568" s="131"/>
      <c r="L568" s="131"/>
    </row>
    <row r="569" spans="2:12">
      <c r="B569" s="157">
        <v>42931</v>
      </c>
      <c r="C569" s="281">
        <v>920.65</v>
      </c>
      <c r="D569" s="298" t="s">
        <v>5001</v>
      </c>
      <c r="F569" s="308"/>
      <c r="G569" s="307"/>
      <c r="H569" s="131"/>
      <c r="I569" s="131"/>
      <c r="J569" s="131"/>
      <c r="K569" s="131"/>
      <c r="L569" s="131"/>
    </row>
    <row r="570" spans="2:12">
      <c r="B570" s="157">
        <v>42931</v>
      </c>
      <c r="C570" s="281">
        <v>37.07</v>
      </c>
      <c r="D570" s="298" t="s">
        <v>5002</v>
      </c>
      <c r="F570" s="308"/>
      <c r="G570" s="307"/>
      <c r="H570" s="131"/>
      <c r="I570" s="131"/>
      <c r="J570" s="131"/>
      <c r="K570" s="131"/>
      <c r="L570" s="131"/>
    </row>
    <row r="571" spans="2:12">
      <c r="B571" s="157">
        <v>42931</v>
      </c>
      <c r="C571" s="281">
        <v>43.660000000000004</v>
      </c>
      <c r="D571" s="298" t="s">
        <v>5003</v>
      </c>
      <c r="F571" s="308"/>
      <c r="G571" s="307"/>
      <c r="H571" s="131"/>
      <c r="I571" s="131"/>
      <c r="J571" s="131"/>
      <c r="K571" s="131"/>
      <c r="L571" s="131"/>
    </row>
    <row r="572" spans="2:12">
      <c r="B572" s="157">
        <v>42931</v>
      </c>
      <c r="C572" s="281">
        <v>4.05</v>
      </c>
      <c r="D572" s="298" t="s">
        <v>5004</v>
      </c>
      <c r="F572" s="308"/>
      <c r="G572" s="307"/>
      <c r="H572" s="131"/>
      <c r="I572" s="131"/>
      <c r="J572" s="131"/>
      <c r="K572" s="131"/>
      <c r="L572" s="131"/>
    </row>
    <row r="573" spans="2:12">
      <c r="B573" s="157">
        <v>42931</v>
      </c>
      <c r="C573" s="281">
        <v>23.6</v>
      </c>
      <c r="D573" s="298" t="s">
        <v>5005</v>
      </c>
      <c r="F573" s="308"/>
      <c r="G573" s="307"/>
      <c r="H573" s="131"/>
      <c r="I573" s="131"/>
      <c r="J573" s="131"/>
      <c r="K573" s="131"/>
      <c r="L573" s="131"/>
    </row>
    <row r="574" spans="2:12">
      <c r="B574" s="157">
        <v>42931</v>
      </c>
      <c r="C574" s="281">
        <v>0.21000000000000002</v>
      </c>
      <c r="D574" s="298" t="s">
        <v>5006</v>
      </c>
      <c r="F574" s="308"/>
      <c r="G574" s="307"/>
      <c r="H574" s="131"/>
      <c r="I574" s="131"/>
      <c r="J574" s="131"/>
      <c r="K574" s="131"/>
      <c r="L574" s="131"/>
    </row>
    <row r="575" spans="2:12">
      <c r="B575" s="157">
        <v>42931</v>
      </c>
      <c r="C575" s="281">
        <v>0.14000000000000001</v>
      </c>
      <c r="D575" s="298" t="s">
        <v>5007</v>
      </c>
      <c r="F575" s="308"/>
      <c r="G575" s="307"/>
      <c r="H575" s="131"/>
      <c r="I575" s="131"/>
      <c r="J575" s="131"/>
      <c r="K575" s="131"/>
      <c r="L575" s="131"/>
    </row>
    <row r="576" spans="2:12">
      <c r="B576" s="157">
        <v>42931</v>
      </c>
      <c r="C576" s="281">
        <v>2.66</v>
      </c>
      <c r="D576" s="298" t="s">
        <v>5008</v>
      </c>
      <c r="F576" s="308"/>
      <c r="G576" s="307"/>
      <c r="H576" s="131"/>
      <c r="I576" s="131"/>
      <c r="J576" s="131"/>
      <c r="K576" s="131"/>
      <c r="L576" s="131"/>
    </row>
    <row r="577" spans="2:12">
      <c r="B577" s="157">
        <v>42931</v>
      </c>
      <c r="C577" s="281">
        <v>20</v>
      </c>
      <c r="D577" s="298" t="s">
        <v>5009</v>
      </c>
      <c r="F577" s="308"/>
      <c r="G577" s="307"/>
      <c r="H577" s="131"/>
      <c r="I577" s="131"/>
      <c r="J577" s="131"/>
      <c r="K577" s="131"/>
      <c r="L577" s="131"/>
    </row>
    <row r="578" spans="2:12">
      <c r="B578" s="157">
        <v>42931</v>
      </c>
      <c r="C578" s="281">
        <v>14.2</v>
      </c>
      <c r="D578" s="298" t="s">
        <v>5010</v>
      </c>
      <c r="F578" s="308"/>
      <c r="G578" s="307"/>
      <c r="H578" s="131"/>
      <c r="I578" s="131"/>
      <c r="J578" s="131"/>
      <c r="K578" s="131"/>
      <c r="L578" s="131"/>
    </row>
    <row r="579" spans="2:12">
      <c r="B579" s="157">
        <v>42931</v>
      </c>
      <c r="C579" s="281">
        <v>28.51</v>
      </c>
      <c r="D579" s="298" t="s">
        <v>5011</v>
      </c>
      <c r="F579" s="308"/>
      <c r="G579" s="307"/>
      <c r="H579" s="131"/>
      <c r="I579" s="131"/>
      <c r="J579" s="131"/>
      <c r="K579" s="131"/>
      <c r="L579" s="131"/>
    </row>
    <row r="580" spans="2:12">
      <c r="B580" s="157">
        <v>42931</v>
      </c>
      <c r="C580" s="281">
        <v>12.75</v>
      </c>
      <c r="D580" s="298" t="s">
        <v>5012</v>
      </c>
      <c r="F580" s="308"/>
      <c r="G580" s="307"/>
      <c r="H580" s="131"/>
      <c r="I580" s="131"/>
      <c r="J580" s="131"/>
      <c r="K580" s="131"/>
      <c r="L580" s="131"/>
    </row>
    <row r="581" spans="2:12">
      <c r="B581" s="157">
        <v>42931</v>
      </c>
      <c r="C581" s="281">
        <v>11.69</v>
      </c>
      <c r="D581" s="298" t="s">
        <v>5013</v>
      </c>
      <c r="F581" s="308"/>
      <c r="G581" s="307"/>
      <c r="H581" s="131"/>
      <c r="I581" s="131"/>
      <c r="J581" s="131"/>
      <c r="K581" s="131"/>
      <c r="L581" s="131"/>
    </row>
    <row r="582" spans="2:12">
      <c r="B582" s="157">
        <v>42931</v>
      </c>
      <c r="C582" s="281">
        <v>44.68</v>
      </c>
      <c r="D582" s="298" t="s">
        <v>5014</v>
      </c>
      <c r="F582" s="308"/>
      <c r="G582" s="307"/>
      <c r="H582" s="131"/>
      <c r="I582" s="131"/>
      <c r="J582" s="131"/>
      <c r="K582" s="131"/>
      <c r="L582" s="131"/>
    </row>
    <row r="583" spans="2:12">
      <c r="B583" s="157">
        <v>42931</v>
      </c>
      <c r="C583" s="281">
        <v>52.839999999999996</v>
      </c>
      <c r="D583" s="298" t="s">
        <v>5015</v>
      </c>
      <c r="F583" s="308"/>
      <c r="G583" s="307"/>
      <c r="H583" s="131"/>
      <c r="I583" s="131"/>
      <c r="J583" s="131"/>
      <c r="K583" s="131"/>
      <c r="L583" s="131"/>
    </row>
    <row r="584" spans="2:12">
      <c r="B584" s="157">
        <v>42931</v>
      </c>
      <c r="C584" s="281">
        <v>20.41</v>
      </c>
      <c r="D584" s="298" t="s">
        <v>5016</v>
      </c>
      <c r="F584" s="308"/>
      <c r="G584" s="307"/>
      <c r="H584" s="131"/>
      <c r="I584" s="131"/>
      <c r="J584" s="131"/>
      <c r="K584" s="131"/>
      <c r="L584" s="131"/>
    </row>
    <row r="585" spans="2:12">
      <c r="B585" s="157">
        <v>42931</v>
      </c>
      <c r="C585" s="281">
        <v>27.86</v>
      </c>
      <c r="D585" s="298" t="s">
        <v>5017</v>
      </c>
      <c r="F585" s="308"/>
      <c r="G585" s="307"/>
      <c r="H585" s="131"/>
      <c r="I585" s="131"/>
      <c r="J585" s="131"/>
      <c r="K585" s="131"/>
      <c r="L585" s="131"/>
    </row>
    <row r="586" spans="2:12">
      <c r="B586" s="157">
        <v>42931</v>
      </c>
      <c r="C586" s="281">
        <v>9.98</v>
      </c>
      <c r="D586" s="298" t="s">
        <v>5018</v>
      </c>
      <c r="F586" s="308"/>
      <c r="G586" s="307"/>
      <c r="H586" s="131"/>
      <c r="I586" s="131"/>
      <c r="J586" s="131"/>
      <c r="K586" s="131"/>
      <c r="L586" s="131"/>
    </row>
    <row r="587" spans="2:12">
      <c r="B587" s="157">
        <v>42931</v>
      </c>
      <c r="C587" s="281">
        <v>4.6399999999999997</v>
      </c>
      <c r="D587" s="298" t="s">
        <v>4392</v>
      </c>
      <c r="F587" s="308"/>
      <c r="G587" s="307"/>
      <c r="H587" s="131"/>
      <c r="I587" s="131"/>
      <c r="J587" s="131"/>
      <c r="K587" s="131"/>
      <c r="L587" s="131"/>
    </row>
    <row r="588" spans="2:12">
      <c r="B588" s="157">
        <v>42931</v>
      </c>
      <c r="C588" s="281">
        <v>3.21</v>
      </c>
      <c r="D588" s="298" t="s">
        <v>5019</v>
      </c>
      <c r="F588" s="308"/>
      <c r="G588" s="307"/>
      <c r="H588" s="131"/>
      <c r="I588" s="131"/>
      <c r="J588" s="131"/>
      <c r="K588" s="131"/>
      <c r="L588" s="131"/>
    </row>
    <row r="589" spans="2:12">
      <c r="B589" s="157">
        <v>42931</v>
      </c>
      <c r="C589" s="281">
        <v>11.97</v>
      </c>
      <c r="D589" s="298" t="s">
        <v>5020</v>
      </c>
      <c r="F589" s="308"/>
      <c r="G589" s="307"/>
      <c r="H589" s="131"/>
      <c r="I589" s="131"/>
      <c r="J589" s="131"/>
      <c r="K589" s="131"/>
      <c r="L589" s="131"/>
    </row>
    <row r="590" spans="2:12">
      <c r="B590" s="157">
        <v>42931</v>
      </c>
      <c r="C590" s="281">
        <v>1.8900000000000001</v>
      </c>
      <c r="D590" s="298" t="s">
        <v>5021</v>
      </c>
      <c r="F590" s="308"/>
      <c r="G590" s="307"/>
      <c r="H590" s="131"/>
      <c r="I590" s="131"/>
      <c r="J590" s="131"/>
      <c r="K590" s="131"/>
      <c r="L590" s="131"/>
    </row>
    <row r="591" spans="2:12">
      <c r="B591" s="157">
        <v>42931</v>
      </c>
      <c r="C591" s="281">
        <v>22.22</v>
      </c>
      <c r="D591" s="298" t="s">
        <v>5022</v>
      </c>
      <c r="F591" s="308"/>
      <c r="G591" s="307"/>
      <c r="H591" s="131"/>
      <c r="I591" s="131"/>
      <c r="J591" s="131"/>
      <c r="K591" s="131"/>
      <c r="L591" s="131"/>
    </row>
    <row r="592" spans="2:12">
      <c r="B592" s="157">
        <v>42931</v>
      </c>
      <c r="C592" s="281">
        <v>26.1</v>
      </c>
      <c r="D592" s="298" t="s">
        <v>5023</v>
      </c>
      <c r="F592" s="308"/>
      <c r="G592" s="307"/>
      <c r="H592" s="131"/>
      <c r="I592" s="131"/>
      <c r="J592" s="131"/>
      <c r="K592" s="131"/>
      <c r="L592" s="131"/>
    </row>
    <row r="593" spans="2:12">
      <c r="B593" s="157">
        <v>42931</v>
      </c>
      <c r="C593" s="281">
        <v>14.59</v>
      </c>
      <c r="D593" s="298" t="s">
        <v>5024</v>
      </c>
      <c r="F593" s="308"/>
      <c r="G593" s="307"/>
      <c r="H593" s="131"/>
      <c r="I593" s="131"/>
      <c r="J593" s="131"/>
      <c r="K593" s="131"/>
      <c r="L593" s="131"/>
    </row>
    <row r="594" spans="2:12">
      <c r="B594" s="157">
        <v>42931</v>
      </c>
      <c r="C594" s="281">
        <v>6.3199999999999994</v>
      </c>
      <c r="D594" s="298" t="s">
        <v>5025</v>
      </c>
      <c r="F594" s="308"/>
      <c r="G594" s="307"/>
      <c r="H594" s="131"/>
      <c r="I594" s="131"/>
      <c r="J594" s="131"/>
      <c r="K594" s="131"/>
      <c r="L594" s="131"/>
    </row>
    <row r="595" spans="2:12">
      <c r="B595" s="157">
        <v>42931</v>
      </c>
      <c r="C595" s="281">
        <v>5.53</v>
      </c>
      <c r="D595" s="298" t="s">
        <v>5026</v>
      </c>
      <c r="F595" s="308"/>
      <c r="G595" s="307"/>
      <c r="H595" s="131"/>
      <c r="I595" s="131"/>
      <c r="J595" s="131"/>
      <c r="K595" s="131"/>
      <c r="L595" s="131"/>
    </row>
    <row r="596" spans="2:12">
      <c r="B596" s="157">
        <v>42931</v>
      </c>
      <c r="C596" s="281">
        <v>13.5</v>
      </c>
      <c r="D596" s="298" t="s">
        <v>5027</v>
      </c>
      <c r="F596" s="308"/>
      <c r="G596" s="307"/>
      <c r="H596" s="131"/>
      <c r="I596" s="131"/>
      <c r="J596" s="131"/>
      <c r="K596" s="131"/>
      <c r="L596" s="131"/>
    </row>
    <row r="597" spans="2:12">
      <c r="B597" s="157">
        <v>42931</v>
      </c>
      <c r="C597" s="281">
        <v>77.83</v>
      </c>
      <c r="D597" s="298" t="s">
        <v>5028</v>
      </c>
      <c r="F597" s="308"/>
      <c r="G597" s="307"/>
      <c r="H597" s="131"/>
      <c r="I597" s="131"/>
      <c r="J597" s="131"/>
      <c r="K597" s="131"/>
      <c r="L597" s="131"/>
    </row>
    <row r="598" spans="2:12">
      <c r="B598" s="157">
        <v>42931</v>
      </c>
      <c r="C598" s="281">
        <v>57.96</v>
      </c>
      <c r="D598" s="298" t="s">
        <v>5029</v>
      </c>
      <c r="F598" s="308"/>
      <c r="G598" s="307"/>
      <c r="H598" s="131"/>
      <c r="I598" s="131"/>
      <c r="J598" s="131"/>
      <c r="K598" s="131"/>
      <c r="L598" s="131"/>
    </row>
    <row r="599" spans="2:12">
      <c r="B599" s="157">
        <v>42931</v>
      </c>
      <c r="C599" s="281">
        <v>34.94</v>
      </c>
      <c r="D599" s="298" t="s">
        <v>5030</v>
      </c>
      <c r="F599" s="308"/>
      <c r="G599" s="307"/>
      <c r="H599" s="131"/>
      <c r="I599" s="131"/>
      <c r="J599" s="131"/>
      <c r="K599" s="131"/>
      <c r="L599" s="131"/>
    </row>
    <row r="600" spans="2:12">
      <c r="B600" s="157">
        <v>42931</v>
      </c>
      <c r="C600" s="281">
        <v>1.73</v>
      </c>
      <c r="D600" s="298" t="s">
        <v>5031</v>
      </c>
      <c r="F600" s="308"/>
      <c r="G600" s="307"/>
      <c r="H600" s="131"/>
      <c r="I600" s="131"/>
      <c r="J600" s="131"/>
      <c r="K600" s="131"/>
      <c r="L600" s="131"/>
    </row>
    <row r="601" spans="2:12">
      <c r="B601" s="157">
        <v>42931</v>
      </c>
      <c r="C601" s="281">
        <v>7.6</v>
      </c>
      <c r="D601" s="298" t="s">
        <v>5032</v>
      </c>
      <c r="F601" s="308"/>
      <c r="G601" s="307"/>
      <c r="H601" s="131"/>
      <c r="I601" s="131"/>
      <c r="J601" s="131"/>
      <c r="K601" s="131"/>
      <c r="L601" s="131"/>
    </row>
    <row r="602" spans="2:12">
      <c r="B602" s="157">
        <v>42931</v>
      </c>
      <c r="C602" s="281">
        <v>65.440000000000012</v>
      </c>
      <c r="D602" s="298" t="s">
        <v>5033</v>
      </c>
      <c r="F602" s="308"/>
      <c r="G602" s="307"/>
      <c r="H602" s="131"/>
      <c r="I602" s="131"/>
      <c r="J602" s="131"/>
      <c r="K602" s="131"/>
      <c r="L602" s="131"/>
    </row>
    <row r="603" spans="2:12">
      <c r="B603" s="157">
        <v>42931</v>
      </c>
      <c r="C603" s="281">
        <v>19.419999999999998</v>
      </c>
      <c r="D603" s="298" t="s">
        <v>5034</v>
      </c>
      <c r="F603" s="308"/>
      <c r="G603" s="307"/>
      <c r="H603" s="131"/>
      <c r="I603" s="131"/>
      <c r="J603" s="131"/>
      <c r="K603" s="131"/>
      <c r="L603" s="131"/>
    </row>
    <row r="604" spans="2:12">
      <c r="B604" s="157">
        <v>42931</v>
      </c>
      <c r="C604" s="281">
        <v>22.17</v>
      </c>
      <c r="D604" s="298" t="s">
        <v>5035</v>
      </c>
      <c r="F604" s="308"/>
      <c r="G604" s="307"/>
      <c r="H604" s="131"/>
      <c r="I604" s="131"/>
      <c r="J604" s="131"/>
      <c r="K604" s="131"/>
      <c r="L604" s="131"/>
    </row>
    <row r="605" spans="2:12">
      <c r="B605" s="157">
        <v>42931</v>
      </c>
      <c r="C605" s="281">
        <v>19.38</v>
      </c>
      <c r="D605" s="298" t="s">
        <v>5036</v>
      </c>
      <c r="F605" s="308"/>
      <c r="G605" s="307"/>
      <c r="H605" s="131"/>
      <c r="I605" s="131"/>
      <c r="J605" s="131"/>
      <c r="K605" s="131"/>
      <c r="L605" s="131"/>
    </row>
    <row r="606" spans="2:12">
      <c r="B606" s="157">
        <v>42931</v>
      </c>
      <c r="C606" s="281">
        <v>0.65999999999999992</v>
      </c>
      <c r="D606" s="298" t="s">
        <v>5037</v>
      </c>
      <c r="F606" s="308"/>
      <c r="G606" s="307"/>
      <c r="H606" s="131"/>
      <c r="I606" s="131"/>
      <c r="J606" s="131"/>
      <c r="K606" s="131"/>
      <c r="L606" s="131"/>
    </row>
    <row r="607" spans="2:12">
      <c r="B607" s="157">
        <v>42931</v>
      </c>
      <c r="C607" s="281">
        <v>1.07</v>
      </c>
      <c r="D607" s="298" t="s">
        <v>5038</v>
      </c>
      <c r="F607" s="308"/>
      <c r="G607" s="307"/>
      <c r="H607" s="131"/>
      <c r="I607" s="131"/>
      <c r="J607" s="131"/>
      <c r="K607" s="131"/>
      <c r="L607" s="131"/>
    </row>
    <row r="608" spans="2:12">
      <c r="B608" s="157">
        <v>42931</v>
      </c>
      <c r="C608" s="281">
        <v>57.33</v>
      </c>
      <c r="D608" s="298" t="s">
        <v>5039</v>
      </c>
      <c r="F608" s="308"/>
      <c r="G608" s="307"/>
      <c r="H608" s="131"/>
      <c r="I608" s="131"/>
      <c r="J608" s="131"/>
      <c r="K608" s="131"/>
      <c r="L608" s="131"/>
    </row>
    <row r="609" spans="2:12">
      <c r="B609" s="157">
        <v>42931</v>
      </c>
      <c r="C609" s="281">
        <v>73.34</v>
      </c>
      <c r="D609" s="298" t="s">
        <v>5039</v>
      </c>
      <c r="F609" s="308"/>
      <c r="G609" s="307"/>
      <c r="H609" s="131"/>
      <c r="I609" s="131"/>
      <c r="J609" s="131"/>
      <c r="K609" s="131"/>
      <c r="L609" s="131"/>
    </row>
    <row r="610" spans="2:12">
      <c r="B610" s="157">
        <v>42931</v>
      </c>
      <c r="C610" s="281">
        <v>0.83000000000000007</v>
      </c>
      <c r="D610" s="298" t="s">
        <v>5040</v>
      </c>
      <c r="F610" s="308"/>
      <c r="G610" s="307"/>
      <c r="H610" s="131"/>
      <c r="I610" s="131"/>
      <c r="J610" s="131"/>
      <c r="K610" s="131"/>
      <c r="L610" s="131"/>
    </row>
    <row r="611" spans="2:12">
      <c r="B611" s="157">
        <v>42931</v>
      </c>
      <c r="C611" s="281">
        <v>3.9899999999999998</v>
      </c>
      <c r="D611" s="298" t="s">
        <v>5041</v>
      </c>
      <c r="F611" s="308"/>
      <c r="G611" s="307"/>
      <c r="H611" s="131"/>
      <c r="I611" s="131"/>
      <c r="J611" s="131"/>
      <c r="K611" s="131"/>
      <c r="L611" s="131"/>
    </row>
    <row r="612" spans="2:12">
      <c r="B612" s="157">
        <v>42931</v>
      </c>
      <c r="C612" s="281">
        <v>8.2199999999999989</v>
      </c>
      <c r="D612" s="298" t="s">
        <v>5042</v>
      </c>
      <c r="F612" s="308"/>
      <c r="G612" s="307"/>
      <c r="H612" s="131"/>
      <c r="I612" s="131"/>
      <c r="J612" s="131"/>
      <c r="K612" s="131"/>
      <c r="L612" s="131"/>
    </row>
    <row r="613" spans="2:12">
      <c r="B613" s="157">
        <v>42931</v>
      </c>
      <c r="C613" s="281">
        <v>30.99</v>
      </c>
      <c r="D613" s="298" t="s">
        <v>5043</v>
      </c>
      <c r="F613" s="308"/>
      <c r="G613" s="307"/>
      <c r="H613" s="131"/>
      <c r="I613" s="131"/>
      <c r="J613" s="131"/>
      <c r="K613" s="131"/>
      <c r="L613" s="131"/>
    </row>
    <row r="614" spans="2:12">
      <c r="B614" s="157">
        <v>42931</v>
      </c>
      <c r="C614" s="281">
        <v>1.4</v>
      </c>
      <c r="D614" s="298" t="s">
        <v>5044</v>
      </c>
      <c r="F614" s="308"/>
      <c r="G614" s="307"/>
      <c r="H614" s="131"/>
      <c r="I614" s="131"/>
      <c r="J614" s="131"/>
      <c r="K614" s="131"/>
      <c r="L614" s="131"/>
    </row>
    <row r="615" spans="2:12">
      <c r="B615" s="157">
        <v>42931</v>
      </c>
      <c r="C615" s="281">
        <v>26.439999999999998</v>
      </c>
      <c r="D615" s="298" t="s">
        <v>5045</v>
      </c>
      <c r="F615" s="308"/>
      <c r="G615" s="307"/>
      <c r="H615" s="131"/>
      <c r="I615" s="131"/>
      <c r="J615" s="131"/>
      <c r="K615" s="131"/>
      <c r="L615" s="131"/>
    </row>
    <row r="616" spans="2:12">
      <c r="B616" s="157">
        <v>42931</v>
      </c>
      <c r="C616" s="281">
        <v>19.850000000000001</v>
      </c>
      <c r="D616" s="298" t="s">
        <v>5046</v>
      </c>
      <c r="F616" s="308"/>
      <c r="G616" s="307"/>
      <c r="H616" s="131"/>
      <c r="I616" s="131"/>
      <c r="J616" s="131"/>
      <c r="K616" s="131"/>
      <c r="L616" s="131"/>
    </row>
    <row r="617" spans="2:12">
      <c r="B617" s="157">
        <v>42931</v>
      </c>
      <c r="C617" s="281">
        <v>51.660000000000004</v>
      </c>
      <c r="D617" s="298" t="s">
        <v>5047</v>
      </c>
      <c r="F617" s="308"/>
      <c r="G617" s="307"/>
      <c r="H617" s="131"/>
      <c r="I617" s="131"/>
      <c r="J617" s="131"/>
      <c r="K617" s="131"/>
      <c r="L617" s="131"/>
    </row>
    <row r="618" spans="2:12">
      <c r="B618" s="157">
        <v>42931</v>
      </c>
      <c r="C618" s="281">
        <v>1.82</v>
      </c>
      <c r="D618" s="298" t="s">
        <v>5048</v>
      </c>
      <c r="F618" s="308"/>
      <c r="G618" s="307"/>
      <c r="H618" s="131"/>
      <c r="I618" s="131"/>
      <c r="J618" s="131"/>
      <c r="K618" s="131"/>
      <c r="L618" s="131"/>
    </row>
    <row r="619" spans="2:12">
      <c r="B619" s="157">
        <v>42931</v>
      </c>
      <c r="C619" s="281">
        <v>2.65</v>
      </c>
      <c r="D619" s="298" t="s">
        <v>5049</v>
      </c>
      <c r="F619" s="308"/>
      <c r="G619" s="307"/>
      <c r="H619" s="131"/>
      <c r="I619" s="131"/>
      <c r="J619" s="131"/>
      <c r="K619" s="131"/>
      <c r="L619" s="131"/>
    </row>
    <row r="620" spans="2:12">
      <c r="B620" s="157">
        <v>42931</v>
      </c>
      <c r="C620" s="281">
        <v>10.3</v>
      </c>
      <c r="D620" s="298" t="s">
        <v>5050</v>
      </c>
      <c r="F620" s="308"/>
      <c r="G620" s="307"/>
      <c r="H620" s="131"/>
      <c r="I620" s="131"/>
      <c r="J620" s="131"/>
      <c r="K620" s="131"/>
      <c r="L620" s="131"/>
    </row>
    <row r="621" spans="2:12">
      <c r="B621" s="157">
        <v>42931</v>
      </c>
      <c r="C621" s="281">
        <v>9.48</v>
      </c>
      <c r="D621" s="298" t="s">
        <v>5051</v>
      </c>
      <c r="F621" s="308"/>
      <c r="G621" s="307"/>
      <c r="H621" s="131"/>
      <c r="I621" s="131"/>
      <c r="J621" s="131"/>
      <c r="K621" s="131"/>
      <c r="L621" s="131"/>
    </row>
    <row r="622" spans="2:12">
      <c r="B622" s="157">
        <v>42931</v>
      </c>
      <c r="C622" s="281">
        <v>19.79</v>
      </c>
      <c r="D622" s="298" t="s">
        <v>5052</v>
      </c>
      <c r="F622" s="308"/>
      <c r="G622" s="307"/>
      <c r="H622" s="131"/>
      <c r="I622" s="131"/>
      <c r="J622" s="131"/>
      <c r="K622" s="131"/>
      <c r="L622" s="131"/>
    </row>
    <row r="623" spans="2:12">
      <c r="B623" s="157">
        <v>42931</v>
      </c>
      <c r="C623" s="281">
        <v>1.3</v>
      </c>
      <c r="D623" s="298" t="s">
        <v>5053</v>
      </c>
      <c r="F623" s="308"/>
      <c r="G623" s="307"/>
      <c r="H623" s="131"/>
      <c r="I623" s="131"/>
      <c r="J623" s="131"/>
      <c r="K623" s="131"/>
      <c r="L623" s="131"/>
    </row>
    <row r="624" spans="2:12">
      <c r="B624" s="157">
        <v>42931</v>
      </c>
      <c r="C624" s="281">
        <v>17.97</v>
      </c>
      <c r="D624" s="298" t="s">
        <v>5054</v>
      </c>
      <c r="F624" s="308"/>
      <c r="G624" s="307"/>
      <c r="H624" s="131"/>
      <c r="I624" s="131"/>
      <c r="J624" s="131"/>
      <c r="K624" s="131"/>
      <c r="L624" s="131"/>
    </row>
    <row r="625" spans="2:12">
      <c r="B625" s="157">
        <v>42931</v>
      </c>
      <c r="C625" s="281">
        <v>8.44</v>
      </c>
      <c r="D625" s="298" t="s">
        <v>5055</v>
      </c>
      <c r="F625" s="308"/>
      <c r="G625" s="307"/>
      <c r="H625" s="131"/>
      <c r="I625" s="131"/>
      <c r="J625" s="131"/>
      <c r="K625" s="131"/>
      <c r="L625" s="131"/>
    </row>
    <row r="626" spans="2:12">
      <c r="B626" s="157">
        <v>42931</v>
      </c>
      <c r="C626" s="281">
        <v>0.27</v>
      </c>
      <c r="D626" s="298" t="s">
        <v>5056</v>
      </c>
      <c r="F626" s="308"/>
      <c r="G626" s="307"/>
      <c r="H626" s="131"/>
      <c r="I626" s="131"/>
      <c r="J626" s="131"/>
      <c r="K626" s="131"/>
      <c r="L626" s="131"/>
    </row>
    <row r="627" spans="2:12">
      <c r="B627" s="157">
        <v>42931</v>
      </c>
      <c r="C627" s="281">
        <v>2.44</v>
      </c>
      <c r="D627" s="298" t="s">
        <v>5057</v>
      </c>
      <c r="F627" s="308"/>
      <c r="G627" s="307"/>
      <c r="H627" s="131"/>
      <c r="I627" s="131"/>
      <c r="J627" s="131"/>
      <c r="K627" s="131"/>
      <c r="L627" s="131"/>
    </row>
    <row r="628" spans="2:12">
      <c r="B628" s="157">
        <v>42931</v>
      </c>
      <c r="C628" s="281">
        <v>10.06</v>
      </c>
      <c r="D628" s="298" t="s">
        <v>5058</v>
      </c>
      <c r="F628" s="308"/>
      <c r="G628" s="307"/>
      <c r="H628" s="131"/>
      <c r="I628" s="131"/>
      <c r="J628" s="131"/>
      <c r="K628" s="131"/>
      <c r="L628" s="131"/>
    </row>
    <row r="629" spans="2:12">
      <c r="B629" s="157">
        <v>42931</v>
      </c>
      <c r="C629" s="281">
        <v>2.5499999999999998</v>
      </c>
      <c r="D629" s="298" t="s">
        <v>5059</v>
      </c>
      <c r="F629" s="308"/>
      <c r="G629" s="307"/>
      <c r="H629" s="131"/>
      <c r="I629" s="131"/>
      <c r="J629" s="131"/>
      <c r="K629" s="131"/>
      <c r="L629" s="131"/>
    </row>
    <row r="630" spans="2:12">
      <c r="B630" s="157">
        <v>42931</v>
      </c>
      <c r="C630" s="281">
        <v>49.17</v>
      </c>
      <c r="D630" s="298" t="s">
        <v>5060</v>
      </c>
      <c r="F630" s="308"/>
      <c r="G630" s="307"/>
      <c r="H630" s="131"/>
      <c r="I630" s="131"/>
      <c r="J630" s="131"/>
      <c r="K630" s="131"/>
      <c r="L630" s="131"/>
    </row>
    <row r="631" spans="2:12">
      <c r="B631" s="157">
        <v>42931</v>
      </c>
      <c r="C631" s="281">
        <v>17.73</v>
      </c>
      <c r="D631" s="298" t="s">
        <v>5061</v>
      </c>
      <c r="F631" s="308"/>
      <c r="G631" s="307"/>
      <c r="H631" s="131"/>
      <c r="I631" s="131"/>
      <c r="J631" s="131"/>
      <c r="K631" s="131"/>
      <c r="L631" s="131"/>
    </row>
    <row r="632" spans="2:12">
      <c r="B632" s="157">
        <v>42931</v>
      </c>
      <c r="C632" s="281">
        <v>7.33</v>
      </c>
      <c r="D632" s="298" t="s">
        <v>5062</v>
      </c>
      <c r="F632" s="308"/>
      <c r="G632" s="307"/>
      <c r="H632" s="131"/>
      <c r="I632" s="131"/>
      <c r="J632" s="131"/>
      <c r="K632" s="131"/>
      <c r="L632" s="131"/>
    </row>
    <row r="633" spans="2:12">
      <c r="B633" s="157">
        <v>42931</v>
      </c>
      <c r="C633" s="281">
        <v>36.94</v>
      </c>
      <c r="D633" s="298" t="s">
        <v>5063</v>
      </c>
      <c r="F633" s="308"/>
      <c r="G633" s="307"/>
      <c r="H633" s="131"/>
      <c r="I633" s="131"/>
      <c r="J633" s="131"/>
      <c r="K633" s="131"/>
      <c r="L633" s="131"/>
    </row>
    <row r="634" spans="2:12">
      <c r="B634" s="157">
        <v>42931</v>
      </c>
      <c r="C634" s="281">
        <v>63.92</v>
      </c>
      <c r="D634" s="298" t="s">
        <v>5064</v>
      </c>
      <c r="F634" s="308"/>
      <c r="G634" s="307"/>
      <c r="H634" s="131"/>
      <c r="I634" s="131"/>
      <c r="J634" s="131"/>
      <c r="K634" s="131"/>
      <c r="L634" s="131"/>
    </row>
    <row r="635" spans="2:12">
      <c r="B635" s="157">
        <v>42931</v>
      </c>
      <c r="C635" s="281">
        <v>17.600000000000001</v>
      </c>
      <c r="D635" s="298" t="s">
        <v>5065</v>
      </c>
      <c r="F635" s="308"/>
      <c r="G635" s="307"/>
      <c r="H635" s="131"/>
      <c r="I635" s="131"/>
      <c r="J635" s="131"/>
      <c r="K635" s="131"/>
      <c r="L635" s="131"/>
    </row>
    <row r="636" spans="2:12">
      <c r="B636" s="157">
        <v>42931</v>
      </c>
      <c r="C636" s="281">
        <v>5.6599999999999993</v>
      </c>
      <c r="D636" s="298" t="s">
        <v>5066</v>
      </c>
      <c r="F636" s="308"/>
      <c r="G636" s="307"/>
      <c r="H636" s="131"/>
      <c r="I636" s="131"/>
      <c r="J636" s="131"/>
      <c r="K636" s="131"/>
      <c r="L636" s="131"/>
    </row>
    <row r="637" spans="2:12">
      <c r="B637" s="157">
        <v>42931</v>
      </c>
      <c r="C637" s="281">
        <v>5.3</v>
      </c>
      <c r="D637" s="298" t="s">
        <v>5067</v>
      </c>
      <c r="F637" s="308"/>
      <c r="G637" s="307"/>
      <c r="H637" s="131"/>
      <c r="I637" s="131"/>
      <c r="J637" s="131"/>
      <c r="K637" s="131"/>
      <c r="L637" s="131"/>
    </row>
    <row r="638" spans="2:12">
      <c r="B638" s="157">
        <v>42931</v>
      </c>
      <c r="C638" s="281">
        <v>2.04</v>
      </c>
      <c r="D638" s="298" t="s">
        <v>5068</v>
      </c>
      <c r="F638" s="308"/>
      <c r="G638" s="307"/>
      <c r="H638" s="131"/>
      <c r="I638" s="131"/>
      <c r="J638" s="131"/>
      <c r="K638" s="131"/>
      <c r="L638" s="131"/>
    </row>
    <row r="639" spans="2:12">
      <c r="B639" s="157">
        <v>42931</v>
      </c>
      <c r="C639" s="281">
        <v>17.91</v>
      </c>
      <c r="D639" s="298" t="s">
        <v>5069</v>
      </c>
      <c r="F639" s="308"/>
      <c r="G639" s="307"/>
      <c r="H639" s="131"/>
      <c r="I639" s="131"/>
      <c r="J639" s="131"/>
      <c r="K639" s="131"/>
      <c r="L639" s="131"/>
    </row>
    <row r="640" spans="2:12">
      <c r="B640" s="157">
        <v>42931</v>
      </c>
      <c r="C640" s="281">
        <v>59.4</v>
      </c>
      <c r="D640" s="298" t="s">
        <v>5070</v>
      </c>
      <c r="F640" s="308"/>
      <c r="G640" s="307"/>
      <c r="H640" s="131"/>
      <c r="I640" s="131"/>
      <c r="J640" s="131"/>
      <c r="K640" s="131"/>
      <c r="L640" s="131"/>
    </row>
    <row r="641" spans="2:12">
      <c r="B641" s="157">
        <v>42931</v>
      </c>
      <c r="C641" s="281">
        <v>14.870000000000001</v>
      </c>
      <c r="D641" s="298" t="s">
        <v>5071</v>
      </c>
      <c r="F641" s="308"/>
      <c r="G641" s="307"/>
      <c r="H641" s="131"/>
      <c r="I641" s="131"/>
      <c r="J641" s="131"/>
      <c r="K641" s="131"/>
      <c r="L641" s="131"/>
    </row>
    <row r="642" spans="2:12">
      <c r="B642" s="157">
        <v>42931</v>
      </c>
      <c r="C642" s="281">
        <v>52.190000000000005</v>
      </c>
      <c r="D642" s="298" t="s">
        <v>5072</v>
      </c>
      <c r="F642" s="308"/>
      <c r="G642" s="307"/>
      <c r="H642" s="131"/>
      <c r="I642" s="131"/>
      <c r="J642" s="131"/>
      <c r="K642" s="131"/>
      <c r="L642" s="131"/>
    </row>
    <row r="643" spans="2:12">
      <c r="B643" s="157">
        <v>42931</v>
      </c>
      <c r="C643" s="281">
        <v>3.7800000000000002</v>
      </c>
      <c r="D643" s="298" t="s">
        <v>5073</v>
      </c>
      <c r="F643" s="308"/>
      <c r="G643" s="307"/>
      <c r="H643" s="131"/>
      <c r="I643" s="131"/>
      <c r="J643" s="131"/>
      <c r="K643" s="131"/>
      <c r="L643" s="131"/>
    </row>
    <row r="644" spans="2:12">
      <c r="B644" s="157">
        <v>42931</v>
      </c>
      <c r="C644" s="281">
        <v>20.25</v>
      </c>
      <c r="D644" s="298" t="s">
        <v>5074</v>
      </c>
      <c r="F644" s="308"/>
      <c r="G644" s="307"/>
      <c r="H644" s="131"/>
      <c r="I644" s="131"/>
      <c r="J644" s="131"/>
      <c r="K644" s="131"/>
      <c r="L644" s="131"/>
    </row>
    <row r="645" spans="2:12">
      <c r="B645" s="157">
        <v>42931</v>
      </c>
      <c r="C645" s="281">
        <v>26.23</v>
      </c>
      <c r="D645" s="298" t="s">
        <v>5075</v>
      </c>
      <c r="F645" s="308"/>
      <c r="G645" s="307"/>
      <c r="H645" s="131"/>
      <c r="I645" s="131"/>
      <c r="J645" s="131"/>
      <c r="K645" s="131"/>
      <c r="L645" s="131"/>
    </row>
    <row r="646" spans="2:12">
      <c r="B646" s="157">
        <v>42931</v>
      </c>
      <c r="C646" s="281">
        <v>11.16</v>
      </c>
      <c r="D646" s="298" t="s">
        <v>5076</v>
      </c>
      <c r="F646" s="308"/>
      <c r="G646" s="307"/>
      <c r="H646" s="131"/>
      <c r="I646" s="131"/>
      <c r="J646" s="131"/>
      <c r="K646" s="131"/>
      <c r="L646" s="131"/>
    </row>
    <row r="647" spans="2:12">
      <c r="B647" s="157">
        <v>42931</v>
      </c>
      <c r="C647" s="281">
        <v>3.1</v>
      </c>
      <c r="D647" s="298" t="s">
        <v>5077</v>
      </c>
      <c r="F647" s="308"/>
      <c r="G647" s="307"/>
      <c r="H647" s="131"/>
      <c r="I647" s="131"/>
      <c r="J647" s="131"/>
      <c r="K647" s="131"/>
      <c r="L647" s="131"/>
    </row>
    <row r="648" spans="2:12">
      <c r="B648" s="157">
        <v>42931</v>
      </c>
      <c r="C648" s="281">
        <v>47.879999999999995</v>
      </c>
      <c r="D648" s="298" t="s">
        <v>5078</v>
      </c>
      <c r="F648" s="308"/>
      <c r="G648" s="307"/>
      <c r="H648" s="131"/>
      <c r="I648" s="131"/>
      <c r="J648" s="131"/>
      <c r="K648" s="131"/>
      <c r="L648" s="131"/>
    </row>
    <row r="649" spans="2:12">
      <c r="B649" s="157">
        <v>42931</v>
      </c>
      <c r="C649" s="281">
        <v>8</v>
      </c>
      <c r="D649" s="298" t="s">
        <v>5079</v>
      </c>
      <c r="F649" s="308"/>
      <c r="G649" s="307"/>
      <c r="H649" s="131"/>
      <c r="I649" s="131"/>
      <c r="J649" s="131"/>
      <c r="K649" s="131"/>
      <c r="L649" s="131"/>
    </row>
    <row r="650" spans="2:12">
      <c r="B650" s="157">
        <v>42931</v>
      </c>
      <c r="C650" s="281">
        <v>26.25</v>
      </c>
      <c r="D650" s="298" t="s">
        <v>5080</v>
      </c>
      <c r="F650" s="308"/>
      <c r="G650" s="307"/>
      <c r="H650" s="131"/>
      <c r="I650" s="131"/>
      <c r="J650" s="131"/>
      <c r="K650" s="131"/>
      <c r="L650" s="131"/>
    </row>
    <row r="651" spans="2:12">
      <c r="B651" s="157">
        <v>42931</v>
      </c>
      <c r="C651" s="281">
        <v>22.439999999999998</v>
      </c>
      <c r="D651" s="298" t="s">
        <v>5081</v>
      </c>
      <c r="F651" s="308"/>
      <c r="G651" s="307"/>
      <c r="H651" s="131"/>
      <c r="I651" s="131"/>
      <c r="J651" s="131"/>
      <c r="K651" s="131"/>
      <c r="L651" s="131"/>
    </row>
    <row r="652" spans="2:12">
      <c r="B652" s="157">
        <v>42931</v>
      </c>
      <c r="C652" s="281">
        <v>7.96</v>
      </c>
      <c r="D652" s="298" t="s">
        <v>5082</v>
      </c>
      <c r="F652" s="308"/>
      <c r="G652" s="307"/>
      <c r="H652" s="131"/>
      <c r="I652" s="131"/>
      <c r="J652" s="131"/>
      <c r="K652" s="131"/>
      <c r="L652" s="131"/>
    </row>
    <row r="653" spans="2:12">
      <c r="B653" s="157">
        <v>42931</v>
      </c>
      <c r="C653" s="281">
        <v>13.27</v>
      </c>
      <c r="D653" s="298" t="s">
        <v>5083</v>
      </c>
      <c r="F653" s="308"/>
      <c r="G653" s="307"/>
      <c r="H653" s="131"/>
      <c r="I653" s="131"/>
      <c r="J653" s="131"/>
      <c r="K653" s="131"/>
      <c r="L653" s="131"/>
    </row>
    <row r="654" spans="2:12">
      <c r="B654" s="157">
        <v>42931</v>
      </c>
      <c r="C654" s="281">
        <v>58.1</v>
      </c>
      <c r="D654" s="298" t="s">
        <v>5084</v>
      </c>
      <c r="F654" s="308"/>
      <c r="G654" s="307"/>
      <c r="H654" s="131"/>
      <c r="I654" s="131"/>
      <c r="J654" s="131"/>
      <c r="K654" s="131"/>
      <c r="L654" s="131"/>
    </row>
    <row r="655" spans="2:12">
      <c r="B655" s="157">
        <v>42931</v>
      </c>
      <c r="C655" s="281">
        <v>9.09</v>
      </c>
      <c r="D655" s="298" t="s">
        <v>5085</v>
      </c>
      <c r="F655" s="308"/>
      <c r="G655" s="307"/>
      <c r="H655" s="131"/>
      <c r="I655" s="131"/>
      <c r="J655" s="131"/>
      <c r="K655" s="131"/>
      <c r="L655" s="131"/>
    </row>
    <row r="656" spans="2:12">
      <c r="B656" s="157">
        <v>42931</v>
      </c>
      <c r="C656" s="281">
        <v>106.64999999999999</v>
      </c>
      <c r="D656" s="298" t="s">
        <v>5086</v>
      </c>
      <c r="F656" s="308"/>
      <c r="G656" s="307"/>
      <c r="H656" s="131"/>
      <c r="I656" s="131"/>
      <c r="J656" s="131"/>
      <c r="K656" s="131"/>
      <c r="L656" s="131"/>
    </row>
    <row r="657" spans="2:12">
      <c r="B657" s="157">
        <v>42931</v>
      </c>
      <c r="C657" s="281">
        <v>11.65</v>
      </c>
      <c r="D657" s="298" t="s">
        <v>5087</v>
      </c>
      <c r="F657" s="308"/>
      <c r="G657" s="307"/>
      <c r="H657" s="131"/>
      <c r="I657" s="131"/>
      <c r="J657" s="131"/>
      <c r="K657" s="131"/>
      <c r="L657" s="131"/>
    </row>
    <row r="658" spans="2:12">
      <c r="B658" s="157">
        <v>42931</v>
      </c>
      <c r="C658" s="281">
        <v>211.47</v>
      </c>
      <c r="D658" s="298" t="s">
        <v>5088</v>
      </c>
      <c r="F658" s="308"/>
      <c r="G658" s="307"/>
      <c r="H658" s="131"/>
      <c r="I658" s="131"/>
      <c r="J658" s="131"/>
      <c r="K658" s="131"/>
      <c r="L658" s="131"/>
    </row>
    <row r="659" spans="2:12">
      <c r="B659" s="157">
        <v>42931</v>
      </c>
      <c r="C659" s="281">
        <v>11.08</v>
      </c>
      <c r="D659" s="298" t="s">
        <v>4940</v>
      </c>
      <c r="F659" s="308"/>
      <c r="G659" s="307"/>
      <c r="H659" s="131"/>
      <c r="I659" s="131"/>
      <c r="J659" s="131"/>
      <c r="K659" s="131"/>
      <c r="L659" s="131"/>
    </row>
    <row r="660" spans="2:12">
      <c r="B660" s="157">
        <v>42931</v>
      </c>
      <c r="C660" s="281">
        <v>8.2199999999999989</v>
      </c>
      <c r="D660" s="298" t="s">
        <v>5089</v>
      </c>
      <c r="F660" s="308"/>
      <c r="G660" s="307"/>
      <c r="H660" s="131"/>
      <c r="I660" s="131"/>
      <c r="J660" s="131"/>
      <c r="K660" s="131"/>
      <c r="L660" s="131"/>
    </row>
    <row r="661" spans="2:12">
      <c r="B661" s="157">
        <v>42931</v>
      </c>
      <c r="C661" s="281">
        <v>78.28</v>
      </c>
      <c r="D661" s="298" t="s">
        <v>5090</v>
      </c>
      <c r="F661" s="308"/>
      <c r="G661" s="307"/>
      <c r="H661" s="131"/>
      <c r="I661" s="131"/>
      <c r="J661" s="131"/>
      <c r="K661" s="131"/>
      <c r="L661" s="131"/>
    </row>
    <row r="662" spans="2:12">
      <c r="B662" s="157">
        <v>42931</v>
      </c>
      <c r="C662" s="281">
        <v>107.48</v>
      </c>
      <c r="D662" s="298" t="s">
        <v>5091</v>
      </c>
      <c r="F662" s="308"/>
      <c r="G662" s="307"/>
      <c r="H662" s="131"/>
      <c r="I662" s="131"/>
      <c r="J662" s="131"/>
      <c r="K662" s="131"/>
      <c r="L662" s="131"/>
    </row>
    <row r="663" spans="2:12">
      <c r="B663" s="157">
        <v>42931</v>
      </c>
      <c r="C663" s="281">
        <v>65.81</v>
      </c>
      <c r="D663" s="298" t="s">
        <v>5092</v>
      </c>
      <c r="F663" s="308"/>
      <c r="G663" s="307"/>
      <c r="H663" s="131"/>
      <c r="I663" s="131"/>
      <c r="J663" s="131"/>
      <c r="K663" s="131"/>
      <c r="L663" s="131"/>
    </row>
    <row r="664" spans="2:12">
      <c r="B664" s="157">
        <v>42931</v>
      </c>
      <c r="C664" s="281">
        <v>3.01</v>
      </c>
      <c r="D664" s="298" t="s">
        <v>5093</v>
      </c>
      <c r="F664" s="308"/>
      <c r="G664" s="307"/>
      <c r="H664" s="131"/>
      <c r="I664" s="131"/>
      <c r="J664" s="131"/>
      <c r="K664" s="131"/>
      <c r="L664" s="131"/>
    </row>
    <row r="665" spans="2:12">
      <c r="B665" s="157">
        <v>42931</v>
      </c>
      <c r="C665" s="281">
        <v>3.16</v>
      </c>
      <c r="D665" s="298" t="s">
        <v>5094</v>
      </c>
      <c r="F665" s="308"/>
      <c r="G665" s="307"/>
      <c r="H665" s="131"/>
      <c r="I665" s="131"/>
      <c r="J665" s="131"/>
      <c r="K665" s="131"/>
      <c r="L665" s="131"/>
    </row>
    <row r="666" spans="2:12">
      <c r="B666" s="157">
        <v>42931</v>
      </c>
      <c r="C666" s="281">
        <v>41.53</v>
      </c>
      <c r="D666" s="298" t="s">
        <v>5095</v>
      </c>
      <c r="F666" s="308"/>
      <c r="G666" s="307"/>
      <c r="H666" s="131"/>
      <c r="I666" s="131"/>
      <c r="J666" s="131"/>
      <c r="K666" s="131"/>
      <c r="L666" s="131"/>
    </row>
    <row r="667" spans="2:12">
      <c r="B667" s="157">
        <v>42931</v>
      </c>
      <c r="C667" s="281">
        <v>8.61</v>
      </c>
      <c r="D667" s="298" t="s">
        <v>5096</v>
      </c>
      <c r="F667" s="308"/>
      <c r="G667" s="307"/>
      <c r="H667" s="131"/>
      <c r="I667" s="131"/>
      <c r="J667" s="131"/>
      <c r="K667" s="131"/>
      <c r="L667" s="131"/>
    </row>
    <row r="668" spans="2:12">
      <c r="B668" s="157">
        <v>42931</v>
      </c>
      <c r="C668" s="281">
        <v>16.59</v>
      </c>
      <c r="D668" s="298" t="s">
        <v>4574</v>
      </c>
      <c r="F668" s="308"/>
      <c r="G668" s="307"/>
      <c r="H668" s="131"/>
      <c r="I668" s="131"/>
      <c r="J668" s="131"/>
      <c r="K668" s="131"/>
      <c r="L668" s="131"/>
    </row>
    <row r="669" spans="2:12">
      <c r="B669" s="157">
        <v>42931</v>
      </c>
      <c r="C669" s="281">
        <v>3.05</v>
      </c>
      <c r="D669" s="298" t="s">
        <v>5097</v>
      </c>
      <c r="F669" s="308"/>
      <c r="G669" s="307"/>
      <c r="H669" s="131"/>
      <c r="I669" s="131"/>
      <c r="J669" s="131"/>
      <c r="K669" s="131"/>
      <c r="L669" s="131"/>
    </row>
    <row r="670" spans="2:12">
      <c r="B670" s="157">
        <v>42931</v>
      </c>
      <c r="C670" s="281">
        <v>12.4</v>
      </c>
      <c r="D670" s="298" t="s">
        <v>5098</v>
      </c>
      <c r="F670" s="308"/>
      <c r="G670" s="307"/>
      <c r="H670" s="131"/>
      <c r="I670" s="131"/>
      <c r="J670" s="131"/>
      <c r="K670" s="131"/>
      <c r="L670" s="131"/>
    </row>
    <row r="671" spans="2:12">
      <c r="B671" s="157">
        <v>42931</v>
      </c>
      <c r="C671" s="281">
        <v>0.77999999999999992</v>
      </c>
      <c r="D671" s="298" t="s">
        <v>5099</v>
      </c>
      <c r="F671" s="308"/>
      <c r="G671" s="307"/>
      <c r="H671" s="131"/>
      <c r="I671" s="131"/>
      <c r="J671" s="131"/>
      <c r="K671" s="131"/>
      <c r="L671" s="131"/>
    </row>
    <row r="672" spans="2:12">
      <c r="B672" s="157">
        <v>42931</v>
      </c>
      <c r="C672" s="281">
        <v>33.4</v>
      </c>
      <c r="D672" s="298" t="s">
        <v>5100</v>
      </c>
      <c r="F672" s="308"/>
      <c r="G672" s="307"/>
      <c r="H672" s="131"/>
      <c r="I672" s="131"/>
      <c r="J672" s="131"/>
      <c r="K672" s="131"/>
      <c r="L672" s="131"/>
    </row>
    <row r="673" spans="2:12">
      <c r="B673" s="157">
        <v>42931</v>
      </c>
      <c r="C673" s="281">
        <v>4.67</v>
      </c>
      <c r="D673" s="298" t="s">
        <v>5101</v>
      </c>
      <c r="F673" s="308"/>
      <c r="G673" s="307"/>
      <c r="H673" s="131"/>
      <c r="I673" s="131"/>
      <c r="J673" s="131"/>
      <c r="K673" s="131"/>
      <c r="L673" s="131"/>
    </row>
    <row r="674" spans="2:12">
      <c r="B674" s="157">
        <v>42931</v>
      </c>
      <c r="C674" s="281">
        <v>0.53</v>
      </c>
      <c r="D674" s="298" t="s">
        <v>5102</v>
      </c>
      <c r="F674" s="308"/>
      <c r="G674" s="307"/>
      <c r="H674" s="131"/>
      <c r="I674" s="131"/>
      <c r="J674" s="131"/>
      <c r="K674" s="131"/>
      <c r="L674" s="131"/>
    </row>
    <row r="675" spans="2:12">
      <c r="B675" s="157">
        <v>42931</v>
      </c>
      <c r="C675" s="281">
        <v>9.8000000000000007</v>
      </c>
      <c r="D675" s="298" t="s">
        <v>5103</v>
      </c>
      <c r="F675" s="308"/>
      <c r="G675" s="307"/>
      <c r="H675" s="131"/>
      <c r="I675" s="131"/>
      <c r="J675" s="131"/>
      <c r="K675" s="131"/>
      <c r="L675" s="131"/>
    </row>
    <row r="676" spans="2:12">
      <c r="B676" s="157">
        <v>42931</v>
      </c>
      <c r="C676" s="281">
        <v>63.3</v>
      </c>
      <c r="D676" s="298" t="s">
        <v>5104</v>
      </c>
      <c r="F676" s="308"/>
      <c r="G676" s="307"/>
      <c r="H676" s="131"/>
      <c r="I676" s="131"/>
      <c r="J676" s="131"/>
      <c r="K676" s="131"/>
      <c r="L676" s="131"/>
    </row>
    <row r="677" spans="2:12">
      <c r="B677" s="157">
        <v>42931</v>
      </c>
      <c r="C677" s="281">
        <v>14.02</v>
      </c>
      <c r="D677" s="298" t="s">
        <v>5105</v>
      </c>
      <c r="F677" s="308"/>
      <c r="G677" s="307"/>
      <c r="H677" s="131"/>
      <c r="I677" s="131"/>
      <c r="J677" s="131"/>
      <c r="K677" s="131"/>
      <c r="L677" s="131"/>
    </row>
    <row r="678" spans="2:12">
      <c r="B678" s="157">
        <v>42931</v>
      </c>
      <c r="C678" s="281">
        <v>14.44</v>
      </c>
      <c r="D678" s="298" t="s">
        <v>5106</v>
      </c>
      <c r="F678" s="308"/>
      <c r="G678" s="307"/>
      <c r="H678" s="131"/>
      <c r="I678" s="131"/>
      <c r="J678" s="131"/>
      <c r="K678" s="131"/>
      <c r="L678" s="131"/>
    </row>
    <row r="679" spans="2:12">
      <c r="B679" s="157">
        <v>42931</v>
      </c>
      <c r="C679" s="281">
        <v>70.14</v>
      </c>
      <c r="D679" s="298" t="s">
        <v>5107</v>
      </c>
      <c r="F679" s="308"/>
      <c r="G679" s="307"/>
      <c r="H679" s="131"/>
      <c r="I679" s="131"/>
      <c r="J679" s="131"/>
      <c r="K679" s="131"/>
      <c r="L679" s="131"/>
    </row>
    <row r="680" spans="2:12">
      <c r="B680" s="157">
        <v>42931</v>
      </c>
      <c r="C680" s="281">
        <v>0.67999999999999994</v>
      </c>
      <c r="D680" s="298" t="s">
        <v>5108</v>
      </c>
      <c r="F680" s="308"/>
      <c r="G680" s="307"/>
      <c r="H680" s="131"/>
      <c r="I680" s="131"/>
      <c r="J680" s="131"/>
      <c r="K680" s="131"/>
      <c r="L680" s="131"/>
    </row>
    <row r="681" spans="2:12">
      <c r="B681" s="157">
        <v>42931</v>
      </c>
      <c r="C681" s="281">
        <v>6.54</v>
      </c>
      <c r="D681" s="298" t="s">
        <v>5109</v>
      </c>
      <c r="F681" s="308"/>
      <c r="G681" s="307"/>
      <c r="H681" s="131"/>
      <c r="I681" s="131"/>
      <c r="J681" s="131"/>
      <c r="K681" s="131"/>
      <c r="L681" s="131"/>
    </row>
    <row r="682" spans="2:12">
      <c r="B682" s="157">
        <v>42931</v>
      </c>
      <c r="C682" s="281">
        <v>13.8</v>
      </c>
      <c r="D682" s="298" t="s">
        <v>5110</v>
      </c>
      <c r="F682" s="308"/>
      <c r="G682" s="307"/>
      <c r="H682" s="131"/>
      <c r="I682" s="131"/>
      <c r="J682" s="131"/>
      <c r="K682" s="131"/>
      <c r="L682" s="131"/>
    </row>
    <row r="683" spans="2:12">
      <c r="B683" s="157">
        <v>42931</v>
      </c>
      <c r="C683" s="281">
        <v>209.23</v>
      </c>
      <c r="D683" s="298" t="s">
        <v>4860</v>
      </c>
      <c r="F683" s="308"/>
      <c r="G683" s="307"/>
      <c r="H683" s="131"/>
      <c r="I683" s="131"/>
      <c r="J683" s="131"/>
      <c r="K683" s="131"/>
      <c r="L683" s="131"/>
    </row>
    <row r="684" spans="2:12">
      <c r="B684" s="157">
        <v>42931</v>
      </c>
      <c r="C684" s="281">
        <v>4.8099999999999996</v>
      </c>
      <c r="D684" s="298" t="s">
        <v>4931</v>
      </c>
      <c r="F684" s="308"/>
      <c r="G684" s="307"/>
      <c r="H684" s="131"/>
      <c r="I684" s="131"/>
      <c r="J684" s="131"/>
      <c r="K684" s="131"/>
      <c r="L684" s="131"/>
    </row>
    <row r="685" spans="2:12">
      <c r="B685" s="157">
        <v>42931</v>
      </c>
      <c r="C685" s="281">
        <v>5.7700000000000005</v>
      </c>
      <c r="D685" s="298" t="s">
        <v>5111</v>
      </c>
      <c r="F685" s="308"/>
      <c r="G685" s="307"/>
      <c r="H685" s="131"/>
      <c r="I685" s="131"/>
      <c r="J685" s="131"/>
      <c r="K685" s="131"/>
      <c r="L685" s="131"/>
    </row>
    <row r="686" spans="2:12">
      <c r="B686" s="157">
        <v>42931</v>
      </c>
      <c r="C686" s="281">
        <v>4.8899999999999997</v>
      </c>
      <c r="D686" s="298" t="s">
        <v>5112</v>
      </c>
      <c r="F686" s="308"/>
      <c r="G686" s="307"/>
      <c r="H686" s="131"/>
      <c r="I686" s="131"/>
      <c r="J686" s="131"/>
      <c r="K686" s="131"/>
      <c r="L686" s="131"/>
    </row>
    <row r="687" spans="2:12">
      <c r="B687" s="157">
        <v>42931</v>
      </c>
      <c r="C687" s="281">
        <v>0.49</v>
      </c>
      <c r="D687" s="298" t="s">
        <v>5113</v>
      </c>
      <c r="F687" s="308"/>
      <c r="G687" s="307"/>
      <c r="H687" s="131"/>
      <c r="I687" s="131"/>
      <c r="J687" s="131"/>
      <c r="K687" s="131"/>
      <c r="L687" s="131"/>
    </row>
    <row r="688" spans="2:12">
      <c r="B688" s="157">
        <v>42931</v>
      </c>
      <c r="C688" s="281">
        <v>2.4299999999999997</v>
      </c>
      <c r="D688" s="298" t="s">
        <v>4781</v>
      </c>
      <c r="F688" s="308"/>
      <c r="G688" s="307"/>
      <c r="H688" s="131"/>
      <c r="I688" s="131"/>
      <c r="J688" s="131"/>
      <c r="K688" s="131"/>
      <c r="L688" s="131"/>
    </row>
    <row r="689" spans="2:12">
      <c r="B689" s="157">
        <v>42931</v>
      </c>
      <c r="C689" s="281">
        <v>43.02</v>
      </c>
      <c r="D689" s="298" t="s">
        <v>63</v>
      </c>
      <c r="F689" s="308"/>
      <c r="G689" s="307"/>
      <c r="H689" s="131"/>
      <c r="I689" s="131"/>
      <c r="J689" s="131"/>
      <c r="K689" s="131"/>
      <c r="L689" s="131"/>
    </row>
    <row r="690" spans="2:12">
      <c r="B690" s="157">
        <v>42931</v>
      </c>
      <c r="C690" s="281">
        <v>64.97</v>
      </c>
      <c r="D690" s="298" t="s">
        <v>5114</v>
      </c>
      <c r="F690" s="308"/>
      <c r="G690" s="307"/>
      <c r="H690" s="131"/>
      <c r="I690" s="131"/>
      <c r="J690" s="131"/>
      <c r="K690" s="131"/>
      <c r="L690" s="131"/>
    </row>
    <row r="691" spans="2:12">
      <c r="B691" s="157">
        <v>42931</v>
      </c>
      <c r="C691" s="281">
        <v>2.5099999999999998</v>
      </c>
      <c r="D691" s="298" t="s">
        <v>5115</v>
      </c>
      <c r="F691" s="308"/>
      <c r="G691" s="307"/>
      <c r="H691" s="131"/>
      <c r="I691" s="131"/>
      <c r="J691" s="131"/>
      <c r="K691" s="131"/>
      <c r="L691" s="131"/>
    </row>
    <row r="692" spans="2:12">
      <c r="B692" s="157">
        <v>42931</v>
      </c>
      <c r="C692" s="281">
        <v>1.91</v>
      </c>
      <c r="D692" s="298" t="s">
        <v>5116</v>
      </c>
      <c r="F692" s="308"/>
      <c r="G692" s="307"/>
      <c r="H692" s="131"/>
      <c r="I692" s="131"/>
      <c r="J692" s="131"/>
      <c r="K692" s="131"/>
      <c r="L692" s="131"/>
    </row>
    <row r="693" spans="2:12">
      <c r="B693" s="157">
        <v>42931</v>
      </c>
      <c r="C693" s="281">
        <v>36.9</v>
      </c>
      <c r="D693" s="298" t="s">
        <v>5117</v>
      </c>
      <c r="F693" s="308"/>
      <c r="G693" s="307"/>
      <c r="H693" s="131"/>
      <c r="I693" s="131"/>
      <c r="J693" s="131"/>
      <c r="K693" s="131"/>
      <c r="L693" s="131"/>
    </row>
    <row r="694" spans="2:12">
      <c r="B694" s="157">
        <v>42931</v>
      </c>
      <c r="C694" s="281">
        <v>7.8599999999999994</v>
      </c>
      <c r="D694" s="298" t="s">
        <v>5118</v>
      </c>
      <c r="F694" s="308"/>
      <c r="G694" s="307"/>
      <c r="H694" s="131"/>
      <c r="I694" s="131"/>
      <c r="J694" s="131"/>
      <c r="K694" s="131"/>
      <c r="L694" s="131"/>
    </row>
    <row r="695" spans="2:12">
      <c r="B695" s="157">
        <v>42931</v>
      </c>
      <c r="C695" s="281">
        <v>34.520000000000003</v>
      </c>
      <c r="D695" s="298" t="s">
        <v>5119</v>
      </c>
      <c r="F695" s="308"/>
      <c r="G695" s="307"/>
      <c r="H695" s="131"/>
      <c r="I695" s="131"/>
      <c r="J695" s="131"/>
      <c r="K695" s="131"/>
      <c r="L695" s="131"/>
    </row>
    <row r="696" spans="2:12">
      <c r="B696" s="157">
        <v>42931</v>
      </c>
      <c r="C696" s="281">
        <v>1.84</v>
      </c>
      <c r="D696" s="298" t="s">
        <v>5120</v>
      </c>
      <c r="F696" s="308"/>
      <c r="G696" s="307"/>
      <c r="H696" s="131"/>
      <c r="I696" s="131"/>
      <c r="J696" s="131"/>
      <c r="K696" s="131"/>
      <c r="L696" s="131"/>
    </row>
    <row r="697" spans="2:12" s="131" customFormat="1">
      <c r="B697" s="157">
        <v>42935</v>
      </c>
      <c r="C697" s="281">
        <v>44.37</v>
      </c>
      <c r="D697" s="297" t="s">
        <v>5132</v>
      </c>
      <c r="F697" s="308"/>
      <c r="G697" s="307"/>
    </row>
    <row r="698" spans="2:12" s="131" customFormat="1">
      <c r="B698" s="157">
        <v>42936</v>
      </c>
      <c r="C698" s="281">
        <v>140.9</v>
      </c>
      <c r="D698" s="297" t="s">
        <v>5132</v>
      </c>
      <c r="F698" s="308"/>
      <c r="G698" s="307"/>
    </row>
    <row r="699" spans="2:12">
      <c r="B699" s="157">
        <v>42937</v>
      </c>
      <c r="C699" s="281">
        <v>7.5</v>
      </c>
      <c r="D699" s="298" t="s">
        <v>5121</v>
      </c>
      <c r="F699" s="308"/>
      <c r="G699" s="307"/>
      <c r="H699" s="131"/>
      <c r="I699" s="131"/>
      <c r="J699" s="131"/>
      <c r="K699" s="131"/>
      <c r="L699" s="131"/>
    </row>
    <row r="700" spans="2:12">
      <c r="B700" s="157">
        <v>42937</v>
      </c>
      <c r="C700" s="281">
        <v>18</v>
      </c>
      <c r="D700" s="298" t="s">
        <v>5122</v>
      </c>
      <c r="F700" s="308"/>
      <c r="G700" s="307"/>
      <c r="H700" s="131"/>
      <c r="I700" s="131"/>
      <c r="J700" s="131"/>
      <c r="K700" s="131"/>
      <c r="L700" s="131"/>
    </row>
    <row r="701" spans="2:12">
      <c r="B701" s="157">
        <v>42937</v>
      </c>
      <c r="C701" s="281">
        <v>50</v>
      </c>
      <c r="D701" s="298" t="s">
        <v>5122</v>
      </c>
      <c r="F701" s="308"/>
      <c r="G701" s="307"/>
      <c r="H701" s="131"/>
      <c r="I701" s="131"/>
      <c r="J701" s="131"/>
      <c r="K701" s="131"/>
      <c r="L701" s="131"/>
    </row>
    <row r="702" spans="2:12">
      <c r="B702" s="157">
        <v>42940</v>
      </c>
      <c r="C702" s="281">
        <v>4.2</v>
      </c>
      <c r="D702" s="298" t="s">
        <v>5122</v>
      </c>
      <c r="F702" s="308"/>
      <c r="G702" s="307"/>
      <c r="H702" s="131"/>
      <c r="I702" s="131"/>
      <c r="J702" s="131"/>
      <c r="K702" s="131"/>
      <c r="L702" s="131"/>
    </row>
    <row r="703" spans="2:12">
      <c r="B703" s="157">
        <v>42941</v>
      </c>
      <c r="C703" s="281">
        <v>30</v>
      </c>
      <c r="D703" s="298" t="s">
        <v>5123</v>
      </c>
      <c r="F703" s="308"/>
      <c r="G703" s="307"/>
      <c r="H703" s="131"/>
      <c r="I703" s="131"/>
      <c r="J703" s="131"/>
      <c r="K703" s="131"/>
      <c r="L703" s="131"/>
    </row>
    <row r="704" spans="2:12">
      <c r="B704" s="157">
        <v>42941</v>
      </c>
      <c r="C704" s="281">
        <v>50</v>
      </c>
      <c r="D704" s="298" t="s">
        <v>5124</v>
      </c>
      <c r="F704" s="308"/>
      <c r="G704" s="307"/>
      <c r="H704" s="131"/>
      <c r="I704" s="131"/>
      <c r="J704" s="131"/>
      <c r="K704" s="131"/>
      <c r="L704" s="131"/>
    </row>
    <row r="705" spans="2:28">
      <c r="B705" s="157">
        <v>42942</v>
      </c>
      <c r="C705" s="281">
        <v>4.3</v>
      </c>
      <c r="D705" s="298" t="s">
        <v>5125</v>
      </c>
      <c r="F705" s="308"/>
      <c r="G705" s="307"/>
      <c r="H705" s="131"/>
      <c r="I705" s="131"/>
      <c r="J705" s="131"/>
      <c r="K705" s="131"/>
      <c r="L705" s="131"/>
    </row>
    <row r="706" spans="2:28">
      <c r="B706" s="157">
        <v>42942</v>
      </c>
      <c r="C706" s="281">
        <v>30</v>
      </c>
      <c r="D706" s="298" t="s">
        <v>5068</v>
      </c>
      <c r="F706" s="308"/>
      <c r="G706" s="307"/>
      <c r="H706" s="131"/>
      <c r="I706" s="131"/>
      <c r="J706" s="131"/>
      <c r="K706" s="131"/>
      <c r="L706" s="131"/>
    </row>
    <row r="707" spans="2:28">
      <c r="B707" s="157">
        <v>42942</v>
      </c>
      <c r="C707" s="281">
        <v>7</v>
      </c>
      <c r="D707" s="298" t="s">
        <v>5126</v>
      </c>
      <c r="F707" s="308"/>
      <c r="G707" s="307"/>
      <c r="H707" s="131"/>
      <c r="I707" s="131"/>
      <c r="J707" s="131"/>
      <c r="K707" s="131"/>
      <c r="L707" s="131"/>
    </row>
    <row r="708" spans="2:28">
      <c r="B708" s="157">
        <v>42942</v>
      </c>
      <c r="C708" s="281">
        <v>11.81</v>
      </c>
      <c r="D708" s="298" t="s">
        <v>5127</v>
      </c>
      <c r="F708" s="308"/>
      <c r="G708" s="307"/>
      <c r="H708" s="131"/>
      <c r="I708" s="131"/>
      <c r="J708" s="131"/>
      <c r="K708" s="131"/>
      <c r="L708" s="131"/>
    </row>
    <row r="709" spans="2:28">
      <c r="B709" s="157">
        <v>42943</v>
      </c>
      <c r="C709" s="281">
        <v>2.72</v>
      </c>
      <c r="D709" s="298" t="s">
        <v>5127</v>
      </c>
      <c r="F709" s="308"/>
      <c r="G709" s="307"/>
      <c r="H709" s="131"/>
      <c r="I709" s="131"/>
      <c r="J709" s="131"/>
      <c r="K709" s="131"/>
      <c r="L709" s="131"/>
    </row>
    <row r="710" spans="2:28">
      <c r="B710" s="157">
        <v>42944</v>
      </c>
      <c r="C710" s="281">
        <v>6</v>
      </c>
      <c r="D710" s="298" t="s">
        <v>5122</v>
      </c>
      <c r="F710" s="308"/>
      <c r="G710" s="307"/>
      <c r="H710" s="131"/>
      <c r="I710" s="131"/>
      <c r="J710" s="131"/>
      <c r="K710" s="131"/>
      <c r="L710" s="131"/>
    </row>
    <row r="711" spans="2:28">
      <c r="B711" s="157">
        <v>42944</v>
      </c>
      <c r="C711" s="281">
        <v>25</v>
      </c>
      <c r="D711" s="298" t="s">
        <v>5128</v>
      </c>
      <c r="F711" s="308"/>
      <c r="G711" s="307"/>
      <c r="H711" s="131"/>
      <c r="I711" s="131"/>
      <c r="J711" s="131"/>
      <c r="K711" s="131"/>
      <c r="L711" s="131"/>
    </row>
    <row r="712" spans="2:28">
      <c r="B712" s="157">
        <v>42944</v>
      </c>
      <c r="C712" s="281">
        <v>30</v>
      </c>
      <c r="D712" s="298" t="s">
        <v>5129</v>
      </c>
      <c r="F712" s="308"/>
      <c r="G712" s="307"/>
      <c r="H712" s="131"/>
      <c r="I712" s="131"/>
      <c r="J712" s="131"/>
      <c r="K712" s="131"/>
      <c r="L712" s="131"/>
    </row>
    <row r="713" spans="2:28" s="131" customFormat="1">
      <c r="B713" s="157">
        <v>42944</v>
      </c>
      <c r="C713" s="281">
        <v>200</v>
      </c>
      <c r="D713" s="298" t="s">
        <v>5131</v>
      </c>
      <c r="F713" s="308"/>
      <c r="G713" s="307"/>
    </row>
    <row r="714" spans="2:28">
      <c r="B714" s="157">
        <v>42945</v>
      </c>
      <c r="C714" s="281">
        <v>18.3</v>
      </c>
      <c r="D714" s="298" t="s">
        <v>5130</v>
      </c>
      <c r="F714" s="308"/>
      <c r="G714" s="307"/>
      <c r="H714" s="131"/>
      <c r="I714" s="131"/>
      <c r="J714" s="131"/>
      <c r="K714" s="131"/>
      <c r="L714" s="131"/>
    </row>
    <row r="715" spans="2:28" s="1" customFormat="1">
      <c r="B715" s="181" t="s">
        <v>30</v>
      </c>
      <c r="C715" s="201">
        <f>SUM(C6:C714)</f>
        <v>42008.880000000077</v>
      </c>
      <c r="D715" s="108"/>
      <c r="E715" s="57"/>
      <c r="F715" s="308"/>
      <c r="G715" s="306"/>
      <c r="H715" s="131"/>
      <c r="I715" s="131"/>
      <c r="J715" s="131"/>
      <c r="K715" s="131"/>
      <c r="L715" s="131"/>
      <c r="M715" s="57"/>
      <c r="N715" s="57"/>
      <c r="O715" s="57"/>
      <c r="P715" s="57"/>
      <c r="Q715" s="57"/>
      <c r="R715" s="57"/>
      <c r="S715" s="57"/>
      <c r="T715" s="57"/>
      <c r="U715" s="57"/>
      <c r="V715" s="57"/>
      <c r="W715" s="57"/>
      <c r="X715" s="57"/>
      <c r="Y715" s="57"/>
      <c r="Z715" s="57"/>
      <c r="AA715" s="57"/>
      <c r="AB715" s="57"/>
    </row>
    <row r="716" spans="2:28" s="1" customFormat="1">
      <c r="B716" s="177" t="s">
        <v>27</v>
      </c>
      <c r="C716" s="178">
        <v>1900</v>
      </c>
      <c r="D716" s="109"/>
      <c r="E716" s="57"/>
      <c r="F716" s="308"/>
      <c r="G716" s="306"/>
      <c r="H716" s="131"/>
      <c r="I716" s="131"/>
      <c r="J716" s="131"/>
      <c r="K716" s="131"/>
      <c r="L716" s="131"/>
      <c r="M716" s="57"/>
      <c r="N716" s="57"/>
      <c r="O716" s="57"/>
      <c r="P716" s="57"/>
      <c r="Q716" s="57"/>
      <c r="R716" s="57"/>
      <c r="S716" s="57"/>
      <c r="T716" s="57"/>
      <c r="U716" s="57"/>
      <c r="V716" s="57"/>
      <c r="W716" s="57"/>
      <c r="X716" s="57"/>
      <c r="Y716" s="57"/>
      <c r="Z716" s="57"/>
      <c r="AA716" s="57"/>
      <c r="AB716" s="57"/>
    </row>
    <row r="717" spans="2:28">
      <c r="B717" s="75"/>
      <c r="C717" s="70"/>
      <c r="D717" s="69"/>
      <c r="F717" s="309"/>
      <c r="G717" s="306"/>
      <c r="H717" s="131"/>
      <c r="I717" s="131"/>
      <c r="J717" s="131"/>
      <c r="K717" s="131"/>
      <c r="L717" s="131"/>
    </row>
    <row r="718" spans="2:28">
      <c r="B718" s="75"/>
      <c r="C718" s="70"/>
      <c r="D718" s="69"/>
      <c r="F718" s="308"/>
      <c r="G718" s="306"/>
      <c r="H718" s="131"/>
      <c r="I718" s="131"/>
      <c r="J718" s="131"/>
      <c r="K718" s="131"/>
      <c r="L718" s="131"/>
    </row>
    <row r="719" spans="2:28">
      <c r="B719" s="75"/>
      <c r="C719" s="70"/>
      <c r="D719" s="69"/>
      <c r="F719" s="308"/>
      <c r="G719" s="306"/>
      <c r="H719" s="131"/>
      <c r="I719" s="131"/>
      <c r="J719" s="131"/>
      <c r="K719" s="131"/>
      <c r="L719" s="131"/>
    </row>
    <row r="720" spans="2:28">
      <c r="B720" s="75"/>
      <c r="C720" s="70"/>
      <c r="D720" s="69"/>
      <c r="F720" s="308"/>
      <c r="G720" s="306"/>
      <c r="H720" s="131"/>
      <c r="I720" s="131"/>
      <c r="J720" s="131"/>
      <c r="K720" s="131"/>
      <c r="L720" s="131"/>
    </row>
    <row r="721" spans="2:12">
      <c r="B721" s="75"/>
      <c r="C721" s="70"/>
      <c r="D721" s="69"/>
      <c r="F721" s="308"/>
      <c r="G721" s="306"/>
      <c r="H721" s="131"/>
      <c r="I721" s="131"/>
      <c r="J721" s="131"/>
      <c r="K721" s="131"/>
      <c r="L721" s="131"/>
    </row>
    <row r="722" spans="2:12">
      <c r="B722" s="75"/>
      <c r="C722" s="70"/>
      <c r="D722" s="69"/>
      <c r="F722" s="308"/>
      <c r="G722" s="306"/>
      <c r="H722" s="131"/>
      <c r="I722" s="131"/>
      <c r="J722" s="131"/>
      <c r="K722" s="131"/>
      <c r="L722" s="131"/>
    </row>
    <row r="723" spans="2:12">
      <c r="B723" s="75"/>
      <c r="C723" s="70"/>
      <c r="D723" s="69"/>
      <c r="F723" s="309"/>
      <c r="G723" s="306"/>
      <c r="H723" s="131"/>
      <c r="I723" s="131"/>
      <c r="J723" s="131"/>
      <c r="K723" s="131"/>
      <c r="L723" s="131"/>
    </row>
    <row r="724" spans="2:12">
      <c r="B724" s="75"/>
      <c r="C724" s="70"/>
      <c r="D724" s="69"/>
      <c r="F724" s="308"/>
      <c r="G724" s="131"/>
      <c r="H724" s="131"/>
      <c r="I724" s="131"/>
      <c r="J724" s="131"/>
      <c r="K724" s="131"/>
      <c r="L724" s="131"/>
    </row>
    <row r="725" spans="2:12">
      <c r="B725" s="75"/>
      <c r="C725" s="70"/>
      <c r="D725" s="69"/>
      <c r="F725" s="308"/>
      <c r="G725" s="131"/>
      <c r="H725" s="131"/>
      <c r="I725" s="131"/>
      <c r="J725" s="131"/>
      <c r="K725" s="131"/>
      <c r="L725" s="131"/>
    </row>
    <row r="726" spans="2:12">
      <c r="B726" s="75"/>
      <c r="C726" s="70"/>
      <c r="D726" s="69"/>
      <c r="F726" s="308"/>
      <c r="G726" s="131"/>
      <c r="H726" s="131"/>
      <c r="I726" s="131"/>
      <c r="J726" s="131"/>
      <c r="K726" s="131"/>
      <c r="L726" s="131"/>
    </row>
    <row r="727" spans="2:12">
      <c r="B727" s="75"/>
      <c r="C727" s="70"/>
      <c r="D727" s="69"/>
      <c r="F727" s="308"/>
      <c r="G727" s="131"/>
      <c r="H727" s="131"/>
      <c r="I727" s="131"/>
      <c r="J727" s="131"/>
      <c r="K727" s="131"/>
      <c r="L727" s="131"/>
    </row>
    <row r="728" spans="2:12">
      <c r="B728" s="75"/>
      <c r="C728" s="70"/>
      <c r="D728" s="69"/>
      <c r="F728" s="308"/>
      <c r="G728" s="306"/>
      <c r="H728" s="131"/>
      <c r="I728" s="131"/>
      <c r="J728" s="131"/>
      <c r="K728" s="131"/>
      <c r="L728" s="131"/>
    </row>
    <row r="729" spans="2:12">
      <c r="B729" s="75"/>
      <c r="C729" s="70"/>
      <c r="D729" s="69"/>
      <c r="F729" s="131"/>
      <c r="G729" s="131"/>
      <c r="H729" s="131"/>
      <c r="I729" s="131"/>
      <c r="J729" s="131"/>
      <c r="K729" s="131"/>
      <c r="L729" s="131"/>
    </row>
    <row r="730" spans="2:12">
      <c r="B730" s="75"/>
      <c r="C730" s="70"/>
      <c r="D730" s="69"/>
      <c r="F730" s="131"/>
      <c r="G730" s="131"/>
      <c r="H730" s="131"/>
      <c r="I730" s="131"/>
      <c r="J730" s="131"/>
      <c r="K730" s="131"/>
      <c r="L730" s="131"/>
    </row>
    <row r="731" spans="2:12">
      <c r="B731" s="75"/>
      <c r="C731" s="70"/>
      <c r="D731" s="69"/>
      <c r="F731" s="131"/>
      <c r="G731" s="131"/>
      <c r="H731" s="131"/>
      <c r="I731" s="131"/>
      <c r="J731" s="131"/>
      <c r="K731" s="131"/>
      <c r="L731" s="131"/>
    </row>
    <row r="732" spans="2:12">
      <c r="B732" s="75"/>
      <c r="C732" s="70"/>
      <c r="D732" s="69"/>
      <c r="F732" s="131"/>
      <c r="G732" s="131"/>
      <c r="H732" s="131"/>
      <c r="I732" s="131"/>
      <c r="J732" s="131"/>
      <c r="K732" s="131"/>
      <c r="L732" s="131"/>
    </row>
    <row r="733" spans="2:12">
      <c r="B733" s="75"/>
      <c r="C733" s="70"/>
      <c r="D733" s="69"/>
      <c r="F733" s="131"/>
      <c r="G733" s="131"/>
      <c r="H733" s="131"/>
      <c r="I733" s="131"/>
      <c r="J733" s="131"/>
      <c r="K733" s="131"/>
      <c r="L733" s="131"/>
    </row>
    <row r="734" spans="2:12">
      <c r="B734" s="75"/>
      <c r="C734" s="70"/>
      <c r="D734" s="69"/>
      <c r="F734" s="131"/>
      <c r="G734" s="131"/>
      <c r="H734" s="131"/>
      <c r="I734" s="131"/>
      <c r="J734" s="131"/>
      <c r="K734" s="131"/>
      <c r="L734" s="131"/>
    </row>
    <row r="735" spans="2:12">
      <c r="B735" s="75"/>
      <c r="C735" s="70"/>
      <c r="D735" s="69"/>
      <c r="F735" s="131"/>
      <c r="G735" s="131"/>
      <c r="H735" s="131"/>
      <c r="I735" s="131"/>
      <c r="J735" s="131"/>
      <c r="K735" s="131"/>
      <c r="L735" s="131"/>
    </row>
    <row r="736" spans="2:12">
      <c r="B736" s="75"/>
      <c r="C736" s="70"/>
      <c r="D736" s="69"/>
      <c r="F736" s="131"/>
      <c r="G736" s="131"/>
      <c r="H736" s="131"/>
      <c r="I736" s="131"/>
      <c r="J736" s="131"/>
      <c r="K736" s="131"/>
      <c r="L736" s="131"/>
    </row>
    <row r="737" spans="2:12">
      <c r="B737" s="75"/>
      <c r="C737" s="70"/>
      <c r="D737" s="69"/>
      <c r="F737" s="131"/>
      <c r="G737" s="131"/>
      <c r="H737" s="131"/>
      <c r="I737" s="131"/>
      <c r="J737" s="131"/>
      <c r="K737" s="131"/>
      <c r="L737" s="131"/>
    </row>
    <row r="738" spans="2:12">
      <c r="B738" s="75"/>
      <c r="C738" s="70"/>
      <c r="D738" s="69"/>
      <c r="F738" s="131"/>
      <c r="G738" s="131"/>
      <c r="H738" s="131"/>
      <c r="I738" s="131"/>
      <c r="J738" s="131"/>
      <c r="K738" s="131"/>
      <c r="L738" s="131"/>
    </row>
    <row r="739" spans="2:12">
      <c r="B739" s="75"/>
      <c r="C739" s="70"/>
      <c r="D739" s="69"/>
      <c r="F739" s="131"/>
      <c r="G739" s="131"/>
      <c r="H739" s="131"/>
      <c r="I739" s="131"/>
      <c r="J739" s="131"/>
      <c r="K739" s="131"/>
      <c r="L739" s="131"/>
    </row>
    <row r="740" spans="2:12">
      <c r="B740" s="75"/>
      <c r="C740" s="70"/>
      <c r="D740" s="69"/>
      <c r="F740" s="308"/>
      <c r="G740" s="131"/>
      <c r="H740" s="131"/>
      <c r="I740" s="131"/>
      <c r="J740" s="131"/>
      <c r="K740" s="131"/>
      <c r="L740" s="131"/>
    </row>
    <row r="741" spans="2:12">
      <c r="B741" s="75"/>
      <c r="C741" s="70"/>
      <c r="D741" s="69"/>
      <c r="F741" s="308"/>
      <c r="G741" s="306"/>
      <c r="H741" s="131"/>
      <c r="I741" s="131"/>
      <c r="J741" s="131"/>
      <c r="K741" s="131"/>
      <c r="L741" s="131"/>
    </row>
    <row r="742" spans="2:12">
      <c r="B742" s="75"/>
      <c r="C742" s="70"/>
      <c r="D742" s="69"/>
      <c r="F742" s="309"/>
      <c r="G742" s="306"/>
      <c r="J742" s="131"/>
    </row>
    <row r="743" spans="2:12">
      <c r="B743" s="75"/>
      <c r="C743" s="70"/>
      <c r="D743" s="69"/>
      <c r="F743" s="308"/>
      <c r="G743" s="306"/>
      <c r="J743" s="131"/>
    </row>
    <row r="744" spans="2:12">
      <c r="B744" s="75"/>
      <c r="C744" s="70"/>
      <c r="D744" s="69"/>
      <c r="F744" s="308"/>
      <c r="G744" s="306"/>
      <c r="J744" s="131"/>
    </row>
    <row r="745" spans="2:12">
      <c r="B745" s="75"/>
      <c r="C745" s="70"/>
      <c r="D745" s="69"/>
      <c r="F745" s="308"/>
      <c r="G745" s="306"/>
      <c r="J745" s="131"/>
    </row>
    <row r="746" spans="2:12">
      <c r="B746" s="75"/>
      <c r="C746" s="70"/>
      <c r="D746" s="69"/>
      <c r="F746" s="308"/>
      <c r="G746" s="306"/>
      <c r="J746" s="131"/>
    </row>
    <row r="747" spans="2:12">
      <c r="B747" s="75"/>
      <c r="C747" s="70"/>
      <c r="D747" s="69"/>
      <c r="F747" s="308"/>
      <c r="G747" s="306"/>
      <c r="J747" s="131"/>
    </row>
    <row r="748" spans="2:12">
      <c r="B748" s="75"/>
      <c r="C748" s="70"/>
      <c r="D748" s="69"/>
      <c r="F748" s="308"/>
      <c r="G748" s="306"/>
      <c r="J748" s="131"/>
    </row>
    <row r="749" spans="2:12">
      <c r="B749" s="75"/>
      <c r="C749" s="70"/>
      <c r="D749" s="69"/>
      <c r="F749" s="309"/>
      <c r="G749" s="306"/>
      <c r="J749" s="131"/>
    </row>
    <row r="750" spans="2:12">
      <c r="B750" s="75"/>
      <c r="C750" s="70"/>
      <c r="D750" s="69"/>
      <c r="F750" s="308"/>
      <c r="G750" s="306"/>
      <c r="J750" s="131"/>
    </row>
    <row r="751" spans="2:12">
      <c r="B751" s="75"/>
      <c r="C751" s="70"/>
      <c r="D751" s="69"/>
      <c r="F751" s="308"/>
      <c r="G751" s="306"/>
      <c r="J751" s="131"/>
    </row>
    <row r="752" spans="2:12">
      <c r="B752" s="75"/>
      <c r="C752" s="70"/>
      <c r="D752" s="69"/>
      <c r="F752" s="308"/>
      <c r="G752" s="306"/>
      <c r="J752" s="131"/>
    </row>
    <row r="753" spans="2:10">
      <c r="B753" s="75"/>
      <c r="C753" s="70"/>
      <c r="D753" s="69"/>
      <c r="F753" s="308"/>
      <c r="G753" s="306"/>
      <c r="J753" s="131"/>
    </row>
    <row r="754" spans="2:10">
      <c r="B754" s="75"/>
      <c r="C754" s="70"/>
      <c r="D754" s="69"/>
      <c r="F754" s="308"/>
      <c r="G754" s="306"/>
      <c r="J754" s="131"/>
    </row>
    <row r="755" spans="2:10">
      <c r="B755" s="75"/>
      <c r="C755" s="70"/>
      <c r="D755" s="69"/>
      <c r="F755" s="308"/>
      <c r="G755" s="306"/>
      <c r="J755" s="131"/>
    </row>
    <row r="756" spans="2:10">
      <c r="B756" s="75"/>
      <c r="C756" s="70"/>
      <c r="D756" s="69"/>
      <c r="F756" s="309"/>
      <c r="G756" s="306"/>
      <c r="J756" s="131"/>
    </row>
    <row r="757" spans="2:10">
      <c r="B757" s="75"/>
      <c r="C757" s="70"/>
      <c r="D757" s="69"/>
      <c r="F757" s="308"/>
      <c r="G757" s="306"/>
      <c r="J757" s="131"/>
    </row>
    <row r="758" spans="2:10">
      <c r="B758" s="75"/>
      <c r="C758" s="70"/>
      <c r="D758" s="69"/>
      <c r="F758" s="308"/>
      <c r="G758" s="306"/>
      <c r="J758" s="131"/>
    </row>
    <row r="759" spans="2:10">
      <c r="B759" s="75"/>
      <c r="C759" s="70"/>
      <c r="D759" s="69"/>
      <c r="F759" s="308"/>
      <c r="G759" s="306"/>
      <c r="J759" s="131"/>
    </row>
    <row r="760" spans="2:10">
      <c r="B760" s="75"/>
      <c r="C760" s="70"/>
      <c r="D760" s="69"/>
      <c r="F760" s="308"/>
      <c r="G760" s="306"/>
      <c r="J760" s="131"/>
    </row>
    <row r="761" spans="2:10">
      <c r="B761" s="75"/>
      <c r="C761" s="70"/>
      <c r="D761" s="69"/>
      <c r="F761" s="308"/>
      <c r="G761" s="306"/>
      <c r="J761" s="131"/>
    </row>
    <row r="762" spans="2:10">
      <c r="B762" s="75"/>
      <c r="C762" s="70"/>
      <c r="D762" s="69"/>
      <c r="F762" s="308"/>
      <c r="G762" s="306"/>
      <c r="J762" s="131"/>
    </row>
    <row r="763" spans="2:10">
      <c r="B763" s="75"/>
      <c r="C763" s="70"/>
      <c r="D763" s="69"/>
      <c r="F763" s="308"/>
      <c r="G763" s="306"/>
      <c r="J763" s="131"/>
    </row>
    <row r="764" spans="2:10">
      <c r="B764" s="75"/>
      <c r="C764" s="70"/>
      <c r="D764" s="69"/>
      <c r="F764" s="308"/>
      <c r="G764" s="306"/>
      <c r="J764" s="131"/>
    </row>
    <row r="765" spans="2:10">
      <c r="B765" s="75"/>
      <c r="C765" s="70"/>
      <c r="D765" s="69"/>
      <c r="F765" s="308"/>
      <c r="G765" s="306"/>
      <c r="J765" s="131"/>
    </row>
    <row r="766" spans="2:10">
      <c r="B766" s="75"/>
      <c r="C766" s="70"/>
      <c r="D766" s="69"/>
      <c r="F766" s="309"/>
      <c r="G766" s="306"/>
      <c r="J766" s="131"/>
    </row>
    <row r="767" spans="2:10">
      <c r="B767" s="75"/>
      <c r="C767" s="70"/>
      <c r="D767" s="69"/>
      <c r="F767" s="308"/>
      <c r="G767" s="306"/>
      <c r="J767" s="131"/>
    </row>
    <row r="768" spans="2:10">
      <c r="B768" s="75"/>
      <c r="C768" s="70"/>
      <c r="D768" s="69"/>
      <c r="F768" s="308"/>
      <c r="G768" s="306"/>
      <c r="J768" s="131"/>
    </row>
    <row r="769" spans="2:10">
      <c r="B769" s="75"/>
      <c r="C769" s="70"/>
      <c r="D769" s="69"/>
      <c r="F769" s="308"/>
      <c r="G769" s="306"/>
      <c r="J769" s="131"/>
    </row>
    <row r="770" spans="2:10">
      <c r="B770" s="75"/>
      <c r="C770" s="70"/>
      <c r="D770" s="69"/>
      <c r="F770" s="308"/>
      <c r="G770" s="306"/>
      <c r="J770" s="131"/>
    </row>
    <row r="771" spans="2:10">
      <c r="B771" s="75"/>
      <c r="C771" s="70"/>
      <c r="D771" s="69"/>
      <c r="F771" s="308"/>
      <c r="G771" s="306"/>
      <c r="J771" s="131"/>
    </row>
    <row r="772" spans="2:10">
      <c r="B772" s="75"/>
      <c r="C772" s="70"/>
      <c r="D772" s="69"/>
      <c r="F772" s="309"/>
      <c r="G772" s="306"/>
      <c r="J772" s="131"/>
    </row>
    <row r="773" spans="2:10">
      <c r="B773" s="75"/>
      <c r="C773" s="70"/>
      <c r="D773" s="69"/>
      <c r="F773" s="308"/>
      <c r="G773" s="306"/>
      <c r="J773" s="131"/>
    </row>
    <row r="774" spans="2:10">
      <c r="B774" s="75"/>
      <c r="C774" s="70"/>
      <c r="D774" s="69"/>
      <c r="F774" s="308"/>
      <c r="G774" s="306"/>
      <c r="J774" s="131"/>
    </row>
    <row r="775" spans="2:10">
      <c r="B775" s="75"/>
      <c r="C775" s="70"/>
      <c r="D775" s="69"/>
      <c r="F775" s="308"/>
      <c r="G775" s="306"/>
      <c r="J775" s="131"/>
    </row>
    <row r="776" spans="2:10">
      <c r="B776" s="75"/>
      <c r="C776" s="70"/>
      <c r="D776" s="69"/>
      <c r="F776" s="308"/>
      <c r="G776" s="306"/>
      <c r="J776" s="131"/>
    </row>
    <row r="777" spans="2:10">
      <c r="B777" s="75"/>
      <c r="C777" s="70"/>
      <c r="D777" s="69"/>
      <c r="F777" s="308"/>
      <c r="G777" s="306"/>
      <c r="J777" s="131"/>
    </row>
    <row r="778" spans="2:10">
      <c r="B778" s="75"/>
      <c r="C778" s="70"/>
      <c r="D778" s="69"/>
      <c r="F778" s="309"/>
      <c r="G778" s="306"/>
      <c r="J778" s="131"/>
    </row>
    <row r="779" spans="2:10">
      <c r="B779" s="75"/>
      <c r="C779" s="70"/>
      <c r="D779" s="69"/>
      <c r="F779" s="308"/>
      <c r="G779" s="131"/>
      <c r="J779" s="131"/>
    </row>
    <row r="780" spans="2:10">
      <c r="B780" s="75"/>
      <c r="C780" s="70"/>
      <c r="D780" s="69"/>
      <c r="F780" s="308"/>
      <c r="G780" s="131"/>
      <c r="J780" s="131"/>
    </row>
    <row r="781" spans="2:10">
      <c r="B781" s="75"/>
      <c r="C781" s="70"/>
      <c r="D781" s="69"/>
      <c r="F781" s="308"/>
      <c r="G781" s="131"/>
      <c r="J781" s="131"/>
    </row>
    <row r="782" spans="2:10">
      <c r="B782" s="75"/>
      <c r="C782" s="70"/>
      <c r="D782" s="69"/>
      <c r="F782" s="308"/>
      <c r="G782" s="131"/>
      <c r="J782" s="131"/>
    </row>
    <row r="783" spans="2:10">
      <c r="B783" s="75"/>
      <c r="C783" s="70"/>
      <c r="D783" s="69"/>
      <c r="F783" s="308"/>
      <c r="G783" s="306"/>
      <c r="J783" s="131"/>
    </row>
    <row r="784" spans="2:10">
      <c r="B784" s="75"/>
      <c r="C784" s="70"/>
      <c r="D784" s="69"/>
    </row>
    <row r="785" spans="2:4">
      <c r="B785" s="75"/>
      <c r="C785" s="70"/>
      <c r="D785" s="69"/>
    </row>
    <row r="786" spans="2:4">
      <c r="B786" s="75"/>
      <c r="C786" s="70"/>
      <c r="D786" s="69"/>
    </row>
    <row r="787" spans="2:4">
      <c r="B787" s="75"/>
      <c r="C787" s="70"/>
      <c r="D787" s="69"/>
    </row>
    <row r="788" spans="2:4">
      <c r="B788" s="75"/>
      <c r="C788" s="70"/>
      <c r="D788" s="69"/>
    </row>
    <row r="789" spans="2:4">
      <c r="B789" s="75"/>
      <c r="C789" s="70"/>
      <c r="D789" s="69"/>
    </row>
    <row r="790" spans="2:4">
      <c r="B790" s="75"/>
      <c r="C790" s="70"/>
      <c r="D790" s="69"/>
    </row>
    <row r="791" spans="2:4">
      <c r="B791" s="75"/>
      <c r="C791" s="70"/>
      <c r="D791" s="69"/>
    </row>
    <row r="792" spans="2:4">
      <c r="B792" s="75"/>
      <c r="C792" s="70"/>
      <c r="D792" s="69"/>
    </row>
    <row r="793" spans="2:4">
      <c r="B793" s="75"/>
      <c r="C793" s="70"/>
      <c r="D793" s="69"/>
    </row>
    <row r="794" spans="2:4">
      <c r="B794" s="75"/>
      <c r="C794" s="70"/>
      <c r="D794" s="69"/>
    </row>
    <row r="795" spans="2:4">
      <c r="B795" s="75"/>
      <c r="C795" s="70"/>
      <c r="D795" s="69"/>
    </row>
    <row r="796" spans="2:4">
      <c r="B796" s="75"/>
      <c r="C796" s="70"/>
      <c r="D796" s="69"/>
    </row>
    <row r="797" spans="2:4">
      <c r="B797" s="75"/>
      <c r="C797" s="70"/>
      <c r="D797" s="69"/>
    </row>
    <row r="798" spans="2:4">
      <c r="B798" s="75"/>
      <c r="C798" s="70"/>
      <c r="D798" s="69"/>
    </row>
    <row r="799" spans="2:4">
      <c r="B799" s="75"/>
      <c r="C799" s="70"/>
      <c r="D799" s="69"/>
    </row>
    <row r="800" spans="2:4">
      <c r="B800" s="75"/>
      <c r="C800" s="70"/>
      <c r="D800" s="69"/>
    </row>
    <row r="801" spans="2:4">
      <c r="B801" s="75"/>
      <c r="C801" s="70"/>
      <c r="D801" s="69"/>
    </row>
    <row r="802" spans="2:4">
      <c r="B802" s="75"/>
      <c r="C802" s="70"/>
      <c r="D802" s="69"/>
    </row>
    <row r="803" spans="2:4">
      <c r="B803" s="75"/>
      <c r="C803" s="70"/>
      <c r="D803" s="69"/>
    </row>
    <row r="804" spans="2:4">
      <c r="B804" s="75"/>
      <c r="C804" s="70"/>
      <c r="D804" s="69"/>
    </row>
    <row r="805" spans="2:4">
      <c r="B805" s="75"/>
      <c r="C805" s="70"/>
      <c r="D805" s="69"/>
    </row>
    <row r="806" spans="2:4">
      <c r="B806" s="75"/>
      <c r="C806" s="70"/>
      <c r="D806" s="69"/>
    </row>
    <row r="807" spans="2:4">
      <c r="B807" s="75"/>
      <c r="C807" s="70"/>
      <c r="D807" s="69"/>
    </row>
    <row r="808" spans="2:4">
      <c r="B808" s="75"/>
      <c r="C808" s="70"/>
      <c r="D808" s="69"/>
    </row>
    <row r="809" spans="2:4">
      <c r="B809" s="75"/>
      <c r="C809" s="70"/>
      <c r="D809" s="69"/>
    </row>
    <row r="810" spans="2:4">
      <c r="B810" s="75"/>
      <c r="C810" s="70"/>
      <c r="D810" s="69"/>
    </row>
    <row r="811" spans="2:4">
      <c r="B811" s="75"/>
      <c r="C811" s="70"/>
      <c r="D811" s="69"/>
    </row>
    <row r="812" spans="2:4">
      <c r="B812" s="75"/>
      <c r="C812" s="70"/>
      <c r="D812" s="69"/>
    </row>
    <row r="813" spans="2:4">
      <c r="B813" s="75"/>
      <c r="C813" s="70"/>
      <c r="D813" s="69"/>
    </row>
    <row r="814" spans="2:4">
      <c r="B814" s="75"/>
      <c r="C814" s="70"/>
      <c r="D814" s="69"/>
    </row>
    <row r="815" spans="2:4">
      <c r="B815" s="75"/>
      <c r="C815" s="70"/>
      <c r="D815" s="69"/>
    </row>
    <row r="816" spans="2:4">
      <c r="B816" s="75"/>
      <c r="C816" s="70"/>
      <c r="D816" s="69"/>
    </row>
    <row r="817" spans="2:4">
      <c r="B817" s="75"/>
      <c r="C817" s="70"/>
      <c r="D817" s="69"/>
    </row>
    <row r="818" spans="2:4">
      <c r="B818" s="75"/>
      <c r="C818" s="70"/>
      <c r="D818" s="69"/>
    </row>
    <row r="819" spans="2:4">
      <c r="B819" s="75"/>
      <c r="C819" s="70"/>
      <c r="D819" s="69"/>
    </row>
    <row r="820" spans="2:4">
      <c r="B820" s="75"/>
      <c r="C820" s="70"/>
      <c r="D820" s="69"/>
    </row>
    <row r="821" spans="2:4">
      <c r="B821" s="75"/>
      <c r="C821" s="70"/>
      <c r="D821" s="69"/>
    </row>
    <row r="822" spans="2:4">
      <c r="B822" s="75"/>
      <c r="C822" s="70"/>
      <c r="D822" s="69"/>
    </row>
    <row r="823" spans="2:4">
      <c r="B823" s="75"/>
      <c r="C823" s="70"/>
      <c r="D823" s="69"/>
    </row>
    <row r="824" spans="2:4">
      <c r="B824" s="75"/>
      <c r="C824" s="70"/>
      <c r="D824" s="69"/>
    </row>
    <row r="825" spans="2:4">
      <c r="B825" s="75"/>
      <c r="C825" s="70"/>
      <c r="D825" s="69"/>
    </row>
    <row r="826" spans="2:4">
      <c r="B826" s="75"/>
      <c r="C826" s="70"/>
      <c r="D826" s="69"/>
    </row>
    <row r="827" spans="2:4">
      <c r="B827" s="75"/>
      <c r="C827" s="70"/>
      <c r="D827" s="69"/>
    </row>
    <row r="828" spans="2:4">
      <c r="B828" s="75"/>
      <c r="C828" s="70"/>
      <c r="D828" s="69"/>
    </row>
    <row r="829" spans="2:4">
      <c r="B829" s="75"/>
      <c r="C829" s="70"/>
      <c r="D829" s="69"/>
    </row>
    <row r="830" spans="2:4">
      <c r="B830" s="75"/>
      <c r="C830" s="70"/>
      <c r="D830" s="69"/>
    </row>
    <row r="831" spans="2:4">
      <c r="B831" s="75"/>
      <c r="C831" s="70"/>
      <c r="D831" s="69"/>
    </row>
    <row r="832" spans="2:4">
      <c r="B832" s="75"/>
      <c r="C832" s="70"/>
      <c r="D832" s="69"/>
    </row>
    <row r="833" spans="2:4">
      <c r="B833" s="75"/>
      <c r="C833" s="70"/>
      <c r="D833" s="69"/>
    </row>
    <row r="834" spans="2:4">
      <c r="B834" s="75"/>
      <c r="C834" s="70"/>
      <c r="D834" s="69"/>
    </row>
    <row r="835" spans="2:4">
      <c r="B835" s="75"/>
      <c r="C835" s="70"/>
      <c r="D835" s="69"/>
    </row>
    <row r="836" spans="2:4">
      <c r="B836" s="75"/>
      <c r="C836" s="70"/>
      <c r="D836" s="69"/>
    </row>
    <row r="837" spans="2:4">
      <c r="B837" s="75"/>
      <c r="C837" s="70"/>
      <c r="D837" s="69"/>
    </row>
    <row r="838" spans="2:4">
      <c r="B838" s="75"/>
      <c r="C838" s="70"/>
      <c r="D838" s="69"/>
    </row>
    <row r="839" spans="2:4">
      <c r="B839" s="75"/>
      <c r="C839" s="70"/>
      <c r="D839" s="69"/>
    </row>
    <row r="840" spans="2:4">
      <c r="B840" s="75"/>
      <c r="C840" s="70"/>
      <c r="D840" s="69"/>
    </row>
    <row r="841" spans="2:4">
      <c r="B841" s="75"/>
      <c r="C841" s="70"/>
      <c r="D841" s="69"/>
    </row>
    <row r="842" spans="2:4">
      <c r="B842" s="75"/>
      <c r="C842" s="70"/>
      <c r="D842" s="69"/>
    </row>
    <row r="843" spans="2:4">
      <c r="B843" s="75"/>
      <c r="C843" s="70"/>
      <c r="D843" s="69"/>
    </row>
    <row r="844" spans="2:4">
      <c r="B844" s="75"/>
      <c r="C844" s="70"/>
      <c r="D844" s="69"/>
    </row>
    <row r="845" spans="2:4">
      <c r="B845" s="75"/>
      <c r="C845" s="70"/>
      <c r="D845" s="69"/>
    </row>
    <row r="846" spans="2:4">
      <c r="B846" s="75"/>
      <c r="C846" s="70"/>
      <c r="D846" s="69"/>
    </row>
    <row r="847" spans="2:4">
      <c r="B847" s="75"/>
      <c r="C847" s="70"/>
      <c r="D847" s="69"/>
    </row>
    <row r="848" spans="2:4">
      <c r="B848" s="75"/>
      <c r="C848" s="70"/>
      <c r="D848" s="69"/>
    </row>
    <row r="849" spans="2:4">
      <c r="B849" s="75"/>
      <c r="C849" s="70"/>
      <c r="D849" s="69"/>
    </row>
    <row r="850" spans="2:4">
      <c r="B850" s="75"/>
      <c r="C850" s="70"/>
      <c r="D850" s="69"/>
    </row>
    <row r="851" spans="2:4">
      <c r="B851" s="75"/>
      <c r="C851" s="70"/>
      <c r="D851" s="69"/>
    </row>
    <row r="852" spans="2:4">
      <c r="B852" s="75"/>
      <c r="C852" s="70"/>
      <c r="D852" s="69"/>
    </row>
    <row r="853" spans="2:4">
      <c r="B853" s="75"/>
      <c r="C853" s="70"/>
      <c r="D853" s="69"/>
    </row>
    <row r="854" spans="2:4">
      <c r="B854" s="75"/>
      <c r="C854" s="70"/>
      <c r="D854" s="69"/>
    </row>
    <row r="855" spans="2:4">
      <c r="B855" s="75"/>
      <c r="C855" s="70"/>
      <c r="D855" s="69"/>
    </row>
    <row r="856" spans="2:4">
      <c r="B856" s="75"/>
      <c r="C856" s="70"/>
      <c r="D856" s="69"/>
    </row>
    <row r="857" spans="2:4">
      <c r="B857" s="75"/>
      <c r="C857" s="70"/>
      <c r="D857" s="69"/>
    </row>
    <row r="858" spans="2:4">
      <c r="B858" s="75"/>
      <c r="C858" s="70"/>
      <c r="D858" s="69"/>
    </row>
    <row r="859" spans="2:4">
      <c r="B859" s="75"/>
      <c r="C859" s="70"/>
      <c r="D859" s="69"/>
    </row>
    <row r="860" spans="2:4">
      <c r="B860" s="75"/>
      <c r="C860" s="70"/>
      <c r="D860" s="69"/>
    </row>
    <row r="861" spans="2:4">
      <c r="B861" s="75"/>
      <c r="C861" s="70"/>
      <c r="D861" s="69"/>
    </row>
    <row r="862" spans="2:4">
      <c r="B862" s="75"/>
      <c r="C862" s="70"/>
      <c r="D862" s="69"/>
    </row>
    <row r="863" spans="2:4">
      <c r="B863" s="75"/>
      <c r="C863" s="70"/>
      <c r="D863" s="69"/>
    </row>
    <row r="864" spans="2:4">
      <c r="B864" s="75"/>
      <c r="C864" s="70"/>
      <c r="D864" s="69"/>
    </row>
    <row r="865" spans="2:4">
      <c r="B865" s="75"/>
      <c r="C865" s="70"/>
      <c r="D865" s="69"/>
    </row>
    <row r="866" spans="2:4">
      <c r="B866" s="75"/>
      <c r="C866" s="70"/>
      <c r="D866" s="69"/>
    </row>
    <row r="867" spans="2:4">
      <c r="B867" s="75"/>
      <c r="C867" s="70"/>
      <c r="D867" s="69"/>
    </row>
    <row r="868" spans="2:4">
      <c r="B868" s="75"/>
      <c r="C868" s="70"/>
      <c r="D868" s="69"/>
    </row>
    <row r="869" spans="2:4">
      <c r="B869" s="75"/>
      <c r="C869" s="70"/>
      <c r="D869" s="69"/>
    </row>
    <row r="870" spans="2:4">
      <c r="B870" s="75"/>
      <c r="C870" s="70"/>
      <c r="D870" s="69"/>
    </row>
    <row r="871" spans="2:4">
      <c r="B871" s="75"/>
      <c r="C871" s="70"/>
      <c r="D871" s="69"/>
    </row>
    <row r="872" spans="2:4">
      <c r="B872" s="75"/>
      <c r="C872" s="70"/>
      <c r="D872" s="69"/>
    </row>
    <row r="873" spans="2:4">
      <c r="B873" s="75"/>
      <c r="C873" s="70"/>
      <c r="D873" s="69"/>
    </row>
    <row r="874" spans="2:4">
      <c r="B874" s="75"/>
      <c r="C874" s="70"/>
      <c r="D874" s="69"/>
    </row>
    <row r="875" spans="2:4">
      <c r="B875" s="75"/>
      <c r="C875" s="70"/>
      <c r="D875" s="69"/>
    </row>
    <row r="876" spans="2:4">
      <c r="B876" s="75"/>
      <c r="C876" s="70"/>
      <c r="D876" s="69"/>
    </row>
    <row r="877" spans="2:4">
      <c r="B877" s="75"/>
      <c r="C877" s="70"/>
      <c r="D877" s="69"/>
    </row>
    <row r="878" spans="2:4">
      <c r="B878" s="75"/>
      <c r="C878" s="70"/>
      <c r="D878" s="69"/>
    </row>
    <row r="879" spans="2:4">
      <c r="B879" s="75"/>
      <c r="C879" s="70"/>
      <c r="D879" s="69"/>
    </row>
    <row r="880" spans="2:4">
      <c r="B880" s="75"/>
      <c r="C880" s="70"/>
      <c r="D880" s="69"/>
    </row>
    <row r="881" spans="2:4">
      <c r="B881" s="75"/>
      <c r="C881" s="70"/>
      <c r="D881" s="69"/>
    </row>
    <row r="882" spans="2:4">
      <c r="B882" s="75"/>
      <c r="C882" s="70"/>
      <c r="D882" s="69"/>
    </row>
    <row r="883" spans="2:4">
      <c r="B883" s="75"/>
      <c r="C883" s="70"/>
      <c r="D883" s="69"/>
    </row>
    <row r="884" spans="2:4">
      <c r="B884" s="75"/>
      <c r="C884" s="70"/>
      <c r="D884" s="69"/>
    </row>
    <row r="885" spans="2:4">
      <c r="B885" s="75"/>
      <c r="C885" s="70"/>
      <c r="D885" s="69"/>
    </row>
    <row r="886" spans="2:4">
      <c r="B886" s="75"/>
      <c r="C886" s="70"/>
      <c r="D886" s="69"/>
    </row>
    <row r="887" spans="2:4">
      <c r="B887" s="75"/>
      <c r="C887" s="70"/>
      <c r="D887" s="69"/>
    </row>
    <row r="888" spans="2:4">
      <c r="B888" s="75"/>
      <c r="C888" s="70"/>
      <c r="D888" s="69"/>
    </row>
    <row r="889" spans="2:4">
      <c r="B889" s="75"/>
      <c r="C889" s="70"/>
      <c r="D889" s="69"/>
    </row>
    <row r="890" spans="2:4">
      <c r="B890" s="75"/>
      <c r="C890" s="70"/>
      <c r="D890" s="69"/>
    </row>
    <row r="891" spans="2:4">
      <c r="B891" s="75"/>
      <c r="C891" s="70"/>
      <c r="D891" s="69"/>
    </row>
    <row r="892" spans="2:4">
      <c r="B892" s="75"/>
      <c r="C892" s="70"/>
      <c r="D892" s="69"/>
    </row>
    <row r="893" spans="2:4">
      <c r="B893" s="75"/>
      <c r="C893" s="70"/>
      <c r="D893" s="69"/>
    </row>
    <row r="894" spans="2:4">
      <c r="B894" s="75"/>
      <c r="C894" s="70"/>
      <c r="D894" s="69"/>
    </row>
    <row r="895" spans="2:4">
      <c r="B895" s="75"/>
      <c r="C895" s="70"/>
      <c r="D895" s="69"/>
    </row>
    <row r="896" spans="2:4">
      <c r="B896" s="75"/>
      <c r="C896" s="70"/>
      <c r="D896" s="69"/>
    </row>
    <row r="897" spans="2:4">
      <c r="B897" s="75"/>
      <c r="C897" s="70"/>
      <c r="D897" s="69"/>
    </row>
    <row r="898" spans="2:4">
      <c r="B898" s="75"/>
      <c r="C898" s="70"/>
      <c r="D898" s="69"/>
    </row>
    <row r="899" spans="2:4">
      <c r="B899" s="75"/>
      <c r="C899" s="70"/>
      <c r="D899" s="69"/>
    </row>
    <row r="900" spans="2:4">
      <c r="B900" s="75"/>
      <c r="C900" s="70"/>
      <c r="D900" s="69"/>
    </row>
    <row r="901" spans="2:4">
      <c r="B901" s="75"/>
      <c r="C901" s="70"/>
      <c r="D901" s="69"/>
    </row>
    <row r="902" spans="2:4">
      <c r="B902" s="75"/>
      <c r="C902" s="70"/>
      <c r="D902" s="69"/>
    </row>
    <row r="903" spans="2:4">
      <c r="B903" s="75"/>
      <c r="C903" s="70"/>
      <c r="D903" s="69"/>
    </row>
    <row r="904" spans="2:4">
      <c r="B904" s="75"/>
      <c r="C904" s="70"/>
      <c r="D904" s="69"/>
    </row>
    <row r="905" spans="2:4">
      <c r="B905" s="75"/>
      <c r="C905" s="70"/>
      <c r="D905" s="69"/>
    </row>
    <row r="906" spans="2:4">
      <c r="B906" s="75"/>
      <c r="C906" s="70"/>
      <c r="D906" s="69"/>
    </row>
    <row r="907" spans="2:4">
      <c r="B907" s="75"/>
      <c r="C907" s="70"/>
      <c r="D907" s="69"/>
    </row>
    <row r="908" spans="2:4">
      <c r="B908" s="75"/>
      <c r="C908" s="70"/>
      <c r="D908" s="69"/>
    </row>
    <row r="909" spans="2:4">
      <c r="B909" s="75"/>
      <c r="C909" s="70"/>
      <c r="D909" s="69"/>
    </row>
    <row r="910" spans="2:4">
      <c r="B910" s="75"/>
      <c r="C910" s="70"/>
      <c r="D910" s="69"/>
    </row>
    <row r="911" spans="2:4">
      <c r="B911" s="75"/>
      <c r="C911" s="70"/>
      <c r="D911" s="69"/>
    </row>
    <row r="912" spans="2:4">
      <c r="B912" s="75"/>
      <c r="C912" s="70"/>
      <c r="D912" s="69"/>
    </row>
    <row r="913" spans="2:4">
      <c r="B913" s="75"/>
      <c r="C913" s="70"/>
      <c r="D913" s="69"/>
    </row>
    <row r="914" spans="2:4">
      <c r="B914" s="75"/>
      <c r="C914" s="70"/>
      <c r="D914" s="69"/>
    </row>
    <row r="915" spans="2:4">
      <c r="B915" s="75"/>
      <c r="C915" s="70"/>
      <c r="D915" s="69"/>
    </row>
    <row r="916" spans="2:4">
      <c r="B916" s="75"/>
      <c r="C916" s="70"/>
      <c r="D916" s="69"/>
    </row>
    <row r="917" spans="2:4">
      <c r="B917" s="75"/>
      <c r="C917" s="70"/>
      <c r="D917" s="69"/>
    </row>
    <row r="918" spans="2:4">
      <c r="B918" s="75"/>
      <c r="C918" s="70"/>
      <c r="D918" s="69"/>
    </row>
    <row r="919" spans="2:4">
      <c r="B919" s="75"/>
      <c r="C919" s="70"/>
      <c r="D919" s="69"/>
    </row>
    <row r="920" spans="2:4">
      <c r="B920" s="75"/>
      <c r="C920" s="70"/>
      <c r="D920" s="69"/>
    </row>
    <row r="921" spans="2:4">
      <c r="B921" s="75"/>
      <c r="C921" s="70"/>
      <c r="D921" s="69"/>
    </row>
    <row r="922" spans="2:4">
      <c r="B922" s="75"/>
      <c r="C922" s="70"/>
      <c r="D922" s="69"/>
    </row>
    <row r="923" spans="2:4">
      <c r="B923" s="75"/>
      <c r="C923" s="70"/>
      <c r="D923" s="69"/>
    </row>
    <row r="924" spans="2:4">
      <c r="B924" s="75"/>
      <c r="C924" s="70"/>
      <c r="D924" s="69"/>
    </row>
    <row r="925" spans="2:4">
      <c r="B925" s="75"/>
      <c r="C925" s="70"/>
      <c r="D925" s="69"/>
    </row>
    <row r="926" spans="2:4">
      <c r="B926" s="75"/>
      <c r="C926" s="74"/>
      <c r="D926" s="77"/>
    </row>
    <row r="927" spans="2:4">
      <c r="B927" s="75"/>
      <c r="C927" s="70"/>
      <c r="D927" s="69"/>
    </row>
    <row r="928" spans="2:4">
      <c r="B928" s="75"/>
      <c r="C928" s="70"/>
      <c r="D928" s="69"/>
    </row>
    <row r="929" spans="2:4">
      <c r="B929" s="75"/>
      <c r="C929" s="70"/>
      <c r="D929" s="69"/>
    </row>
    <row r="930" spans="2:4">
      <c r="B930" s="75"/>
      <c r="C930" s="70"/>
      <c r="D930" s="69"/>
    </row>
    <row r="931" spans="2:4">
      <c r="B931" s="75"/>
      <c r="C931" s="70"/>
      <c r="D931" s="69"/>
    </row>
    <row r="932" spans="2:4">
      <c r="B932" s="75"/>
      <c r="C932" s="70"/>
      <c r="D932" s="69"/>
    </row>
    <row r="933" spans="2:4">
      <c r="B933" s="75"/>
      <c r="C933" s="70"/>
      <c r="D933" s="69"/>
    </row>
    <row r="934" spans="2:4">
      <c r="B934" s="75"/>
      <c r="C934" s="70"/>
      <c r="D934" s="69"/>
    </row>
    <row r="935" spans="2:4">
      <c r="B935" s="75"/>
      <c r="C935" s="70"/>
      <c r="D935" s="69"/>
    </row>
    <row r="936" spans="2:4">
      <c r="B936" s="75"/>
      <c r="C936" s="70"/>
      <c r="D936" s="69"/>
    </row>
    <row r="937" spans="2:4">
      <c r="B937" s="75"/>
      <c r="C937" s="70"/>
      <c r="D937" s="69"/>
    </row>
    <row r="938" spans="2:4">
      <c r="B938" s="75"/>
      <c r="C938" s="70"/>
      <c r="D938" s="69"/>
    </row>
    <row r="939" spans="2:4">
      <c r="B939" s="75"/>
      <c r="C939" s="70"/>
      <c r="D939" s="69"/>
    </row>
    <row r="940" spans="2:4">
      <c r="B940" s="75"/>
      <c r="C940" s="70"/>
      <c r="D940" s="69"/>
    </row>
    <row r="941" spans="2:4">
      <c r="B941" s="75"/>
      <c r="C941" s="70"/>
      <c r="D941" s="69"/>
    </row>
    <row r="942" spans="2:4">
      <c r="B942" s="75"/>
      <c r="C942" s="70"/>
      <c r="D942" s="69"/>
    </row>
    <row r="943" spans="2:4">
      <c r="B943" s="75"/>
      <c r="C943" s="70"/>
      <c r="D943" s="69"/>
    </row>
    <row r="944" spans="2:4">
      <c r="B944" s="75"/>
      <c r="C944" s="70"/>
      <c r="D944" s="69"/>
    </row>
    <row r="945" spans="2:4">
      <c r="B945" s="75"/>
      <c r="C945" s="70"/>
      <c r="D945" s="69"/>
    </row>
    <row r="946" spans="2:4">
      <c r="B946" s="75"/>
      <c r="C946" s="70"/>
      <c r="D946" s="69"/>
    </row>
    <row r="947" spans="2:4">
      <c r="B947" s="75"/>
      <c r="C947" s="70"/>
      <c r="D947" s="69"/>
    </row>
    <row r="948" spans="2:4">
      <c r="B948" s="75"/>
      <c r="C948" s="70"/>
      <c r="D948" s="69"/>
    </row>
    <row r="949" spans="2:4">
      <c r="B949" s="75"/>
      <c r="C949" s="70"/>
      <c r="D949" s="69"/>
    </row>
    <row r="950" spans="2:4">
      <c r="B950" s="75"/>
      <c r="C950" s="70"/>
      <c r="D950" s="69"/>
    </row>
    <row r="951" spans="2:4">
      <c r="B951" s="75"/>
      <c r="C951" s="70"/>
      <c r="D951" s="69"/>
    </row>
    <row r="952" spans="2:4">
      <c r="B952" s="75"/>
      <c r="C952" s="70"/>
      <c r="D952" s="69"/>
    </row>
    <row r="953" spans="2:4">
      <c r="B953" s="75"/>
      <c r="C953" s="70"/>
      <c r="D953" s="69"/>
    </row>
    <row r="954" spans="2:4">
      <c r="B954" s="75"/>
      <c r="C954" s="70"/>
      <c r="D954" s="69"/>
    </row>
    <row r="955" spans="2:4">
      <c r="B955" s="75"/>
      <c r="C955" s="70"/>
      <c r="D955" s="69"/>
    </row>
    <row r="956" spans="2:4">
      <c r="B956" s="75"/>
      <c r="C956" s="70"/>
      <c r="D956" s="69"/>
    </row>
    <row r="957" spans="2:4">
      <c r="B957" s="75"/>
      <c r="C957" s="70"/>
      <c r="D957" s="69"/>
    </row>
    <row r="958" spans="2:4">
      <c r="B958" s="75"/>
      <c r="C958" s="70"/>
      <c r="D958" s="69"/>
    </row>
    <row r="959" spans="2:4">
      <c r="B959" s="75"/>
      <c r="C959" s="70"/>
      <c r="D959" s="69"/>
    </row>
    <row r="960" spans="2:4">
      <c r="B960" s="75"/>
      <c r="C960" s="70"/>
      <c r="D960" s="69"/>
    </row>
    <row r="961" spans="2:4">
      <c r="B961" s="75"/>
      <c r="C961" s="70"/>
      <c r="D961" s="69"/>
    </row>
    <row r="962" spans="2:4">
      <c r="B962" s="75"/>
      <c r="C962" s="70"/>
      <c r="D962" s="69"/>
    </row>
    <row r="963" spans="2:4">
      <c r="B963" s="75"/>
      <c r="C963" s="70"/>
      <c r="D963" s="69"/>
    </row>
    <row r="964" spans="2:4">
      <c r="B964" s="75"/>
      <c r="C964" s="70"/>
      <c r="D964" s="69"/>
    </row>
    <row r="965" spans="2:4">
      <c r="B965" s="75"/>
      <c r="C965" s="70"/>
      <c r="D965" s="69"/>
    </row>
    <row r="966" spans="2:4">
      <c r="B966" s="75"/>
      <c r="C966" s="70"/>
      <c r="D966" s="69"/>
    </row>
    <row r="967" spans="2:4">
      <c r="B967" s="75"/>
      <c r="C967" s="70"/>
      <c r="D967" s="69"/>
    </row>
    <row r="968" spans="2:4">
      <c r="B968" s="75"/>
      <c r="C968" s="70"/>
      <c r="D968" s="69"/>
    </row>
    <row r="969" spans="2:4">
      <c r="B969" s="75"/>
      <c r="C969" s="70"/>
      <c r="D969" s="69"/>
    </row>
    <row r="970" spans="2:4">
      <c r="B970" s="75"/>
      <c r="C970" s="70"/>
      <c r="D970" s="69"/>
    </row>
    <row r="971" spans="2:4">
      <c r="B971" s="75"/>
      <c r="C971" s="70"/>
      <c r="D971" s="69"/>
    </row>
    <row r="972" spans="2:4">
      <c r="B972" s="75"/>
      <c r="C972" s="70"/>
      <c r="D972" s="69"/>
    </row>
    <row r="973" spans="2:4">
      <c r="B973" s="75"/>
      <c r="C973" s="70"/>
      <c r="D973" s="69"/>
    </row>
    <row r="974" spans="2:4">
      <c r="B974" s="75"/>
      <c r="C974" s="70"/>
      <c r="D974" s="69"/>
    </row>
    <row r="975" spans="2:4">
      <c r="B975" s="75"/>
      <c r="C975" s="70"/>
      <c r="D975" s="69"/>
    </row>
    <row r="976" spans="2:4">
      <c r="B976" s="75"/>
      <c r="C976" s="70"/>
      <c r="D976" s="69"/>
    </row>
    <row r="977" spans="2:4">
      <c r="B977" s="75"/>
      <c r="C977" s="70"/>
      <c r="D977" s="69"/>
    </row>
    <row r="978" spans="2:4">
      <c r="B978" s="75"/>
      <c r="C978" s="70"/>
      <c r="D978" s="69"/>
    </row>
    <row r="979" spans="2:4">
      <c r="B979" s="75"/>
      <c r="C979" s="70"/>
      <c r="D979" s="69"/>
    </row>
    <row r="980" spans="2:4">
      <c r="B980" s="75"/>
      <c r="C980" s="70"/>
      <c r="D980" s="69"/>
    </row>
    <row r="981" spans="2:4">
      <c r="B981" s="75"/>
      <c r="C981" s="70"/>
      <c r="D981" s="69"/>
    </row>
    <row r="982" spans="2:4">
      <c r="B982" s="75"/>
      <c r="C982" s="70"/>
      <c r="D982" s="69"/>
    </row>
    <row r="983" spans="2:4">
      <c r="B983" s="75"/>
      <c r="C983" s="70"/>
      <c r="D983" s="69"/>
    </row>
    <row r="984" spans="2:4">
      <c r="B984" s="75"/>
      <c r="C984" s="70"/>
      <c r="D984" s="69"/>
    </row>
    <row r="985" spans="2:4">
      <c r="B985" s="75"/>
      <c r="C985" s="70"/>
      <c r="D985" s="69"/>
    </row>
    <row r="986" spans="2:4">
      <c r="B986" s="75"/>
      <c r="C986" s="70"/>
      <c r="D986" s="69"/>
    </row>
    <row r="987" spans="2:4">
      <c r="B987" s="75"/>
      <c r="C987" s="70"/>
      <c r="D987" s="69"/>
    </row>
    <row r="988" spans="2:4">
      <c r="B988" s="75"/>
      <c r="C988" s="70"/>
      <c r="D988" s="69"/>
    </row>
    <row r="989" spans="2:4">
      <c r="B989" s="75"/>
      <c r="C989" s="70"/>
      <c r="D989" s="69"/>
    </row>
    <row r="990" spans="2:4">
      <c r="B990" s="75"/>
      <c r="C990" s="70"/>
      <c r="D990" s="69"/>
    </row>
    <row r="991" spans="2:4">
      <c r="B991" s="75"/>
      <c r="C991" s="70"/>
      <c r="D991" s="69"/>
    </row>
    <row r="992" spans="2:4">
      <c r="B992" s="75"/>
      <c r="C992" s="70"/>
      <c r="D992" s="69"/>
    </row>
    <row r="993" spans="2:4">
      <c r="B993" s="75"/>
      <c r="C993" s="70"/>
      <c r="D993" s="69"/>
    </row>
    <row r="994" spans="2:4">
      <c r="B994" s="75"/>
      <c r="C994" s="70"/>
      <c r="D994" s="69"/>
    </row>
    <row r="995" spans="2:4">
      <c r="B995" s="75"/>
      <c r="C995" s="70"/>
      <c r="D995" s="69"/>
    </row>
    <row r="996" spans="2:4">
      <c r="B996" s="75"/>
      <c r="C996" s="70"/>
      <c r="D996" s="69"/>
    </row>
    <row r="997" spans="2:4">
      <c r="B997" s="75"/>
      <c r="C997" s="70"/>
      <c r="D997" s="69"/>
    </row>
    <row r="998" spans="2:4">
      <c r="B998" s="75"/>
      <c r="C998" s="70"/>
      <c r="D998" s="69"/>
    </row>
    <row r="999" spans="2:4">
      <c r="B999" s="75"/>
      <c r="C999" s="70"/>
      <c r="D999" s="69"/>
    </row>
    <row r="1000" spans="2:4">
      <c r="B1000" s="75"/>
      <c r="C1000" s="70"/>
      <c r="D1000" s="69"/>
    </row>
    <row r="1001" spans="2:4">
      <c r="B1001" s="75"/>
      <c r="C1001" s="70"/>
      <c r="D1001" s="69"/>
    </row>
    <row r="1002" spans="2:4">
      <c r="B1002" s="75"/>
      <c r="C1002" s="70"/>
      <c r="D1002" s="69"/>
    </row>
    <row r="1003" spans="2:4">
      <c r="B1003" s="75"/>
      <c r="C1003" s="70"/>
      <c r="D1003" s="69"/>
    </row>
    <row r="1004" spans="2:4">
      <c r="B1004" s="75"/>
      <c r="C1004" s="70"/>
      <c r="D1004" s="69"/>
    </row>
    <row r="1005" spans="2:4">
      <c r="B1005" s="75"/>
      <c r="C1005" s="70"/>
      <c r="D1005" s="69"/>
    </row>
    <row r="1006" spans="2:4">
      <c r="B1006" s="75"/>
      <c r="C1006" s="70"/>
      <c r="D1006" s="69"/>
    </row>
    <row r="1007" spans="2:4">
      <c r="B1007" s="75"/>
      <c r="C1007" s="70"/>
      <c r="D1007" s="69"/>
    </row>
    <row r="1008" spans="2:4">
      <c r="B1008" s="75"/>
      <c r="C1008" s="70"/>
      <c r="D1008" s="69"/>
    </row>
    <row r="1009" spans="2:4">
      <c r="B1009" s="75"/>
      <c r="C1009" s="74"/>
      <c r="D1009" s="72"/>
    </row>
    <row r="1010" spans="2:4">
      <c r="B1010" s="75"/>
      <c r="C1010" s="74"/>
      <c r="D1010" s="72"/>
    </row>
    <row r="1011" spans="2:4">
      <c r="B1011" s="75"/>
      <c r="C1011" s="74"/>
      <c r="D1011" s="72"/>
    </row>
    <row r="1012" spans="2:4">
      <c r="B1012" s="75"/>
      <c r="C1012" s="74"/>
      <c r="D1012" s="72"/>
    </row>
    <row r="1013" spans="2:4">
      <c r="B1013" s="75"/>
      <c r="C1013" s="74"/>
      <c r="D1013" s="72"/>
    </row>
    <row r="1014" spans="2:4">
      <c r="B1014" s="75"/>
      <c r="C1014" s="74"/>
      <c r="D1014" s="72"/>
    </row>
    <row r="1015" spans="2:4">
      <c r="B1015" s="75"/>
      <c r="C1015" s="70"/>
      <c r="D1015" s="69"/>
    </row>
    <row r="1016" spans="2:4">
      <c r="B1016" s="75"/>
      <c r="C1016" s="70"/>
      <c r="D1016" s="69"/>
    </row>
    <row r="1017" spans="2:4">
      <c r="B1017" s="75"/>
      <c r="C1017" s="70"/>
      <c r="D1017" s="69"/>
    </row>
    <row r="1018" spans="2:4">
      <c r="B1018" s="75"/>
      <c r="C1018" s="70"/>
      <c r="D1018" s="69"/>
    </row>
    <row r="1019" spans="2:4">
      <c r="B1019" s="75"/>
      <c r="C1019" s="70"/>
      <c r="D1019" s="69"/>
    </row>
    <row r="1020" spans="2:4">
      <c r="B1020" s="75"/>
      <c r="C1020" s="70"/>
      <c r="D1020" s="69"/>
    </row>
    <row r="1021" spans="2:4">
      <c r="B1021" s="75"/>
      <c r="C1021" s="70"/>
      <c r="D1021" s="69"/>
    </row>
    <row r="1022" spans="2:4">
      <c r="B1022" s="75"/>
      <c r="C1022" s="70"/>
      <c r="D1022" s="69"/>
    </row>
    <row r="1023" spans="2:4">
      <c r="B1023" s="75"/>
      <c r="C1023" s="70"/>
      <c r="D1023" s="69"/>
    </row>
    <row r="1024" spans="2:4">
      <c r="B1024" s="75"/>
      <c r="C1024" s="70"/>
      <c r="D1024" s="69"/>
    </row>
    <row r="1025" spans="2:4">
      <c r="B1025" s="75"/>
      <c r="C1025" s="70"/>
      <c r="D1025" s="69"/>
    </row>
    <row r="1026" spans="2:4">
      <c r="B1026" s="75"/>
      <c r="C1026" s="70"/>
      <c r="D1026" s="69"/>
    </row>
    <row r="1027" spans="2:4">
      <c r="B1027" s="75"/>
      <c r="C1027" s="70"/>
      <c r="D1027" s="69"/>
    </row>
    <row r="1028" spans="2:4">
      <c r="B1028" s="75"/>
      <c r="C1028" s="70"/>
      <c r="D1028" s="69"/>
    </row>
    <row r="1029" spans="2:4">
      <c r="B1029" s="75"/>
      <c r="C1029" s="70"/>
      <c r="D1029" s="69"/>
    </row>
    <row r="1030" spans="2:4">
      <c r="B1030" s="75"/>
      <c r="C1030" s="70"/>
      <c r="D1030" s="69"/>
    </row>
    <row r="1031" spans="2:4">
      <c r="B1031" s="75"/>
      <c r="C1031" s="70"/>
      <c r="D1031" s="69"/>
    </row>
    <row r="1032" spans="2:4">
      <c r="B1032" s="75"/>
      <c r="C1032" s="70"/>
      <c r="D1032" s="69"/>
    </row>
    <row r="1033" spans="2:4">
      <c r="B1033" s="75"/>
      <c r="C1033" s="70"/>
      <c r="D1033" s="69"/>
    </row>
    <row r="1034" spans="2:4">
      <c r="B1034" s="75"/>
      <c r="C1034" s="70"/>
      <c r="D1034" s="69"/>
    </row>
    <row r="1035" spans="2:4">
      <c r="B1035" s="75"/>
      <c r="C1035" s="70"/>
      <c r="D1035" s="69"/>
    </row>
    <row r="1036" spans="2:4">
      <c r="B1036" s="75"/>
      <c r="C1036" s="70"/>
      <c r="D1036" s="69"/>
    </row>
    <row r="1037" spans="2:4">
      <c r="B1037" s="75"/>
      <c r="C1037" s="70"/>
      <c r="D1037" s="69"/>
    </row>
    <row r="1038" spans="2:4">
      <c r="B1038" s="75"/>
      <c r="C1038" s="70"/>
      <c r="D1038" s="69"/>
    </row>
    <row r="1039" spans="2:4">
      <c r="B1039" s="75"/>
      <c r="C1039" s="70"/>
      <c r="D1039" s="69"/>
    </row>
    <row r="1040" spans="2:4">
      <c r="B1040" s="75"/>
      <c r="C1040" s="70"/>
      <c r="D1040" s="69"/>
    </row>
    <row r="1041" spans="2:4">
      <c r="B1041" s="75"/>
      <c r="C1041" s="70"/>
      <c r="D1041" s="69"/>
    </row>
    <row r="1042" spans="2:4">
      <c r="B1042" s="75"/>
      <c r="C1042" s="70"/>
      <c r="D1042" s="69"/>
    </row>
    <row r="1043" spans="2:4">
      <c r="B1043" s="75"/>
      <c r="C1043" s="70"/>
      <c r="D1043" s="69"/>
    </row>
    <row r="1044" spans="2:4">
      <c r="B1044" s="75"/>
      <c r="C1044" s="70"/>
      <c r="D1044" s="69"/>
    </row>
    <row r="1045" spans="2:4">
      <c r="B1045" s="75"/>
      <c r="C1045" s="70"/>
      <c r="D1045" s="69"/>
    </row>
    <row r="1046" spans="2:4">
      <c r="B1046" s="75"/>
      <c r="C1046" s="70"/>
      <c r="D1046" s="69"/>
    </row>
    <row r="1047" spans="2:4">
      <c r="B1047" s="75"/>
      <c r="C1047" s="70"/>
      <c r="D1047" s="69"/>
    </row>
    <row r="1048" spans="2:4">
      <c r="B1048" s="75"/>
      <c r="C1048" s="70"/>
      <c r="D1048" s="69"/>
    </row>
    <row r="1049" spans="2:4">
      <c r="B1049" s="75"/>
      <c r="C1049" s="70"/>
      <c r="D1049" s="69"/>
    </row>
    <row r="1050" spans="2:4">
      <c r="B1050" s="75"/>
      <c r="C1050" s="70"/>
      <c r="D1050" s="69"/>
    </row>
    <row r="1051" spans="2:4">
      <c r="B1051" s="75"/>
      <c r="C1051" s="70"/>
      <c r="D1051" s="69"/>
    </row>
    <row r="1052" spans="2:4">
      <c r="B1052" s="75"/>
      <c r="C1052" s="70"/>
      <c r="D1052" s="69"/>
    </row>
    <row r="1053" spans="2:4">
      <c r="B1053" s="75"/>
      <c r="C1053" s="70"/>
      <c r="D1053" s="69"/>
    </row>
    <row r="1054" spans="2:4">
      <c r="B1054" s="75"/>
      <c r="C1054" s="70"/>
      <c r="D1054" s="69"/>
    </row>
    <row r="1055" spans="2:4">
      <c r="B1055" s="75"/>
      <c r="C1055" s="70"/>
      <c r="D1055" s="69"/>
    </row>
    <row r="1056" spans="2:4">
      <c r="B1056" s="75"/>
      <c r="C1056" s="70"/>
      <c r="D1056" s="69"/>
    </row>
    <row r="1057" spans="2:4">
      <c r="B1057" s="75"/>
      <c r="C1057" s="70"/>
      <c r="D1057" s="69"/>
    </row>
    <row r="1058" spans="2:4">
      <c r="B1058" s="75"/>
      <c r="C1058" s="70"/>
      <c r="D1058" s="69"/>
    </row>
    <row r="1059" spans="2:4">
      <c r="B1059" s="75"/>
      <c r="C1059" s="74"/>
      <c r="D1059" s="72"/>
    </row>
    <row r="1060" spans="2:4">
      <c r="B1060" s="75"/>
      <c r="C1060" s="74"/>
      <c r="D1060" s="72"/>
    </row>
    <row r="1061" spans="2:4">
      <c r="B1061" s="75"/>
      <c r="C1061" s="70"/>
      <c r="D1061" s="69"/>
    </row>
    <row r="1062" spans="2:4">
      <c r="B1062" s="75"/>
      <c r="C1062" s="70"/>
      <c r="D1062" s="69"/>
    </row>
    <row r="1063" spans="2:4">
      <c r="B1063" s="75"/>
      <c r="C1063" s="70"/>
      <c r="D1063" s="69"/>
    </row>
    <row r="1064" spans="2:4">
      <c r="B1064" s="75"/>
      <c r="C1064" s="70"/>
      <c r="D1064" s="69"/>
    </row>
    <row r="1065" spans="2:4">
      <c r="B1065" s="75"/>
      <c r="C1065" s="70"/>
      <c r="D1065" s="69"/>
    </row>
    <row r="1066" spans="2:4">
      <c r="B1066" s="75"/>
      <c r="C1066" s="70"/>
      <c r="D1066" s="69"/>
    </row>
    <row r="1067" spans="2:4">
      <c r="B1067" s="75"/>
      <c r="C1067" s="70"/>
      <c r="D1067" s="69"/>
    </row>
    <row r="1068" spans="2:4">
      <c r="B1068" s="75"/>
      <c r="C1068" s="70"/>
      <c r="D1068" s="69"/>
    </row>
    <row r="1069" spans="2:4">
      <c r="B1069" s="75"/>
      <c r="C1069" s="70"/>
      <c r="D1069" s="69"/>
    </row>
    <row r="1070" spans="2:4">
      <c r="B1070" s="75"/>
      <c r="C1070" s="70"/>
      <c r="D1070" s="69"/>
    </row>
    <row r="1071" spans="2:4">
      <c r="B1071" s="75"/>
      <c r="C1071" s="70"/>
      <c r="D1071" s="69"/>
    </row>
    <row r="1072" spans="2:4">
      <c r="B1072" s="75"/>
      <c r="C1072" s="70"/>
      <c r="D1072" s="69"/>
    </row>
    <row r="1073" spans="2:4">
      <c r="B1073" s="75"/>
      <c r="C1073" s="70"/>
      <c r="D1073" s="69"/>
    </row>
    <row r="1074" spans="2:4">
      <c r="B1074" s="75"/>
      <c r="C1074" s="70"/>
      <c r="D1074" s="69"/>
    </row>
    <row r="1075" spans="2:4">
      <c r="B1075" s="75"/>
      <c r="C1075" s="70"/>
      <c r="D1075" s="69"/>
    </row>
    <row r="1076" spans="2:4">
      <c r="B1076" s="75"/>
      <c r="C1076" s="74"/>
      <c r="D1076" s="77"/>
    </row>
    <row r="1077" spans="2:4">
      <c r="B1077" s="75"/>
      <c r="C1077" s="74"/>
      <c r="D1077" s="77"/>
    </row>
    <row r="1078" spans="2:4">
      <c r="B1078" s="75"/>
      <c r="C1078" s="70"/>
      <c r="D1078" s="69"/>
    </row>
    <row r="1079" spans="2:4">
      <c r="B1079" s="75"/>
      <c r="C1079" s="70"/>
      <c r="D1079" s="69"/>
    </row>
    <row r="1080" spans="2:4">
      <c r="B1080" s="75"/>
      <c r="C1080" s="70"/>
      <c r="D1080" s="69"/>
    </row>
    <row r="1081" spans="2:4">
      <c r="B1081" s="75"/>
      <c r="C1081" s="70"/>
      <c r="D1081" s="69"/>
    </row>
    <row r="1082" spans="2:4">
      <c r="B1082" s="75"/>
      <c r="C1082" s="70"/>
      <c r="D1082" s="69"/>
    </row>
    <row r="1083" spans="2:4">
      <c r="B1083" s="75"/>
      <c r="C1083" s="70"/>
      <c r="D1083" s="69"/>
    </row>
    <row r="1084" spans="2:4">
      <c r="B1084" s="75"/>
      <c r="C1084" s="70"/>
      <c r="D1084" s="69"/>
    </row>
    <row r="1085" spans="2:4">
      <c r="B1085" s="75"/>
      <c r="C1085" s="70"/>
      <c r="D1085" s="69"/>
    </row>
    <row r="1086" spans="2:4">
      <c r="B1086" s="75"/>
      <c r="C1086" s="70"/>
      <c r="D1086" s="69"/>
    </row>
    <row r="1087" spans="2:4">
      <c r="B1087" s="75"/>
      <c r="C1087" s="70"/>
      <c r="D1087" s="69"/>
    </row>
    <row r="1088" spans="2:4">
      <c r="B1088" s="75"/>
      <c r="C1088" s="70"/>
      <c r="D1088" s="69"/>
    </row>
    <row r="1089" spans="2:4">
      <c r="B1089" s="75"/>
      <c r="C1089" s="70"/>
      <c r="D1089" s="69"/>
    </row>
    <row r="1090" spans="2:4">
      <c r="B1090" s="75"/>
      <c r="C1090" s="70"/>
      <c r="D1090" s="69"/>
    </row>
    <row r="1091" spans="2:4">
      <c r="B1091" s="75"/>
      <c r="C1091" s="70"/>
      <c r="D1091" s="69"/>
    </row>
    <row r="1092" spans="2:4">
      <c r="B1092" s="75"/>
      <c r="C1092" s="70"/>
      <c r="D1092" s="69"/>
    </row>
    <row r="1093" spans="2:4">
      <c r="B1093" s="75"/>
      <c r="C1093" s="70"/>
      <c r="D1093" s="69"/>
    </row>
    <row r="1094" spans="2:4">
      <c r="B1094" s="75"/>
      <c r="C1094" s="70"/>
      <c r="D1094" s="69"/>
    </row>
    <row r="1095" spans="2:4">
      <c r="B1095" s="75"/>
      <c r="C1095" s="70"/>
      <c r="D1095" s="69"/>
    </row>
    <row r="1096" spans="2:4">
      <c r="B1096" s="75"/>
      <c r="C1096" s="70"/>
      <c r="D1096" s="69"/>
    </row>
    <row r="1097" spans="2:4">
      <c r="B1097" s="75"/>
      <c r="C1097" s="70"/>
      <c r="D1097" s="69"/>
    </row>
    <row r="1098" spans="2:4">
      <c r="B1098" s="75"/>
      <c r="C1098" s="70"/>
      <c r="D1098" s="69"/>
    </row>
    <row r="1099" spans="2:4">
      <c r="B1099" s="75"/>
      <c r="C1099" s="70"/>
      <c r="D1099" s="69"/>
    </row>
    <row r="1100" spans="2:4">
      <c r="B1100" s="75"/>
      <c r="C1100" s="70"/>
      <c r="D1100" s="69"/>
    </row>
    <row r="1101" spans="2:4">
      <c r="B1101" s="75"/>
      <c r="C1101" s="70"/>
      <c r="D1101" s="69"/>
    </row>
    <row r="1102" spans="2:4">
      <c r="B1102" s="75"/>
      <c r="C1102" s="70"/>
      <c r="D1102" s="69"/>
    </row>
    <row r="1103" spans="2:4">
      <c r="B1103" s="75"/>
      <c r="C1103" s="70"/>
      <c r="D1103" s="69"/>
    </row>
    <row r="1104" spans="2:4">
      <c r="B1104" s="75"/>
      <c r="C1104" s="70"/>
      <c r="D1104" s="69"/>
    </row>
    <row r="1105" spans="2:4">
      <c r="B1105" s="75"/>
      <c r="C1105" s="70"/>
      <c r="D1105" s="69"/>
    </row>
    <row r="1106" spans="2:4">
      <c r="B1106" s="75"/>
      <c r="C1106" s="70"/>
      <c r="D1106" s="69"/>
    </row>
    <row r="1107" spans="2:4">
      <c r="B1107" s="75"/>
      <c r="C1107" s="70"/>
      <c r="D1107" s="69"/>
    </row>
    <row r="1108" spans="2:4">
      <c r="B1108" s="75"/>
      <c r="C1108" s="70"/>
      <c r="D1108" s="69"/>
    </row>
    <row r="1109" spans="2:4">
      <c r="B1109" s="75"/>
      <c r="C1109" s="70"/>
      <c r="D1109" s="69"/>
    </row>
    <row r="1110" spans="2:4">
      <c r="B1110" s="75"/>
      <c r="C1110" s="70"/>
      <c r="D1110" s="69"/>
    </row>
    <row r="1111" spans="2:4">
      <c r="B1111" s="75"/>
      <c r="C1111" s="70"/>
      <c r="D1111" s="69"/>
    </row>
    <row r="1112" spans="2:4">
      <c r="B1112" s="75"/>
      <c r="C1112" s="70"/>
      <c r="D1112" s="69"/>
    </row>
    <row r="1113" spans="2:4">
      <c r="B1113" s="75"/>
      <c r="C1113" s="70"/>
      <c r="D1113" s="69"/>
    </row>
    <row r="1114" spans="2:4">
      <c r="B1114" s="75"/>
      <c r="C1114" s="70"/>
      <c r="D1114" s="69"/>
    </row>
    <row r="1115" spans="2:4">
      <c r="B1115" s="75"/>
      <c r="C1115" s="70"/>
      <c r="D1115" s="69"/>
    </row>
    <row r="1116" spans="2:4">
      <c r="B1116" s="75"/>
      <c r="C1116" s="70"/>
      <c r="D1116" s="69"/>
    </row>
    <row r="1117" spans="2:4">
      <c r="B1117" s="75"/>
      <c r="C1117" s="70"/>
      <c r="D1117" s="69"/>
    </row>
    <row r="1118" spans="2:4">
      <c r="B1118" s="75"/>
      <c r="C1118" s="70"/>
      <c r="D1118" s="69"/>
    </row>
    <row r="1119" spans="2:4">
      <c r="B1119" s="75"/>
      <c r="C1119" s="70"/>
      <c r="D1119" s="69"/>
    </row>
    <row r="1120" spans="2:4">
      <c r="B1120" s="75"/>
      <c r="C1120" s="70"/>
      <c r="D1120" s="69"/>
    </row>
    <row r="1121" spans="2:4">
      <c r="B1121" s="75"/>
      <c r="C1121" s="70"/>
      <c r="D1121" s="69"/>
    </row>
    <row r="1122" spans="2:4">
      <c r="B1122" s="75"/>
      <c r="C1122" s="70"/>
      <c r="D1122" s="69"/>
    </row>
    <row r="1123" spans="2:4">
      <c r="B1123" s="75"/>
      <c r="C1123" s="70"/>
      <c r="D1123" s="69"/>
    </row>
    <row r="1124" spans="2:4">
      <c r="B1124" s="75"/>
      <c r="C1124" s="70"/>
      <c r="D1124" s="69"/>
    </row>
    <row r="1125" spans="2:4">
      <c r="B1125" s="75"/>
      <c r="C1125" s="70"/>
      <c r="D1125" s="69"/>
    </row>
    <row r="1126" spans="2:4">
      <c r="B1126" s="75"/>
      <c r="C1126" s="70"/>
      <c r="D1126" s="69"/>
    </row>
    <row r="1127" spans="2:4">
      <c r="B1127" s="75"/>
      <c r="C1127" s="70"/>
      <c r="D1127" s="69"/>
    </row>
    <row r="1128" spans="2:4">
      <c r="B1128" s="75"/>
      <c r="C1128" s="70"/>
      <c r="D1128" s="69"/>
    </row>
    <row r="1129" spans="2:4">
      <c r="B1129" s="75"/>
      <c r="C1129" s="70"/>
      <c r="D1129" s="69"/>
    </row>
    <row r="1130" spans="2:4">
      <c r="B1130" s="75"/>
      <c r="C1130" s="70"/>
      <c r="D1130" s="69"/>
    </row>
    <row r="1131" spans="2:4">
      <c r="B1131" s="75"/>
      <c r="C1131" s="70"/>
      <c r="D1131" s="69"/>
    </row>
    <row r="1132" spans="2:4">
      <c r="B1132" s="75"/>
      <c r="C1132" s="70"/>
      <c r="D1132" s="69"/>
    </row>
    <row r="1133" spans="2:4">
      <c r="B1133" s="75"/>
      <c r="C1133" s="70"/>
      <c r="D1133" s="69"/>
    </row>
    <row r="1134" spans="2:4">
      <c r="B1134" s="75"/>
      <c r="C1134" s="70"/>
      <c r="D1134" s="69"/>
    </row>
    <row r="1135" spans="2:4">
      <c r="B1135" s="75"/>
      <c r="C1135" s="70"/>
      <c r="D1135" s="69"/>
    </row>
    <row r="1136" spans="2:4">
      <c r="B1136" s="75"/>
      <c r="C1136" s="70"/>
      <c r="D1136" s="69"/>
    </row>
    <row r="1137" spans="2:4">
      <c r="B1137" s="75"/>
      <c r="C1137" s="70"/>
      <c r="D1137" s="69"/>
    </row>
    <row r="1138" spans="2:4">
      <c r="B1138" s="75"/>
      <c r="C1138" s="70"/>
      <c r="D1138" s="69"/>
    </row>
    <row r="1139" spans="2:4">
      <c r="B1139" s="75"/>
      <c r="C1139" s="70"/>
      <c r="D1139" s="69"/>
    </row>
    <row r="1140" spans="2:4">
      <c r="B1140" s="75"/>
      <c r="C1140" s="70"/>
      <c r="D1140" s="69"/>
    </row>
    <row r="1141" spans="2:4">
      <c r="B1141" s="75"/>
      <c r="C1141" s="70"/>
      <c r="D1141" s="69"/>
    </row>
    <row r="1142" spans="2:4">
      <c r="B1142" s="75"/>
      <c r="C1142" s="70"/>
      <c r="D1142" s="69"/>
    </row>
    <row r="1143" spans="2:4">
      <c r="B1143" s="75"/>
      <c r="C1143" s="70"/>
      <c r="D1143" s="69"/>
    </row>
    <row r="1144" spans="2:4">
      <c r="B1144" s="75"/>
      <c r="C1144" s="70"/>
      <c r="D1144" s="69"/>
    </row>
    <row r="1145" spans="2:4">
      <c r="B1145" s="75"/>
      <c r="C1145" s="70"/>
      <c r="D1145" s="69"/>
    </row>
    <row r="1146" spans="2:4">
      <c r="B1146" s="75"/>
      <c r="C1146" s="70"/>
      <c r="D1146" s="69"/>
    </row>
    <row r="1147" spans="2:4">
      <c r="B1147" s="75"/>
      <c r="C1147" s="70"/>
      <c r="D1147" s="69"/>
    </row>
    <row r="1148" spans="2:4">
      <c r="B1148" s="75"/>
      <c r="C1148" s="70"/>
      <c r="D1148" s="69"/>
    </row>
    <row r="1149" spans="2:4">
      <c r="B1149" s="75"/>
      <c r="C1149" s="70"/>
      <c r="D1149" s="69"/>
    </row>
    <row r="1150" spans="2:4">
      <c r="B1150" s="75"/>
      <c r="C1150" s="70"/>
      <c r="D1150" s="69"/>
    </row>
    <row r="1151" spans="2:4">
      <c r="B1151" s="75"/>
      <c r="C1151" s="70"/>
      <c r="D1151" s="69"/>
    </row>
    <row r="1152" spans="2:4">
      <c r="B1152" s="75"/>
      <c r="C1152" s="70"/>
      <c r="D1152" s="69"/>
    </row>
    <row r="1153" spans="2:4">
      <c r="B1153" s="75"/>
      <c r="C1153" s="70"/>
      <c r="D1153" s="69"/>
    </row>
    <row r="1154" spans="2:4">
      <c r="B1154" s="75"/>
      <c r="C1154" s="70"/>
      <c r="D1154" s="69"/>
    </row>
    <row r="1155" spans="2:4">
      <c r="B1155" s="75"/>
      <c r="C1155" s="70"/>
      <c r="D1155" s="69"/>
    </row>
    <row r="1156" spans="2:4">
      <c r="B1156" s="75"/>
      <c r="C1156" s="70"/>
      <c r="D1156" s="69"/>
    </row>
    <row r="1157" spans="2:4">
      <c r="B1157" s="75"/>
      <c r="C1157" s="70"/>
      <c r="D1157" s="69"/>
    </row>
    <row r="1158" spans="2:4">
      <c r="B1158" s="75"/>
      <c r="C1158" s="70"/>
      <c r="D1158" s="69"/>
    </row>
    <row r="1159" spans="2:4">
      <c r="B1159" s="75"/>
      <c r="C1159" s="70"/>
      <c r="D1159" s="69"/>
    </row>
    <row r="1160" spans="2:4">
      <c r="B1160" s="75"/>
      <c r="C1160" s="70"/>
      <c r="D1160" s="69"/>
    </row>
    <row r="1161" spans="2:4">
      <c r="B1161" s="75"/>
      <c r="C1161" s="70"/>
      <c r="D1161" s="69"/>
    </row>
    <row r="1162" spans="2:4">
      <c r="B1162" s="75"/>
      <c r="C1162" s="70"/>
      <c r="D1162" s="69"/>
    </row>
    <row r="1163" spans="2:4">
      <c r="B1163" s="75"/>
      <c r="C1163" s="70"/>
      <c r="D1163" s="69"/>
    </row>
    <row r="1164" spans="2:4">
      <c r="B1164" s="75"/>
      <c r="C1164" s="70"/>
      <c r="D1164" s="69"/>
    </row>
    <row r="1165" spans="2:4">
      <c r="B1165" s="75"/>
      <c r="C1165" s="70"/>
      <c r="D1165" s="69"/>
    </row>
    <row r="1166" spans="2:4">
      <c r="B1166" s="75"/>
      <c r="C1166" s="70"/>
      <c r="D1166" s="69"/>
    </row>
    <row r="1167" spans="2:4">
      <c r="B1167" s="75"/>
      <c r="C1167" s="70"/>
      <c r="D1167" s="69"/>
    </row>
    <row r="1168" spans="2:4">
      <c r="B1168" s="75"/>
      <c r="C1168" s="70"/>
      <c r="D1168" s="69"/>
    </row>
    <row r="1169" spans="2:4">
      <c r="B1169" s="75"/>
      <c r="C1169" s="70"/>
      <c r="D1169" s="69"/>
    </row>
    <row r="1170" spans="2:4">
      <c r="B1170" s="75"/>
      <c r="C1170" s="70"/>
      <c r="D1170" s="69"/>
    </row>
    <row r="1171" spans="2:4">
      <c r="B1171" s="75"/>
      <c r="C1171" s="70"/>
      <c r="D1171" s="69"/>
    </row>
    <row r="1172" spans="2:4">
      <c r="B1172" s="75"/>
      <c r="C1172" s="70"/>
      <c r="D1172" s="69"/>
    </row>
    <row r="1173" spans="2:4">
      <c r="B1173" s="75"/>
      <c r="C1173" s="70"/>
      <c r="D1173" s="69"/>
    </row>
    <row r="1174" spans="2:4">
      <c r="B1174" s="75"/>
      <c r="C1174" s="70"/>
      <c r="D1174" s="69"/>
    </row>
    <row r="1175" spans="2:4">
      <c r="B1175" s="75"/>
      <c r="C1175" s="70"/>
      <c r="D1175" s="69"/>
    </row>
    <row r="1176" spans="2:4">
      <c r="B1176" s="75"/>
      <c r="C1176" s="70"/>
      <c r="D1176" s="69"/>
    </row>
    <row r="1177" spans="2:4">
      <c r="B1177" s="75"/>
      <c r="C1177" s="70"/>
      <c r="D1177" s="69"/>
    </row>
    <row r="1178" spans="2:4">
      <c r="B1178" s="75"/>
      <c r="C1178" s="70"/>
      <c r="D1178" s="69"/>
    </row>
    <row r="1179" spans="2:4">
      <c r="B1179" s="75"/>
      <c r="C1179" s="74"/>
      <c r="D1179" s="77"/>
    </row>
    <row r="1180" spans="2:4">
      <c r="B1180" s="75"/>
      <c r="C1180" s="70"/>
      <c r="D1180" s="69"/>
    </row>
    <row r="1181" spans="2:4">
      <c r="B1181" s="75"/>
      <c r="C1181" s="70"/>
      <c r="D1181" s="69"/>
    </row>
    <row r="1182" spans="2:4">
      <c r="B1182" s="75"/>
      <c r="C1182" s="70"/>
      <c r="D1182" s="69"/>
    </row>
    <row r="1183" spans="2:4">
      <c r="B1183" s="75"/>
      <c r="C1183" s="70"/>
      <c r="D1183" s="69"/>
    </row>
    <row r="1184" spans="2:4">
      <c r="B1184" s="75"/>
      <c r="C1184" s="70"/>
      <c r="D1184" s="69"/>
    </row>
    <row r="1185" spans="2:4">
      <c r="B1185" s="75"/>
      <c r="C1185" s="70"/>
      <c r="D1185" s="69"/>
    </row>
    <row r="1186" spans="2:4">
      <c r="B1186" s="75"/>
      <c r="C1186" s="70"/>
      <c r="D1186" s="69"/>
    </row>
    <row r="1187" spans="2:4">
      <c r="B1187" s="75"/>
      <c r="C1187" s="70"/>
      <c r="D1187" s="69"/>
    </row>
    <row r="1188" spans="2:4">
      <c r="B1188" s="75"/>
      <c r="C1188" s="70"/>
      <c r="D1188" s="69"/>
    </row>
    <row r="1189" spans="2:4">
      <c r="B1189" s="75"/>
      <c r="C1189" s="70"/>
      <c r="D1189" s="69"/>
    </row>
    <row r="1190" spans="2:4">
      <c r="B1190" s="75"/>
      <c r="C1190" s="70"/>
      <c r="D1190" s="69"/>
    </row>
    <row r="1191" spans="2:4">
      <c r="B1191" s="75"/>
      <c r="C1191" s="70"/>
      <c r="D1191" s="69"/>
    </row>
    <row r="1192" spans="2:4">
      <c r="B1192" s="75"/>
      <c r="C1192" s="70"/>
      <c r="D1192" s="69"/>
    </row>
    <row r="1193" spans="2:4">
      <c r="B1193" s="75"/>
      <c r="C1193" s="70"/>
      <c r="D1193" s="69"/>
    </row>
    <row r="1194" spans="2:4">
      <c r="B1194" s="75"/>
      <c r="C1194" s="70"/>
      <c r="D1194" s="69"/>
    </row>
    <row r="1195" spans="2:4">
      <c r="B1195" s="76"/>
      <c r="C1195" s="71"/>
      <c r="D1195" s="71"/>
    </row>
    <row r="1196" spans="2:4">
      <c r="B1196" s="76"/>
      <c r="C1196" s="71"/>
      <c r="D1196" s="71"/>
    </row>
    <row r="1197" spans="2:4">
      <c r="B1197" s="76"/>
      <c r="C1197" s="71"/>
      <c r="D1197" s="71"/>
    </row>
    <row r="1198" spans="2:4">
      <c r="B1198" s="76"/>
      <c r="C1198" s="71"/>
      <c r="D1198" s="71"/>
    </row>
    <row r="1199" spans="2:4">
      <c r="B1199" s="76"/>
      <c r="C1199" s="71"/>
      <c r="D1199" s="71"/>
    </row>
    <row r="1200" spans="2:4">
      <c r="B1200" s="76"/>
      <c r="C1200" s="71"/>
      <c r="D1200" s="71"/>
    </row>
    <row r="1201" spans="2:4">
      <c r="B1201" s="76"/>
      <c r="C1201" s="71"/>
      <c r="D1201" s="71"/>
    </row>
    <row r="1202" spans="2:4">
      <c r="B1202" s="76"/>
      <c r="C1202" s="71"/>
      <c r="D1202" s="71"/>
    </row>
    <row r="1203" spans="2:4">
      <c r="B1203" s="76"/>
      <c r="C1203" s="71"/>
      <c r="D1203" s="71"/>
    </row>
    <row r="1204" spans="2:4">
      <c r="B1204" s="76"/>
      <c r="C1204" s="71"/>
      <c r="D1204" s="71"/>
    </row>
    <row r="1205" spans="2:4">
      <c r="B1205" s="76"/>
      <c r="C1205" s="71"/>
      <c r="D1205" s="71"/>
    </row>
    <row r="1206" spans="2:4">
      <c r="B1206" s="76"/>
      <c r="C1206" s="71"/>
      <c r="D1206" s="71"/>
    </row>
    <row r="1207" spans="2:4">
      <c r="B1207" s="76"/>
      <c r="C1207" s="71"/>
      <c r="D1207" s="71"/>
    </row>
    <row r="1208" spans="2:4">
      <c r="B1208" s="76"/>
      <c r="C1208" s="71"/>
      <c r="D1208" s="71"/>
    </row>
    <row r="1209" spans="2:4">
      <c r="B1209" s="76"/>
      <c r="C1209" s="71"/>
      <c r="D1209" s="71"/>
    </row>
    <row r="1210" spans="2:4">
      <c r="B1210" s="76"/>
      <c r="C1210" s="71"/>
      <c r="D1210" s="71"/>
    </row>
    <row r="1211" spans="2:4">
      <c r="B1211" s="76"/>
      <c r="C1211" s="71"/>
      <c r="D1211" s="71"/>
    </row>
    <row r="1212" spans="2:4">
      <c r="B1212" s="76"/>
      <c r="C1212" s="71"/>
      <c r="D1212" s="71"/>
    </row>
    <row r="1213" spans="2:4">
      <c r="B1213" s="76"/>
      <c r="C1213" s="71"/>
      <c r="D1213" s="71"/>
    </row>
    <row r="1214" spans="2:4">
      <c r="B1214" s="76"/>
      <c r="C1214" s="71"/>
      <c r="D1214" s="71"/>
    </row>
    <row r="1215" spans="2:4">
      <c r="B1215" s="76"/>
      <c r="C1215" s="71"/>
      <c r="D1215" s="71"/>
    </row>
    <row r="1216" spans="2:4">
      <c r="B1216" s="76"/>
      <c r="C1216" s="71"/>
      <c r="D1216" s="71"/>
    </row>
  </sheetData>
  <sheetProtection algorithmName="SHA-512" hashValue="YZh02SfM9C2UXLdwnRnvoVUdVaWTy4zeXL7ESXkHNE5O7l4UWbAleipTPq9nt232aFHPVLYfnOUEPQG2HwLMRQ==" saltValue="fcCoH29vl1LoFajuRbyhFQ==" spinCount="100000" sheet="1" objects="1" scenarios="1"/>
  <mergeCells count="2">
    <mergeCell ref="B4:D4"/>
    <mergeCell ref="C1:D1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D158"/>
  <sheetViews>
    <sheetView zoomScalePageLayoutView="85" workbookViewId="0">
      <selection activeCell="C2" sqref="C2"/>
    </sheetView>
  </sheetViews>
  <sheetFormatPr defaultColWidth="8.85546875" defaultRowHeight="15"/>
  <cols>
    <col min="2" max="2" width="14.85546875" style="37" customWidth="1"/>
    <col min="3" max="3" width="21.7109375" style="26" customWidth="1"/>
    <col min="4" max="4" width="44.42578125" style="48" customWidth="1"/>
  </cols>
  <sheetData>
    <row r="1" spans="2:4" s="159" customFormat="1" ht="36.6" customHeight="1">
      <c r="B1" s="55"/>
      <c r="C1" s="370" t="s">
        <v>215</v>
      </c>
      <c r="D1" s="370"/>
    </row>
    <row r="2" spans="2:4">
      <c r="B2" s="165" t="s">
        <v>11</v>
      </c>
      <c r="C2" s="166">
        <f>SUM(C54+C123)</f>
        <v>8348.1999999999989</v>
      </c>
      <c r="D2" s="123"/>
    </row>
    <row r="3" spans="2:4">
      <c r="B3" s="58"/>
      <c r="C3" s="59"/>
      <c r="D3" s="56"/>
    </row>
    <row r="4" spans="2:4">
      <c r="B4" s="197" t="s">
        <v>7</v>
      </c>
      <c r="C4" s="198" t="s">
        <v>8</v>
      </c>
      <c r="D4" s="198" t="s">
        <v>9</v>
      </c>
    </row>
    <row r="5" spans="2:4">
      <c r="B5" s="367" t="s">
        <v>36</v>
      </c>
      <c r="C5" s="368"/>
      <c r="D5" s="369"/>
    </row>
    <row r="6" spans="2:4">
      <c r="B6" s="262">
        <v>42919</v>
      </c>
      <c r="C6" s="310">
        <v>0.01</v>
      </c>
      <c r="D6" s="263" t="s">
        <v>4163</v>
      </c>
    </row>
    <row r="7" spans="2:4" s="159" customFormat="1" ht="26.25">
      <c r="B7" s="262">
        <v>42919</v>
      </c>
      <c r="C7" s="310">
        <v>0.06</v>
      </c>
      <c r="D7" s="263" t="s">
        <v>4164</v>
      </c>
    </row>
    <row r="8" spans="2:4" s="159" customFormat="1">
      <c r="B8" s="262">
        <v>42919</v>
      </c>
      <c r="C8" s="310">
        <v>8.91</v>
      </c>
      <c r="D8" s="263" t="s">
        <v>4165</v>
      </c>
    </row>
    <row r="9" spans="2:4" s="159" customFormat="1">
      <c r="B9" s="262">
        <v>42919</v>
      </c>
      <c r="C9" s="310">
        <v>36.01</v>
      </c>
      <c r="D9" s="263" t="s">
        <v>4166</v>
      </c>
    </row>
    <row r="10" spans="2:4" s="159" customFormat="1">
      <c r="B10" s="262">
        <v>42920</v>
      </c>
      <c r="C10" s="310">
        <v>56.1</v>
      </c>
      <c r="D10" s="263" t="s">
        <v>4165</v>
      </c>
    </row>
    <row r="11" spans="2:4" s="159" customFormat="1">
      <c r="B11" s="262">
        <v>42920</v>
      </c>
      <c r="C11" s="310">
        <v>511.81</v>
      </c>
      <c r="D11" s="263" t="s">
        <v>4166</v>
      </c>
    </row>
    <row r="12" spans="2:4" s="159" customFormat="1">
      <c r="B12" s="262">
        <v>42921</v>
      </c>
      <c r="C12" s="310">
        <v>1.21</v>
      </c>
      <c r="D12" s="263" t="s">
        <v>4166</v>
      </c>
    </row>
    <row r="13" spans="2:4" s="159" customFormat="1">
      <c r="B13" s="262">
        <v>42921</v>
      </c>
      <c r="C13" s="310">
        <v>221.79</v>
      </c>
      <c r="D13" s="263" t="s">
        <v>4165</v>
      </c>
    </row>
    <row r="14" spans="2:4" s="159" customFormat="1">
      <c r="B14" s="262">
        <v>42922</v>
      </c>
      <c r="C14" s="310">
        <v>1.99</v>
      </c>
      <c r="D14" s="263" t="s">
        <v>4166</v>
      </c>
    </row>
    <row r="15" spans="2:4" s="159" customFormat="1">
      <c r="B15" s="262">
        <v>42922</v>
      </c>
      <c r="C15" s="310">
        <v>46.33</v>
      </c>
      <c r="D15" s="263" t="s">
        <v>4165</v>
      </c>
    </row>
    <row r="16" spans="2:4" s="159" customFormat="1">
      <c r="B16" s="262">
        <v>42923</v>
      </c>
      <c r="C16" s="310">
        <v>20.27</v>
      </c>
      <c r="D16" s="263" t="s">
        <v>4165</v>
      </c>
    </row>
    <row r="17" spans="2:4" s="159" customFormat="1">
      <c r="B17" s="262">
        <v>42923</v>
      </c>
      <c r="C17" s="310">
        <v>71.31</v>
      </c>
      <c r="D17" s="263" t="s">
        <v>4166</v>
      </c>
    </row>
    <row r="18" spans="2:4" s="159" customFormat="1">
      <c r="B18" s="262">
        <v>42926</v>
      </c>
      <c r="C18" s="310">
        <v>0.28000000000000003</v>
      </c>
      <c r="D18" s="263" t="s">
        <v>4163</v>
      </c>
    </row>
    <row r="19" spans="2:4" s="159" customFormat="1">
      <c r="B19" s="262">
        <v>42926</v>
      </c>
      <c r="C19" s="310">
        <v>6.09</v>
      </c>
      <c r="D19" s="263" t="s">
        <v>4166</v>
      </c>
    </row>
    <row r="20" spans="2:4" s="49" customFormat="1">
      <c r="B20" s="262">
        <v>42926</v>
      </c>
      <c r="C20" s="310">
        <v>9.44</v>
      </c>
      <c r="D20" s="263" t="s">
        <v>4165</v>
      </c>
    </row>
    <row r="21" spans="2:4" s="159" customFormat="1">
      <c r="B21" s="262">
        <v>42927</v>
      </c>
      <c r="C21" s="310">
        <v>0.01</v>
      </c>
      <c r="D21" s="263" t="s">
        <v>4163</v>
      </c>
    </row>
    <row r="22" spans="2:4" s="159" customFormat="1">
      <c r="B22" s="262">
        <v>42927</v>
      </c>
      <c r="C22" s="310">
        <v>11.9</v>
      </c>
      <c r="D22" s="263" t="s">
        <v>4166</v>
      </c>
    </row>
    <row r="23" spans="2:4" s="159" customFormat="1">
      <c r="B23" s="262">
        <v>42927</v>
      </c>
      <c r="C23" s="310">
        <v>119.3</v>
      </c>
      <c r="D23" s="263" t="s">
        <v>4165</v>
      </c>
    </row>
    <row r="24" spans="2:4" s="159" customFormat="1">
      <c r="B24" s="262">
        <v>42928</v>
      </c>
      <c r="C24" s="310">
        <v>0.01</v>
      </c>
      <c r="D24" s="263" t="s">
        <v>4163</v>
      </c>
    </row>
    <row r="25" spans="2:4" s="159" customFormat="1">
      <c r="B25" s="262">
        <v>42928</v>
      </c>
      <c r="C25" s="310">
        <v>1.8</v>
      </c>
      <c r="D25" s="263" t="s">
        <v>4167</v>
      </c>
    </row>
    <row r="26" spans="2:4" s="159" customFormat="1">
      <c r="B26" s="262">
        <v>42928</v>
      </c>
      <c r="C26" s="310">
        <v>52.67</v>
      </c>
      <c r="D26" s="263" t="s">
        <v>4166</v>
      </c>
    </row>
    <row r="27" spans="2:4" s="159" customFormat="1">
      <c r="B27" s="262">
        <v>42928</v>
      </c>
      <c r="C27" s="310">
        <v>223.77</v>
      </c>
      <c r="D27" s="263" t="s">
        <v>4165</v>
      </c>
    </row>
    <row r="28" spans="2:4" s="159" customFormat="1">
      <c r="B28" s="262">
        <v>42929</v>
      </c>
      <c r="C28" s="310">
        <v>0.03</v>
      </c>
      <c r="D28" s="263" t="s">
        <v>4167</v>
      </c>
    </row>
    <row r="29" spans="2:4" s="159" customFormat="1">
      <c r="B29" s="262">
        <v>42929</v>
      </c>
      <c r="C29" s="310">
        <v>9.0399999999999991</v>
      </c>
      <c r="D29" s="263" t="s">
        <v>4166</v>
      </c>
    </row>
    <row r="30" spans="2:4" s="159" customFormat="1">
      <c r="B30" s="262">
        <v>42929</v>
      </c>
      <c r="C30" s="310">
        <v>137.43</v>
      </c>
      <c r="D30" s="263" t="s">
        <v>4165</v>
      </c>
    </row>
    <row r="31" spans="2:4" s="159" customFormat="1">
      <c r="B31" s="262">
        <v>42930</v>
      </c>
      <c r="C31" s="310">
        <v>0.61</v>
      </c>
      <c r="D31" s="263" t="s">
        <v>4163</v>
      </c>
    </row>
    <row r="32" spans="2:4" s="159" customFormat="1">
      <c r="B32" s="262">
        <v>42930</v>
      </c>
      <c r="C32" s="310">
        <v>207.98</v>
      </c>
      <c r="D32" s="263" t="s">
        <v>4165</v>
      </c>
    </row>
    <row r="33" spans="2:4" s="159" customFormat="1">
      <c r="B33" s="262">
        <v>42933</v>
      </c>
      <c r="C33" s="310">
        <v>0.04</v>
      </c>
      <c r="D33" s="263" t="s">
        <v>4167</v>
      </c>
    </row>
    <row r="34" spans="2:4" s="159" customFormat="1">
      <c r="B34" s="262">
        <v>42933</v>
      </c>
      <c r="C34" s="310">
        <v>0.21</v>
      </c>
      <c r="D34" s="263" t="s">
        <v>4163</v>
      </c>
    </row>
    <row r="35" spans="2:4" s="159" customFormat="1">
      <c r="B35" s="262">
        <v>42933</v>
      </c>
      <c r="C35" s="310">
        <v>105.9</v>
      </c>
      <c r="D35" s="263" t="s">
        <v>4165</v>
      </c>
    </row>
    <row r="36" spans="2:4" s="159" customFormat="1">
      <c r="B36" s="262">
        <v>42934</v>
      </c>
      <c r="C36" s="310">
        <v>0.21</v>
      </c>
      <c r="D36" s="263" t="s">
        <v>4163</v>
      </c>
    </row>
    <row r="37" spans="2:4" s="159" customFormat="1">
      <c r="B37" s="262">
        <v>42934</v>
      </c>
      <c r="C37" s="310">
        <v>116.01</v>
      </c>
      <c r="D37" s="263" t="s">
        <v>4165</v>
      </c>
    </row>
    <row r="38" spans="2:4" s="159" customFormat="1">
      <c r="B38" s="262">
        <v>42935</v>
      </c>
      <c r="C38" s="310">
        <v>11.96</v>
      </c>
      <c r="D38" s="263" t="s">
        <v>4165</v>
      </c>
    </row>
    <row r="39" spans="2:4" s="159" customFormat="1">
      <c r="B39" s="262">
        <v>42936</v>
      </c>
      <c r="C39" s="310">
        <v>0.09</v>
      </c>
      <c r="D39" s="263" t="s">
        <v>4163</v>
      </c>
    </row>
    <row r="40" spans="2:4" s="159" customFormat="1">
      <c r="B40" s="262">
        <v>42936</v>
      </c>
      <c r="C40" s="310">
        <v>150.4</v>
      </c>
      <c r="D40" s="263" t="s">
        <v>4165</v>
      </c>
    </row>
    <row r="41" spans="2:4" s="159" customFormat="1">
      <c r="B41" s="262">
        <v>42937</v>
      </c>
      <c r="C41" s="310">
        <v>0.14000000000000001</v>
      </c>
      <c r="D41" s="263" t="s">
        <v>4163</v>
      </c>
    </row>
    <row r="42" spans="2:4" s="159" customFormat="1">
      <c r="B42" s="262">
        <v>42937</v>
      </c>
      <c r="C42" s="310">
        <v>37.729999999999997</v>
      </c>
      <c r="D42" s="263" t="s">
        <v>4165</v>
      </c>
    </row>
    <row r="43" spans="2:4" s="159" customFormat="1">
      <c r="B43" s="262">
        <v>42940</v>
      </c>
      <c r="C43" s="310">
        <v>0.27</v>
      </c>
      <c r="D43" s="263" t="s">
        <v>4163</v>
      </c>
    </row>
    <row r="44" spans="2:4" s="159" customFormat="1">
      <c r="B44" s="262">
        <v>42940</v>
      </c>
      <c r="C44" s="310">
        <v>45.04</v>
      </c>
      <c r="D44" s="263" t="s">
        <v>4165</v>
      </c>
    </row>
    <row r="45" spans="2:4" s="159" customFormat="1">
      <c r="B45" s="262">
        <v>42941</v>
      </c>
      <c r="C45" s="310">
        <v>10</v>
      </c>
      <c r="D45" s="263" t="s">
        <v>4163</v>
      </c>
    </row>
    <row r="46" spans="2:4" s="159" customFormat="1">
      <c r="B46" s="262">
        <v>42941</v>
      </c>
      <c r="C46" s="310">
        <v>33.86</v>
      </c>
      <c r="D46" s="263" t="s">
        <v>4165</v>
      </c>
    </row>
    <row r="47" spans="2:4" s="159" customFormat="1">
      <c r="B47" s="262">
        <v>42942</v>
      </c>
      <c r="C47" s="310">
        <v>0.54</v>
      </c>
      <c r="D47" s="263" t="s">
        <v>4163</v>
      </c>
    </row>
    <row r="48" spans="2:4" s="159" customFormat="1">
      <c r="B48" s="262">
        <v>42942</v>
      </c>
      <c r="C48" s="310">
        <v>146.1</v>
      </c>
      <c r="D48" s="263" t="s">
        <v>4165</v>
      </c>
    </row>
    <row r="49" spans="2:4" s="159" customFormat="1">
      <c r="B49" s="262">
        <v>42943</v>
      </c>
      <c r="C49" s="310">
        <v>174.26</v>
      </c>
      <c r="D49" s="263" t="s">
        <v>4165</v>
      </c>
    </row>
    <row r="50" spans="2:4" s="159" customFormat="1">
      <c r="B50" s="262">
        <v>42944</v>
      </c>
      <c r="C50" s="310">
        <v>0.37</v>
      </c>
      <c r="D50" s="263" t="s">
        <v>4163</v>
      </c>
    </row>
    <row r="51" spans="2:4" s="159" customFormat="1" ht="26.25">
      <c r="B51" s="262">
        <v>42944</v>
      </c>
      <c r="C51" s="310">
        <v>31.58</v>
      </c>
      <c r="D51" s="263" t="s">
        <v>4168</v>
      </c>
    </row>
    <row r="52" spans="2:4" s="159" customFormat="1">
      <c r="B52" s="262">
        <v>42944</v>
      </c>
      <c r="C52" s="310">
        <v>147.58000000000001</v>
      </c>
      <c r="D52" s="263" t="s">
        <v>4165</v>
      </c>
    </row>
    <row r="53" spans="2:4" s="159" customFormat="1">
      <c r="B53" s="262">
        <v>42947</v>
      </c>
      <c r="C53" s="310">
        <v>261.52999999999997</v>
      </c>
      <c r="D53" s="263" t="s">
        <v>4165</v>
      </c>
    </row>
    <row r="54" spans="2:4" s="49" customFormat="1">
      <c r="B54" s="181" t="s">
        <v>30</v>
      </c>
      <c r="C54" s="125">
        <f>SUM(C6:C53)</f>
        <v>3029.9799999999996</v>
      </c>
      <c r="D54" s="130"/>
    </row>
    <row r="55" spans="2:4" s="49" customFormat="1">
      <c r="B55" s="371" t="s">
        <v>47</v>
      </c>
      <c r="C55" s="372"/>
      <c r="D55" s="373"/>
    </row>
    <row r="56" spans="2:4">
      <c r="B56" s="157">
        <v>42919</v>
      </c>
      <c r="C56" s="200">
        <v>3.31</v>
      </c>
      <c r="D56" s="263" t="s">
        <v>4170</v>
      </c>
    </row>
    <row r="57" spans="2:4" s="159" customFormat="1">
      <c r="B57" s="157">
        <v>42919</v>
      </c>
      <c r="C57" s="200">
        <v>9.5299999999999994</v>
      </c>
      <c r="D57" s="263" t="s">
        <v>4171</v>
      </c>
    </row>
    <row r="58" spans="2:4" s="159" customFormat="1">
      <c r="B58" s="157">
        <v>42919</v>
      </c>
      <c r="C58" s="200">
        <v>60</v>
      </c>
      <c r="D58" s="263" t="s">
        <v>4172</v>
      </c>
    </row>
    <row r="59" spans="2:4" s="159" customFormat="1">
      <c r="B59" s="157">
        <v>42919</v>
      </c>
      <c r="C59" s="200">
        <v>100</v>
      </c>
      <c r="D59" s="263" t="s">
        <v>4173</v>
      </c>
    </row>
    <row r="60" spans="2:4" s="159" customFormat="1">
      <c r="B60" s="157">
        <v>42919</v>
      </c>
      <c r="C60" s="200">
        <v>100</v>
      </c>
      <c r="D60" s="263" t="s">
        <v>4174</v>
      </c>
    </row>
    <row r="61" spans="2:4" s="159" customFormat="1">
      <c r="B61" s="157">
        <v>42919</v>
      </c>
      <c r="C61" s="200">
        <v>101.38</v>
      </c>
      <c r="D61" s="263" t="s">
        <v>4175</v>
      </c>
    </row>
    <row r="62" spans="2:4" s="159" customFormat="1">
      <c r="B62" s="157">
        <v>42920</v>
      </c>
      <c r="C62" s="200">
        <v>0.49</v>
      </c>
      <c r="D62" s="263" t="s">
        <v>4176</v>
      </c>
    </row>
    <row r="63" spans="2:4" s="159" customFormat="1">
      <c r="B63" s="157">
        <v>42920</v>
      </c>
      <c r="C63" s="200">
        <v>6.13</v>
      </c>
      <c r="D63" s="263" t="s">
        <v>4177</v>
      </c>
    </row>
    <row r="64" spans="2:4" s="159" customFormat="1">
      <c r="B64" s="157">
        <v>42920</v>
      </c>
      <c r="C64" s="200">
        <v>100</v>
      </c>
      <c r="D64" s="263" t="s">
        <v>4178</v>
      </c>
    </row>
    <row r="65" spans="2:4" s="159" customFormat="1">
      <c r="B65" s="157">
        <v>42921</v>
      </c>
      <c r="C65" s="200">
        <v>0.01</v>
      </c>
      <c r="D65" s="263" t="s">
        <v>4179</v>
      </c>
    </row>
    <row r="66" spans="2:4" s="159" customFormat="1">
      <c r="B66" s="157">
        <v>42921</v>
      </c>
      <c r="C66" s="200">
        <v>0.66</v>
      </c>
      <c r="D66" s="263" t="s">
        <v>4180</v>
      </c>
    </row>
    <row r="67" spans="2:4" s="159" customFormat="1">
      <c r="B67" s="157">
        <v>42921</v>
      </c>
      <c r="C67" s="200">
        <v>9.19</v>
      </c>
      <c r="D67" s="263" t="s">
        <v>4181</v>
      </c>
    </row>
    <row r="68" spans="2:4" s="159" customFormat="1">
      <c r="B68" s="157">
        <v>42922</v>
      </c>
      <c r="C68" s="200">
        <v>1.17</v>
      </c>
      <c r="D68" s="263" t="s">
        <v>4182</v>
      </c>
    </row>
    <row r="69" spans="2:4">
      <c r="B69" s="157">
        <v>42922</v>
      </c>
      <c r="C69" s="200">
        <v>41</v>
      </c>
      <c r="D69" s="263" t="s">
        <v>4183</v>
      </c>
    </row>
    <row r="70" spans="2:4">
      <c r="B70" s="157">
        <v>42922</v>
      </c>
      <c r="C70" s="200">
        <v>360</v>
      </c>
      <c r="D70" s="263" t="s">
        <v>4184</v>
      </c>
    </row>
    <row r="71" spans="2:4">
      <c r="B71" s="157">
        <v>42923</v>
      </c>
      <c r="C71" s="200">
        <v>0.04</v>
      </c>
      <c r="D71" s="263" t="s">
        <v>4185</v>
      </c>
    </row>
    <row r="72" spans="2:4">
      <c r="B72" s="157">
        <v>42923</v>
      </c>
      <c r="C72" s="200">
        <v>0.23</v>
      </c>
      <c r="D72" s="263" t="s">
        <v>4186</v>
      </c>
    </row>
    <row r="73" spans="2:4">
      <c r="B73" s="157">
        <v>42923</v>
      </c>
      <c r="C73" s="200">
        <v>0.56000000000000005</v>
      </c>
      <c r="D73" s="263" t="s">
        <v>4187</v>
      </c>
    </row>
    <row r="74" spans="2:4">
      <c r="B74" s="157">
        <v>42923</v>
      </c>
      <c r="C74" s="200">
        <v>0.79</v>
      </c>
      <c r="D74" s="263" t="s">
        <v>4188</v>
      </c>
    </row>
    <row r="75" spans="2:4" s="49" customFormat="1">
      <c r="B75" s="157">
        <v>42923</v>
      </c>
      <c r="C75" s="200">
        <v>22.41</v>
      </c>
      <c r="D75" s="263" t="s">
        <v>4189</v>
      </c>
    </row>
    <row r="76" spans="2:4" s="49" customFormat="1">
      <c r="B76" s="157">
        <v>42923</v>
      </c>
      <c r="C76" s="200">
        <v>50</v>
      </c>
      <c r="D76" s="263" t="s">
        <v>4190</v>
      </c>
    </row>
    <row r="77" spans="2:4" s="49" customFormat="1">
      <c r="B77" s="157">
        <v>42926</v>
      </c>
      <c r="C77" s="200">
        <v>100</v>
      </c>
      <c r="D77" s="263" t="s">
        <v>4191</v>
      </c>
    </row>
    <row r="78" spans="2:4" s="49" customFormat="1">
      <c r="B78" s="157">
        <v>42926</v>
      </c>
      <c r="C78" s="200">
        <v>300</v>
      </c>
      <c r="D78" s="263" t="s">
        <v>4192</v>
      </c>
    </row>
    <row r="79" spans="2:4" s="49" customFormat="1">
      <c r="B79" s="157">
        <v>42926</v>
      </c>
      <c r="C79" s="200">
        <v>1000</v>
      </c>
      <c r="D79" s="263" t="s">
        <v>4193</v>
      </c>
    </row>
    <row r="80" spans="2:4" s="49" customFormat="1">
      <c r="B80" s="157">
        <v>42927</v>
      </c>
      <c r="C80" s="200">
        <v>0.47</v>
      </c>
      <c r="D80" s="263" t="s">
        <v>4194</v>
      </c>
    </row>
    <row r="81" spans="2:4" s="49" customFormat="1">
      <c r="B81" s="157">
        <v>42927</v>
      </c>
      <c r="C81" s="200">
        <v>2.71</v>
      </c>
      <c r="D81" s="263" t="s">
        <v>4195</v>
      </c>
    </row>
    <row r="82" spans="2:4" s="49" customFormat="1">
      <c r="B82" s="157">
        <v>42927</v>
      </c>
      <c r="C82" s="200">
        <v>500</v>
      </c>
      <c r="D82" s="263" t="s">
        <v>4196</v>
      </c>
    </row>
    <row r="83" spans="2:4" s="49" customFormat="1">
      <c r="B83" s="157">
        <v>42928</v>
      </c>
      <c r="C83" s="200">
        <v>0.09</v>
      </c>
      <c r="D83" s="263" t="s">
        <v>4197</v>
      </c>
    </row>
    <row r="84" spans="2:4" s="49" customFormat="1">
      <c r="B84" s="157">
        <v>42928</v>
      </c>
      <c r="C84" s="200">
        <v>0.3</v>
      </c>
      <c r="D84" s="263" t="s">
        <v>4198</v>
      </c>
    </row>
    <row r="85" spans="2:4" s="49" customFormat="1">
      <c r="B85" s="157">
        <v>42928</v>
      </c>
      <c r="C85" s="200">
        <v>0.56000000000000005</v>
      </c>
      <c r="D85" s="263" t="s">
        <v>4199</v>
      </c>
    </row>
    <row r="86" spans="2:4" s="49" customFormat="1">
      <c r="B86" s="157">
        <v>42928</v>
      </c>
      <c r="C86" s="200">
        <v>4.58</v>
      </c>
      <c r="D86" s="263" t="s">
        <v>4200</v>
      </c>
    </row>
    <row r="87" spans="2:4" s="49" customFormat="1">
      <c r="B87" s="157">
        <v>42928</v>
      </c>
      <c r="C87" s="200">
        <v>5.4</v>
      </c>
      <c r="D87" s="263" t="s">
        <v>4201</v>
      </c>
    </row>
    <row r="88" spans="2:4" s="49" customFormat="1">
      <c r="B88" s="157">
        <v>42928</v>
      </c>
      <c r="C88" s="200">
        <v>24.61</v>
      </c>
      <c r="D88" s="263" t="s">
        <v>4202</v>
      </c>
    </row>
    <row r="89" spans="2:4" s="49" customFormat="1">
      <c r="B89" s="157">
        <v>42928</v>
      </c>
      <c r="C89" s="200">
        <v>250</v>
      </c>
      <c r="D89" s="263" t="s">
        <v>4203</v>
      </c>
    </row>
    <row r="90" spans="2:4" s="49" customFormat="1">
      <c r="B90" s="157">
        <v>42928</v>
      </c>
      <c r="C90" s="200">
        <v>250</v>
      </c>
      <c r="D90" s="263" t="s">
        <v>4203</v>
      </c>
    </row>
    <row r="91" spans="2:4" s="49" customFormat="1">
      <c r="B91" s="157">
        <v>42929</v>
      </c>
      <c r="C91" s="200">
        <v>0.24</v>
      </c>
      <c r="D91" s="263" t="s">
        <v>4204</v>
      </c>
    </row>
    <row r="92" spans="2:4" s="49" customFormat="1">
      <c r="B92" s="157">
        <v>42929</v>
      </c>
      <c r="C92" s="200">
        <v>0.3</v>
      </c>
      <c r="D92" s="263" t="s">
        <v>4205</v>
      </c>
    </row>
    <row r="93" spans="2:4" s="159" customFormat="1">
      <c r="B93" s="157">
        <v>42930</v>
      </c>
      <c r="C93" s="200">
        <v>0.31</v>
      </c>
      <c r="D93" s="263" t="s">
        <v>4206</v>
      </c>
    </row>
    <row r="94" spans="2:4" s="159" customFormat="1">
      <c r="B94" s="157">
        <v>42930</v>
      </c>
      <c r="C94" s="200">
        <v>0.33</v>
      </c>
      <c r="D94" s="263" t="s">
        <v>4206</v>
      </c>
    </row>
    <row r="95" spans="2:4" s="159" customFormat="1">
      <c r="B95" s="157">
        <v>42930</v>
      </c>
      <c r="C95" s="200">
        <v>67.94</v>
      </c>
      <c r="D95" s="263" t="s">
        <v>4207</v>
      </c>
    </row>
    <row r="96" spans="2:4" s="159" customFormat="1">
      <c r="B96" s="157">
        <v>42930</v>
      </c>
      <c r="C96" s="200">
        <v>70.010000000000005</v>
      </c>
      <c r="D96" s="263" t="s">
        <v>4208</v>
      </c>
    </row>
    <row r="97" spans="2:4" s="159" customFormat="1">
      <c r="B97" s="157">
        <v>42930</v>
      </c>
      <c r="C97" s="200">
        <v>100</v>
      </c>
      <c r="D97" s="263" t="s">
        <v>4209</v>
      </c>
    </row>
    <row r="98" spans="2:4" s="159" customFormat="1">
      <c r="B98" s="157">
        <v>42933</v>
      </c>
      <c r="C98" s="200">
        <v>0.01</v>
      </c>
      <c r="D98" s="263" t="s">
        <v>4210</v>
      </c>
    </row>
    <row r="99" spans="2:4" s="159" customFormat="1">
      <c r="B99" s="157">
        <v>42933</v>
      </c>
      <c r="C99" s="200">
        <v>5</v>
      </c>
      <c r="D99" s="263" t="s">
        <v>4211</v>
      </c>
    </row>
    <row r="100" spans="2:4" s="159" customFormat="1">
      <c r="B100" s="157">
        <v>42933</v>
      </c>
      <c r="C100" s="200">
        <v>40</v>
      </c>
      <c r="D100" s="263" t="s">
        <v>4212</v>
      </c>
    </row>
    <row r="101" spans="2:4" s="159" customFormat="1">
      <c r="B101" s="157">
        <v>42933</v>
      </c>
      <c r="C101" s="200">
        <v>52</v>
      </c>
      <c r="D101" s="263" t="s">
        <v>4213</v>
      </c>
    </row>
    <row r="102" spans="2:4" s="159" customFormat="1">
      <c r="B102" s="157">
        <v>42933</v>
      </c>
      <c r="C102" s="200">
        <v>300</v>
      </c>
      <c r="D102" s="263" t="s">
        <v>4214</v>
      </c>
    </row>
    <row r="103" spans="2:4" s="159" customFormat="1">
      <c r="B103" s="157">
        <v>42933</v>
      </c>
      <c r="C103" s="200">
        <v>500</v>
      </c>
      <c r="D103" s="263" t="s">
        <v>4169</v>
      </c>
    </row>
    <row r="104" spans="2:4" s="159" customFormat="1">
      <c r="B104" s="157">
        <v>42934</v>
      </c>
      <c r="C104" s="200">
        <v>0.01</v>
      </c>
      <c r="D104" s="263" t="s">
        <v>4215</v>
      </c>
    </row>
    <row r="105" spans="2:4" s="159" customFormat="1">
      <c r="B105" s="157">
        <v>42934</v>
      </c>
      <c r="C105" s="200">
        <v>37.57</v>
      </c>
      <c r="D105" s="263" t="s">
        <v>4216</v>
      </c>
    </row>
    <row r="106" spans="2:4" s="159" customFormat="1">
      <c r="B106" s="157">
        <v>42935</v>
      </c>
      <c r="C106" s="200">
        <v>50.04</v>
      </c>
      <c r="D106" s="263" t="s">
        <v>4217</v>
      </c>
    </row>
    <row r="107" spans="2:4" s="159" customFormat="1">
      <c r="B107" s="157">
        <v>42936</v>
      </c>
      <c r="C107" s="200">
        <v>60</v>
      </c>
      <c r="D107" s="263" t="s">
        <v>4149</v>
      </c>
    </row>
    <row r="108" spans="2:4" s="159" customFormat="1">
      <c r="B108" s="157">
        <v>42936</v>
      </c>
      <c r="C108" s="200">
        <v>60</v>
      </c>
      <c r="D108" s="263" t="s">
        <v>4218</v>
      </c>
    </row>
    <row r="109" spans="2:4" s="159" customFormat="1">
      <c r="B109" s="157">
        <v>42937</v>
      </c>
      <c r="C109" s="200">
        <v>0.21</v>
      </c>
      <c r="D109" s="263" t="s">
        <v>4219</v>
      </c>
    </row>
    <row r="110" spans="2:4" s="159" customFormat="1">
      <c r="B110" s="157">
        <v>42937</v>
      </c>
      <c r="C110" s="200">
        <v>11.07</v>
      </c>
      <c r="D110" s="263" t="s">
        <v>4220</v>
      </c>
    </row>
    <row r="111" spans="2:4" s="159" customFormat="1">
      <c r="B111" s="157">
        <v>42937</v>
      </c>
      <c r="C111" s="200">
        <v>100</v>
      </c>
      <c r="D111" s="263" t="s">
        <v>4191</v>
      </c>
    </row>
    <row r="112" spans="2:4" s="159" customFormat="1">
      <c r="B112" s="157">
        <v>42941</v>
      </c>
      <c r="C112" s="200">
        <v>0.32</v>
      </c>
      <c r="D112" s="263" t="s">
        <v>4221</v>
      </c>
    </row>
    <row r="113" spans="1:4" s="159" customFormat="1">
      <c r="B113" s="157">
        <v>42941</v>
      </c>
      <c r="C113" s="200">
        <v>3.36</v>
      </c>
      <c r="D113" s="263" t="s">
        <v>4222</v>
      </c>
    </row>
    <row r="114" spans="1:4" s="159" customFormat="1">
      <c r="B114" s="157">
        <v>42941</v>
      </c>
      <c r="C114" s="200">
        <v>4.4800000000000004</v>
      </c>
      <c r="D114" s="263" t="s">
        <v>4223</v>
      </c>
    </row>
    <row r="115" spans="1:4" s="159" customFormat="1">
      <c r="B115" s="157">
        <v>42941</v>
      </c>
      <c r="C115" s="200">
        <v>60</v>
      </c>
      <c r="D115" s="263" t="s">
        <v>4224</v>
      </c>
    </row>
    <row r="116" spans="1:4" s="159" customFormat="1">
      <c r="B116" s="157">
        <v>42941</v>
      </c>
      <c r="C116" s="200">
        <v>60</v>
      </c>
      <c r="D116" s="263" t="s">
        <v>4225</v>
      </c>
    </row>
    <row r="117" spans="1:4" s="159" customFormat="1">
      <c r="B117" s="157">
        <v>42944</v>
      </c>
      <c r="C117" s="200">
        <v>26.06</v>
      </c>
      <c r="D117" s="263" t="s">
        <v>4226</v>
      </c>
    </row>
    <row r="118" spans="1:4" s="159" customFormat="1">
      <c r="B118" s="157">
        <v>42944</v>
      </c>
      <c r="C118" s="200">
        <v>41.56</v>
      </c>
      <c r="D118" s="263" t="s">
        <v>4227</v>
      </c>
    </row>
    <row r="119" spans="1:4" s="159" customFormat="1">
      <c r="B119" s="157">
        <v>42944</v>
      </c>
      <c r="C119" s="200">
        <v>59.44</v>
      </c>
      <c r="D119" s="263" t="s">
        <v>4227</v>
      </c>
    </row>
    <row r="120" spans="1:4" s="159" customFormat="1">
      <c r="B120" s="157">
        <v>42947</v>
      </c>
      <c r="C120" s="200">
        <v>2.34</v>
      </c>
      <c r="D120" s="263" t="s">
        <v>4228</v>
      </c>
    </row>
    <row r="121" spans="1:4" s="159" customFormat="1">
      <c r="B121" s="157">
        <v>42947</v>
      </c>
      <c r="C121" s="200">
        <v>100</v>
      </c>
      <c r="D121" s="263" t="s">
        <v>4212</v>
      </c>
    </row>
    <row r="122" spans="1:4" s="49" customFormat="1">
      <c r="B122" s="157">
        <v>42947</v>
      </c>
      <c r="C122" s="200">
        <v>100</v>
      </c>
      <c r="D122" s="263" t="s">
        <v>4229</v>
      </c>
    </row>
    <row r="123" spans="1:4" s="49" customFormat="1">
      <c r="B123" s="181" t="s">
        <v>30</v>
      </c>
      <c r="C123" s="125">
        <f>SUM(C56:C122)</f>
        <v>5318.2199999999993</v>
      </c>
      <c r="D123" s="104"/>
    </row>
    <row r="124" spans="1:4">
      <c r="A124" s="68"/>
      <c r="B124" s="49"/>
      <c r="C124" s="49"/>
      <c r="D124" s="49"/>
    </row>
    <row r="125" spans="1:4">
      <c r="A125" s="68"/>
      <c r="B125" s="49"/>
      <c r="C125" s="49"/>
      <c r="D125" s="49"/>
    </row>
    <row r="126" spans="1:4">
      <c r="A126" s="68"/>
      <c r="B126" s="49"/>
      <c r="C126" s="49"/>
      <c r="D126" s="49"/>
    </row>
    <row r="127" spans="1:4">
      <c r="A127" s="68"/>
      <c r="B127" s="49"/>
      <c r="C127" s="49"/>
      <c r="D127" s="49"/>
    </row>
    <row r="128" spans="1:4">
      <c r="A128" s="68"/>
      <c r="B128" s="49"/>
      <c r="C128" s="49"/>
      <c r="D128" s="49"/>
    </row>
    <row r="129" spans="1:4">
      <c r="A129" s="68"/>
      <c r="B129" s="49"/>
      <c r="C129" s="49"/>
      <c r="D129" s="49"/>
    </row>
    <row r="130" spans="1:4">
      <c r="A130" s="68"/>
      <c r="B130" s="49"/>
      <c r="C130" s="49"/>
      <c r="D130" s="49"/>
    </row>
    <row r="131" spans="1:4">
      <c r="A131" s="68"/>
      <c r="B131" s="49"/>
      <c r="C131" s="49"/>
      <c r="D131" s="49"/>
    </row>
    <row r="132" spans="1:4">
      <c r="B132" s="49"/>
      <c r="C132" s="49"/>
      <c r="D132" s="49"/>
    </row>
    <row r="133" spans="1:4">
      <c r="B133" s="49"/>
      <c r="C133" s="49"/>
      <c r="D133" s="49"/>
    </row>
    <row r="134" spans="1:4">
      <c r="B134" s="49"/>
      <c r="C134" s="49"/>
      <c r="D134" s="49"/>
    </row>
    <row r="135" spans="1:4">
      <c r="B135" s="49"/>
      <c r="C135" s="49"/>
      <c r="D135" s="49"/>
    </row>
    <row r="136" spans="1:4">
      <c r="B136" s="49"/>
      <c r="C136" s="49"/>
      <c r="D136" s="49"/>
    </row>
    <row r="137" spans="1:4">
      <c r="B137" s="49"/>
      <c r="C137" s="49"/>
      <c r="D137" s="49"/>
    </row>
    <row r="138" spans="1:4">
      <c r="B138" s="49"/>
      <c r="C138" s="49"/>
      <c r="D138" s="49"/>
    </row>
    <row r="139" spans="1:4">
      <c r="B139" s="49"/>
      <c r="C139" s="49"/>
      <c r="D139" s="49"/>
    </row>
    <row r="140" spans="1:4">
      <c r="B140" s="49"/>
      <c r="C140" s="49"/>
      <c r="D140" s="49"/>
    </row>
    <row r="141" spans="1:4">
      <c r="B141" s="49"/>
      <c r="C141" s="49"/>
      <c r="D141" s="49"/>
    </row>
    <row r="142" spans="1:4">
      <c r="B142" s="49"/>
      <c r="C142" s="49"/>
      <c r="D142" s="49"/>
    </row>
    <row r="143" spans="1:4">
      <c r="B143" s="49"/>
      <c r="C143" s="49"/>
      <c r="D143" s="49"/>
    </row>
    <row r="144" spans="1:4">
      <c r="B144" s="49"/>
      <c r="C144" s="49"/>
      <c r="D144" s="49"/>
    </row>
    <row r="145" spans="2:4">
      <c r="B145" s="49"/>
      <c r="C145" s="49"/>
      <c r="D145" s="49"/>
    </row>
    <row r="146" spans="2:4">
      <c r="B146" s="49"/>
      <c r="C146" s="49"/>
      <c r="D146" s="49"/>
    </row>
    <row r="147" spans="2:4">
      <c r="B147" s="49"/>
      <c r="C147" s="49"/>
      <c r="D147" s="49"/>
    </row>
    <row r="148" spans="2:4">
      <c r="B148" s="49"/>
      <c r="C148" s="49"/>
      <c r="D148" s="49"/>
    </row>
    <row r="149" spans="2:4">
      <c r="B149" s="49"/>
      <c r="C149" s="49"/>
      <c r="D149" s="49"/>
    </row>
    <row r="150" spans="2:4">
      <c r="B150" s="49"/>
      <c r="C150" s="49"/>
      <c r="D150" s="49"/>
    </row>
    <row r="151" spans="2:4">
      <c r="B151" s="49"/>
      <c r="C151" s="49"/>
      <c r="D151" s="49"/>
    </row>
    <row r="152" spans="2:4">
      <c r="B152" s="49"/>
      <c r="C152" s="49"/>
      <c r="D152" s="49"/>
    </row>
    <row r="153" spans="2:4">
      <c r="B153" s="49"/>
      <c r="C153" s="49"/>
      <c r="D153" s="49"/>
    </row>
    <row r="154" spans="2:4">
      <c r="B154" s="49"/>
      <c r="C154" s="49"/>
      <c r="D154" s="49"/>
    </row>
    <row r="155" spans="2:4">
      <c r="B155" s="49"/>
      <c r="C155" s="49"/>
      <c r="D155" s="49"/>
    </row>
    <row r="156" spans="2:4">
      <c r="B156" s="49"/>
      <c r="C156" s="49"/>
      <c r="D156" s="49"/>
    </row>
    <row r="157" spans="2:4">
      <c r="B157" s="49"/>
      <c r="C157" s="49"/>
      <c r="D157" s="49"/>
    </row>
    <row r="158" spans="2:4">
      <c r="B158" s="49"/>
      <c r="C158" s="49"/>
      <c r="D158" s="49"/>
    </row>
  </sheetData>
  <sheetProtection algorithmName="SHA-512" hashValue="nXYvc9URX3cjlalFgdgDLbXpM87r6+FY94oLA0EwLjYVgoWd5q13mVz750jl/UMoHGXoL+nv5/AQJ+gY5JC5uw==" saltValue="9R+CmXZTLt0P8rFxd57eVw==" spinCount="100000" sheet="1" objects="1" scenarios="1"/>
  <mergeCells count="3">
    <mergeCell ref="B5:D5"/>
    <mergeCell ref="B55:D55"/>
    <mergeCell ref="C1:D1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19</vt:i4>
      </vt:variant>
    </vt:vector>
  </HeadingPairs>
  <TitlesOfParts>
    <vt:vector size="19" baseType="lpstr">
      <vt:lpstr>Расходы</vt:lpstr>
      <vt:lpstr>Поступления Райффайзенбанк</vt:lpstr>
      <vt:lpstr>Валютные пост-я</vt:lpstr>
      <vt:lpstr>Поступления ВТБ 24</vt:lpstr>
      <vt:lpstr>Поступления ПАО Сбербанк</vt:lpstr>
      <vt:lpstr>Поступления БИНБАНК</vt:lpstr>
      <vt:lpstr>Поступления МКБ</vt:lpstr>
      <vt:lpstr>Поступления СКБ-Банк</vt:lpstr>
      <vt:lpstr>Поступления МДМ Банк</vt:lpstr>
      <vt:lpstr>Поступления с мобильных тел.</vt:lpstr>
      <vt:lpstr>Поступления МТС USSD</vt:lpstr>
      <vt:lpstr>Поступления Platron</vt:lpstr>
      <vt:lpstr>Поступления Благо.ру</vt:lpstr>
      <vt:lpstr>Поступления РБК-Money</vt:lpstr>
      <vt:lpstr>Поступления CloudPayments</vt:lpstr>
      <vt:lpstr>PayPal</vt:lpstr>
      <vt:lpstr>Элекснет</vt:lpstr>
      <vt:lpstr>Dobro.mail.ru</vt:lpstr>
      <vt:lpstr>MainPeople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Ilya</dc:creator>
  <cp:lastModifiedBy>Бартош Екатерина Борисовна</cp:lastModifiedBy>
  <cp:revision/>
  <dcterms:created xsi:type="dcterms:W3CDTF">2013-11-18T10:44:00Z</dcterms:created>
  <dcterms:modified xsi:type="dcterms:W3CDTF">2018-04-28T12:32:27Z</dcterms:modified>
</cp:coreProperties>
</file>