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2" yWindow="168" windowWidth="9696" windowHeight="6984" tabRatio="953"/>
  </bookViews>
  <sheets>
    <sheet name="Расходы" sheetId="7" r:id="rId1"/>
    <sheet name="Поступления Банк" sheetId="1" r:id="rId2"/>
    <sheet name="Поступления Благо.ру" sheetId="10" r:id="rId3"/>
    <sheet name="Поступления Киви" sheetId="9" r:id="rId4"/>
    <sheet name="Поступления МТС USSD" sheetId="11" r:id="rId5"/>
    <sheet name="Поступления СМС 2420 Помогаю" sheetId="13" r:id="rId6"/>
    <sheet name="МКБ" sheetId="12" r:id="rId7"/>
    <sheet name="Поступления сайт" sheetId="14" r:id="rId8"/>
    <sheet name="Валютный расчетный счет (USD)" sheetId="8" r:id="rId9"/>
  </sheets>
  <definedNames>
    <definedName name="_xlnm._FilterDatabase" localSheetId="6" hidden="1">МКБ!$B$4:$D$174</definedName>
    <definedName name="_xlnm._FilterDatabase" localSheetId="1" hidden="1">'Поступления Банк'!$A$4:$F$65</definedName>
    <definedName name="_xlnm._FilterDatabase" localSheetId="2" hidden="1">'Поступления Благо.ру'!$B$4:$D$4</definedName>
    <definedName name="_xlnm._FilterDatabase" localSheetId="3" hidden="1">'Поступления Киви'!$B$5:$D$50</definedName>
    <definedName name="_xlnm._FilterDatabase" localSheetId="4" hidden="1">'Поступления МТС USSD'!$B$4:$D$4</definedName>
    <definedName name="_xlnm._FilterDatabase" localSheetId="7" hidden="1">'Поступления сайт'!$A$4:$F$63</definedName>
    <definedName name="_xlnm._FilterDatabase" localSheetId="5" hidden="1">'Поступления СМС 2420 Помогаю'!$B$4:$D$4</definedName>
  </definedNames>
  <calcPr calcId="145621" refMode="R1C1"/>
</workbook>
</file>

<file path=xl/calcChain.xml><?xml version="1.0" encoding="utf-8"?>
<calcChain xmlns="http://schemas.openxmlformats.org/spreadsheetml/2006/main">
  <c r="C34" i="7" l="1"/>
  <c r="C2" i="9"/>
  <c r="C18" i="9"/>
  <c r="C19" i="9"/>
  <c r="C7" i="8"/>
  <c r="C26" i="7"/>
  <c r="D5" i="7"/>
  <c r="C2" i="13"/>
  <c r="C2" i="12"/>
  <c r="C54" i="11"/>
  <c r="C55" i="11"/>
  <c r="C2" i="11"/>
  <c r="C2" i="14"/>
  <c r="C34" i="10"/>
  <c r="C35" i="10"/>
  <c r="C2" i="10"/>
  <c r="C2" i="1"/>
  <c r="D3" i="7" s="1"/>
</calcChain>
</file>

<file path=xl/sharedStrings.xml><?xml version="1.0" encoding="utf-8"?>
<sst xmlns="http://schemas.openxmlformats.org/spreadsheetml/2006/main" count="994" uniqueCount="523">
  <si>
    <t>Дата</t>
  </si>
  <si>
    <t>Сумма</t>
  </si>
  <si>
    <t>Назначение платежа</t>
  </si>
  <si>
    <t xml:space="preserve">Дата </t>
  </si>
  <si>
    <t xml:space="preserve">Назначения платежа </t>
  </si>
  <si>
    <t>ООО "Авангард СПб"</t>
  </si>
  <si>
    <t>банковский перевод</t>
  </si>
  <si>
    <t>на лечение детей</t>
  </si>
  <si>
    <t>зарплата сотрудников</t>
  </si>
  <si>
    <t>налоги</t>
  </si>
  <si>
    <t>административно-хозяйственные расходы</t>
  </si>
  <si>
    <t>За месяц</t>
  </si>
  <si>
    <t>Жертвователь</t>
  </si>
  <si>
    <t>ИТОГО</t>
  </si>
  <si>
    <t>Жертвователь 
(последние 4 цифры номера)</t>
  </si>
  <si>
    <t>бухгалтерское и юридическое обслуживание</t>
  </si>
  <si>
    <t>Канал поступления</t>
  </si>
  <si>
    <t xml:space="preserve">Итого </t>
  </si>
  <si>
    <t>ИП Кухтенков Александр Михайлович</t>
  </si>
  <si>
    <t>ООО "Опт Сити Тойз"</t>
  </si>
  <si>
    <t>ИП Буланова Эльвира Рауфовна</t>
  </si>
  <si>
    <t>ИП Дроздов Алексей Геннадиевич</t>
  </si>
  <si>
    <t>ООО "ФАСАД-плюс"</t>
  </si>
  <si>
    <t>на лечение Лизы Погосян</t>
  </si>
  <si>
    <t>Кулинич М. Ю.</t>
  </si>
  <si>
    <t>ИП Муравьева Валерия Васильевна</t>
  </si>
  <si>
    <t>Нефатенкова Е. С.</t>
  </si>
  <si>
    <t>Комарицкая О. Л.</t>
  </si>
  <si>
    <t>ИП Мешкова Елена Алексеевна</t>
  </si>
  <si>
    <t>ООО "ДжейКолор"</t>
  </si>
  <si>
    <t>ИП Малащенко Регина Валентиновна</t>
  </si>
  <si>
    <t>ЗАО "Сбербанк КИБ"</t>
  </si>
  <si>
    <t>ООО "3спорт"</t>
  </si>
  <si>
    <t>ЗАО "Сбербанк Управление Активами"</t>
  </si>
  <si>
    <t>на лечение Егора Дендеберя</t>
  </si>
  <si>
    <t>на лечение Амира Шакирова</t>
  </si>
  <si>
    <t>на лечение Ивана Кривенко</t>
  </si>
  <si>
    <t>на лечение Милены Кочарян</t>
  </si>
  <si>
    <t>на лечение Темура Дементьева</t>
  </si>
  <si>
    <t xml:space="preserve">на лечение Риты Бакаевой </t>
  </si>
  <si>
    <t>анонимное пожертвование</t>
  </si>
  <si>
    <t>А. Гальянцева</t>
  </si>
  <si>
    <t>2014-02-28 20:37:21.744000</t>
  </si>
  <si>
    <t>2014-02-28 14:40:08.882000</t>
  </si>
  <si>
    <t>2014-02-28 12:49:14.112000</t>
  </si>
  <si>
    <t>2014-02-28 01:06:51.152000</t>
  </si>
  <si>
    <t>2014-02-27 15:08:51.827000</t>
  </si>
  <si>
    <t>2014-02-27 12:49:23.796000</t>
  </si>
  <si>
    <t>2014-02-26 16:03:10.327000</t>
  </si>
  <si>
    <t>2014-02-26 06:32:17.643000</t>
  </si>
  <si>
    <t>2014-02-25 19:28:23.280000</t>
  </si>
  <si>
    <t>2014-02-25 18:11:47.359000</t>
  </si>
  <si>
    <t>2014-02-25 17:47:30.771000</t>
  </si>
  <si>
    <t>2014-02-25 12:08:01.668000</t>
  </si>
  <si>
    <t>2014-02-24 17:45:24.754000</t>
  </si>
  <si>
    <t>2014-02-24 12:02:14.681000</t>
  </si>
  <si>
    <t>2014-02-24 00:01:41.888000</t>
  </si>
  <si>
    <t>2014-02-23 22:48:19.148000</t>
  </si>
  <si>
    <t>2014-02-23 19:32:13.074000</t>
  </si>
  <si>
    <t>2014-02-23 14:19:37.030000</t>
  </si>
  <si>
    <t>2014-02-23 13:27:30.327000</t>
  </si>
  <si>
    <t>2014-02-23 00:09:01.060000</t>
  </si>
  <si>
    <t>2014-02-22 18:23:52.972000</t>
  </si>
  <si>
    <t>2014-02-22 11:50:20.877000</t>
  </si>
  <si>
    <t>2014-02-22 06:01:41.043000</t>
  </si>
  <si>
    <t>2014-02-21 17:49:03.885000</t>
  </si>
  <si>
    <t>2014-02-21 13:17:26.440000</t>
  </si>
  <si>
    <t>2014-02-21 00:11:40.806000</t>
  </si>
  <si>
    <t>2014-02-20 21:10:25.491000</t>
  </si>
  <si>
    <t>2014-02-19 17:02:31.124000</t>
  </si>
  <si>
    <t>2014-02-19 07:38:26.430000</t>
  </si>
  <si>
    <t>2014-02-19 06:47:09.711000</t>
  </si>
  <si>
    <t>2014-02-19 00:35:57.710000</t>
  </si>
  <si>
    <t>2014-02-18 20:13:49.461000</t>
  </si>
  <si>
    <t>2014-02-18 17:33:00.031000</t>
  </si>
  <si>
    <t>2014-02-18 12:00:29.806000</t>
  </si>
  <si>
    <t>2014-02-18 11:24:18.054000</t>
  </si>
  <si>
    <t>2014-02-18 09:35:30.679000</t>
  </si>
  <si>
    <t>2014-02-17 20:06:50.570000</t>
  </si>
  <si>
    <t>2014-02-17 18:45:13.784000</t>
  </si>
  <si>
    <t>2014-02-17 17:26:48.523000</t>
  </si>
  <si>
    <t>2014-02-17 15:22:00.178000</t>
  </si>
  <si>
    <t>2014-02-17 12:16:44.152000</t>
  </si>
  <si>
    <t>2014-02-16 16:52:06.135000</t>
  </si>
  <si>
    <t>2014-02-16 15:02:47.661000</t>
  </si>
  <si>
    <t>2014-02-16 15:02:43.106000</t>
  </si>
  <si>
    <t>2014-02-16 15:02:38.097000</t>
  </si>
  <si>
    <t>2014-02-16 12:20:25.279000</t>
  </si>
  <si>
    <t>2014-02-16 09:21:09.291000</t>
  </si>
  <si>
    <t>2014-02-16 06:26:37.277000</t>
  </si>
  <si>
    <t>2014-02-15 21:34:19.702000</t>
  </si>
  <si>
    <t>2014-02-15 19:19:13.881000</t>
  </si>
  <si>
    <t>2014-02-15 15:06:14.013000</t>
  </si>
  <si>
    <t>2014-02-15 11:28:05.031000</t>
  </si>
  <si>
    <t>2014-02-15 09:23:24.753000</t>
  </si>
  <si>
    <t>2014-02-14 23:16:53.069000</t>
  </si>
  <si>
    <t>2014-02-14 20:27:01.142000</t>
  </si>
  <si>
    <t>2014-02-14 18:34:55.380000</t>
  </si>
  <si>
    <t>2014-02-14 10:59:22.519000</t>
  </si>
  <si>
    <t>2014-02-13 13:28:01.108000</t>
  </si>
  <si>
    <t>2014-02-13 13:27:54.295000</t>
  </si>
  <si>
    <t>2014-02-13 13:27:35.602000</t>
  </si>
  <si>
    <t>2014-02-12 23:46:29.535000</t>
  </si>
  <si>
    <t>2014-02-12 20:16:35.084000</t>
  </si>
  <si>
    <t>2014-02-12 12:22:41.910000</t>
  </si>
  <si>
    <t>2014-02-12 12:06:07.129000</t>
  </si>
  <si>
    <t>2014-02-12 06:57:25.144000</t>
  </si>
  <si>
    <t>2014-02-12 06:25:41.038000</t>
  </si>
  <si>
    <t>2014-02-11 23:04:23.981000</t>
  </si>
  <si>
    <t>2014-02-11 15:29:21.449000</t>
  </si>
  <si>
    <t>2014-02-11 12:50:37.149000</t>
  </si>
  <si>
    <t>2014-02-11 11:46:35.388000</t>
  </si>
  <si>
    <t>2014-02-11 11:14:23.073000</t>
  </si>
  <si>
    <t>2014-02-11 11:13:48.741000</t>
  </si>
  <si>
    <t>2014-02-11 10:54:40.381000</t>
  </si>
  <si>
    <t>2014-02-10 19:31:40.874000</t>
  </si>
  <si>
    <t>2014-02-10 19:27:24.192000</t>
  </si>
  <si>
    <t>2014-02-10 15:07:49.231000</t>
  </si>
  <si>
    <t>2014-02-10 11:11:51.102000</t>
  </si>
  <si>
    <t>2014-02-10 11:11:30.744000</t>
  </si>
  <si>
    <t>2014-02-10 11:11:25.107000</t>
  </si>
  <si>
    <t>2014-02-10 11:01:59.182000</t>
  </si>
  <si>
    <t>2014-02-10 10:30:33.041000</t>
  </si>
  <si>
    <t>2014-02-09 21:28:49.726000</t>
  </si>
  <si>
    <t>2014-02-09 21:23:32.158000</t>
  </si>
  <si>
    <t>2014-02-09 20:31:50.934000</t>
  </si>
  <si>
    <t>2014-02-09 19:17:46.063000</t>
  </si>
  <si>
    <t>2014-02-09 12:37:32.245000</t>
  </si>
  <si>
    <t>2014-02-09 12:13:27.823000</t>
  </si>
  <si>
    <t>2014-02-08 22:25:15.623000</t>
  </si>
  <si>
    <t>2014-02-08 21:16:31.178000</t>
  </si>
  <si>
    <t>2014-02-08 19:48:39.867000</t>
  </si>
  <si>
    <t>2014-02-08 14:13:00.761000</t>
  </si>
  <si>
    <t>2014-02-08 11:51:57.924000</t>
  </si>
  <si>
    <t>2014-02-08 10:28:22.118000</t>
  </si>
  <si>
    <t>2014-02-07 19:50:25.022000</t>
  </si>
  <si>
    <t>2014-02-07 19:06:04.615000</t>
  </si>
  <si>
    <t>2014-02-07 17:44:49.346000</t>
  </si>
  <si>
    <t>2014-02-07 15:07:53.685000</t>
  </si>
  <si>
    <t>2014-02-07 14:58:13.559000</t>
  </si>
  <si>
    <t>2014-02-07 14:13:36.066000</t>
  </si>
  <si>
    <t>2014-02-06 19:22:00.147000</t>
  </si>
  <si>
    <t>2014-02-06 16:39:56.115000</t>
  </si>
  <si>
    <t>2014-02-06 12:22:18.160000</t>
  </si>
  <si>
    <t>2014-02-06 12:11:31.679000</t>
  </si>
  <si>
    <t>2014-02-06 10:33:36.880000</t>
  </si>
  <si>
    <t>2014-02-06 10:29:27.706000</t>
  </si>
  <si>
    <t>2014-02-06 03:23:03.109000</t>
  </si>
  <si>
    <t>2014-02-05 23:18:25.234000</t>
  </si>
  <si>
    <t>2014-02-05 16:52:37.695000</t>
  </si>
  <si>
    <t>2014-02-05 11:34:40.660000</t>
  </si>
  <si>
    <t>2014-02-05 03:56:04.002000</t>
  </si>
  <si>
    <t>2014-02-05 02:06:21.856000</t>
  </si>
  <si>
    <t>2014-02-04 22:54:47.372000</t>
  </si>
  <si>
    <t>2014-02-04 21:09:48.899000</t>
  </si>
  <si>
    <t>2014-02-04 21:00:25.510000</t>
  </si>
  <si>
    <t>2014-02-04 21:00:18.948000</t>
  </si>
  <si>
    <t>2014-02-04 20:33:17.442000</t>
  </si>
  <si>
    <t>2014-02-04 20:18:03.010000</t>
  </si>
  <si>
    <t>2014-02-04 14:25:36.648000</t>
  </si>
  <si>
    <t>2014-02-04 14:21:59.981000</t>
  </si>
  <si>
    <t>2014-02-04 08:56:30.371000</t>
  </si>
  <si>
    <t>2014-02-04 06:51:22.577000</t>
  </si>
  <si>
    <t>2014-02-04 00:53:27.668000</t>
  </si>
  <si>
    <t>2014-02-03 22:58:43.986000</t>
  </si>
  <si>
    <t>2014-02-03 22:28:20.995000</t>
  </si>
  <si>
    <t>2014-02-03 19:07:15.404000</t>
  </si>
  <si>
    <t>2014-02-03 17:12:47.368000</t>
  </si>
  <si>
    <t>2014-02-03 15:33:29.224000</t>
  </si>
  <si>
    <t>2014-02-03 10:03:25.467000</t>
  </si>
  <si>
    <t>2014-02-03 00:16:07.807000</t>
  </si>
  <si>
    <t>2014-02-02 23:20:32.650000</t>
  </si>
  <si>
    <t>2014-02-02 22:16:25.854000</t>
  </si>
  <si>
    <t>2014-02-02 22:10:11.961000</t>
  </si>
  <si>
    <t>2014-02-02 21:33:44.938000</t>
  </si>
  <si>
    <t>2014-02-02 13:25:34.100000</t>
  </si>
  <si>
    <t>2014-02-02 08:15:30.154000</t>
  </si>
  <si>
    <t>2014-02-01 21:56:28.530000</t>
  </si>
  <si>
    <t>2014-02-01 19:08:28.807000</t>
  </si>
  <si>
    <t>2014-02-01 17:19:36.576000</t>
  </si>
  <si>
    <t>2014-02-01 14:49:54.289000</t>
  </si>
  <si>
    <t>2014-02-01 09:39:08.637000</t>
  </si>
  <si>
    <t>Итого:</t>
  </si>
  <si>
    <t>01.02.2014</t>
  </si>
  <si>
    <t>02.02.2014</t>
  </si>
  <si>
    <t>03.02.2014</t>
  </si>
  <si>
    <t>04.02.2014</t>
  </si>
  <si>
    <t>05.02.2014</t>
  </si>
  <si>
    <t>06.02.2014</t>
  </si>
  <si>
    <t>07.02.2014</t>
  </si>
  <si>
    <t>08.02.2014</t>
  </si>
  <si>
    <t>09.02.2014</t>
  </si>
  <si>
    <t>10.02.2014</t>
  </si>
  <si>
    <t>11.02.2014</t>
  </si>
  <si>
    <t>12.02.2014</t>
  </si>
  <si>
    <t>13.02.2014</t>
  </si>
  <si>
    <t>14.02.2014</t>
  </si>
  <si>
    <t>15.02.2014</t>
  </si>
  <si>
    <t>16.02.2014</t>
  </si>
  <si>
    <t>17.02.2014</t>
  </si>
  <si>
    <t>18.02.2014</t>
  </si>
  <si>
    <t>19.02.2014</t>
  </si>
  <si>
    <t>20.02.2014</t>
  </si>
  <si>
    <t>24.02.2014</t>
  </si>
  <si>
    <t>25.02.2014</t>
  </si>
  <si>
    <t>26.02.2014</t>
  </si>
  <si>
    <t>27.02.2014</t>
  </si>
  <si>
    <t>28.02.2014</t>
  </si>
  <si>
    <t>vladiloreto</t>
  </si>
  <si>
    <t>Chapliny</t>
  </si>
  <si>
    <t>Shell</t>
  </si>
  <si>
    <t>*0960</t>
  </si>
  <si>
    <t>KAZAKOV1611</t>
  </si>
  <si>
    <t>*0456</t>
  </si>
  <si>
    <t>*0337</t>
  </si>
  <si>
    <t>*0058</t>
  </si>
  <si>
    <t>*0809</t>
  </si>
  <si>
    <t>*0111</t>
  </si>
  <si>
    <t>*0428</t>
  </si>
  <si>
    <t>*0203</t>
  </si>
  <si>
    <t>*0240</t>
  </si>
  <si>
    <t>*0353</t>
  </si>
  <si>
    <t>*0390</t>
  </si>
  <si>
    <t>*0783</t>
  </si>
  <si>
    <t>*0276</t>
  </si>
  <si>
    <t>*2148</t>
  </si>
  <si>
    <t>*8803</t>
  </si>
  <si>
    <t>*7891</t>
  </si>
  <si>
    <t>*6533</t>
  </si>
  <si>
    <t>*2087</t>
  </si>
  <si>
    <t>*9635</t>
  </si>
  <si>
    <t>*6007</t>
  </si>
  <si>
    <t>*9040</t>
  </si>
  <si>
    <t>*6164</t>
  </si>
  <si>
    <t>*4289</t>
  </si>
  <si>
    <t>*8685</t>
  </si>
  <si>
    <t>*7307</t>
  </si>
  <si>
    <t>*8689</t>
  </si>
  <si>
    <t>*0202</t>
  </si>
  <si>
    <t>*6984</t>
  </si>
  <si>
    <t>*3399</t>
  </si>
  <si>
    <t>*3541</t>
  </si>
  <si>
    <t>*2525</t>
  </si>
  <si>
    <t>*9508</t>
  </si>
  <si>
    <t>*0115</t>
  </si>
  <si>
    <t>*4916</t>
  </si>
  <si>
    <t>*1065</t>
  </si>
  <si>
    <t>*8931</t>
  </si>
  <si>
    <t>*0706</t>
  </si>
  <si>
    <t>*7146</t>
  </si>
  <si>
    <t>*7387</t>
  </si>
  <si>
    <t>*5640</t>
  </si>
  <si>
    <t>Фарзона Шамсутдинова</t>
  </si>
  <si>
    <t xml:space="preserve">Милена Кочарян </t>
  </si>
  <si>
    <t>Амир Шакиров</t>
  </si>
  <si>
    <t>Асатур Тадевосян</t>
  </si>
  <si>
    <t>Темур Дементьев</t>
  </si>
  <si>
    <t>Кирилл Алехин</t>
  </si>
  <si>
    <t>Егор Дендеберя</t>
  </si>
  <si>
    <t>Расходы на уставную деятельность</t>
  </si>
  <si>
    <t>Оплата таксов и сборов для перелета врачей на конференцию</t>
  </si>
  <si>
    <t>Оплата авиабилетов для перелета врачей на конференцию</t>
  </si>
  <si>
    <t xml:space="preserve">Оплата за медицинские услуги для Александры Дмитровой </t>
  </si>
  <si>
    <t>Доплата лечения Романа Нетудыхватки</t>
  </si>
  <si>
    <t>Оплата за клапан программируемый Хакима и расходные материалы к нему для Хадиджи Набизада</t>
  </si>
  <si>
    <t>*2787</t>
  </si>
  <si>
    <t>*5463</t>
  </si>
  <si>
    <t>*9575</t>
  </si>
  <si>
    <t>*1430</t>
  </si>
  <si>
    <t>*5715</t>
  </si>
  <si>
    <t>*5505</t>
  </si>
  <si>
    <t>*8904</t>
  </si>
  <si>
    <t>*2874</t>
  </si>
  <si>
    <t>*3750</t>
  </si>
  <si>
    <t>*4927</t>
  </si>
  <si>
    <t>*8504</t>
  </si>
  <si>
    <t>*5888</t>
  </si>
  <si>
    <t>*7767</t>
  </si>
  <si>
    <t>*2821</t>
  </si>
  <si>
    <t>*7404</t>
  </si>
  <si>
    <t>*8740</t>
  </si>
  <si>
    <t>*1539</t>
  </si>
  <si>
    <t>*2951</t>
  </si>
  <si>
    <t>*6777</t>
  </si>
  <si>
    <t>*1602</t>
  </si>
  <si>
    <t>*3849</t>
  </si>
  <si>
    <t>*9483</t>
  </si>
  <si>
    <t>*7434</t>
  </si>
  <si>
    <t>*2722</t>
  </si>
  <si>
    <t>*1184</t>
  </si>
  <si>
    <t>*2585</t>
  </si>
  <si>
    <t>*9654</t>
  </si>
  <si>
    <t>*1553</t>
  </si>
  <si>
    <t>*5248</t>
  </si>
  <si>
    <t>*7841</t>
  </si>
  <si>
    <t>*4111</t>
  </si>
  <si>
    <t>*6442</t>
  </si>
  <si>
    <t>*9628</t>
  </si>
  <si>
    <t>*1662</t>
  </si>
  <si>
    <t>*8887</t>
  </si>
  <si>
    <t>*2891</t>
  </si>
  <si>
    <t>*2409</t>
  </si>
  <si>
    <t>*6149</t>
  </si>
  <si>
    <t>*8645</t>
  </si>
  <si>
    <t>*2195</t>
  </si>
  <si>
    <t>*4127</t>
  </si>
  <si>
    <t>*5266</t>
  </si>
  <si>
    <t>*8336</t>
  </si>
  <si>
    <t>*3655</t>
  </si>
  <si>
    <t>*4881</t>
  </si>
  <si>
    <t>*8225</t>
  </si>
  <si>
    <t>*2359</t>
  </si>
  <si>
    <t>*3749</t>
  </si>
  <si>
    <t>*6475</t>
  </si>
  <si>
    <t>*4786</t>
  </si>
  <si>
    <t>*1949</t>
  </si>
  <si>
    <t>*6452</t>
  </si>
  <si>
    <t>*9333</t>
  </si>
  <si>
    <t>*8515</t>
  </si>
  <si>
    <t>*2451</t>
  </si>
  <si>
    <t>*5858</t>
  </si>
  <si>
    <t>*1917</t>
  </si>
  <si>
    <t>*4122</t>
  </si>
  <si>
    <t>*7775</t>
  </si>
  <si>
    <t>*8474</t>
  </si>
  <si>
    <t>*8966</t>
  </si>
  <si>
    <t>*6092</t>
  </si>
  <si>
    <t>*4571</t>
  </si>
  <si>
    <t>*6808</t>
  </si>
  <si>
    <t>*8350</t>
  </si>
  <si>
    <t>*2661</t>
  </si>
  <si>
    <t>*7441</t>
  </si>
  <si>
    <t>*1769</t>
  </si>
  <si>
    <t>*6743</t>
  </si>
  <si>
    <t>*2091</t>
  </si>
  <si>
    <t>*5848</t>
  </si>
  <si>
    <t>*7758</t>
  </si>
  <si>
    <t>*8122</t>
  </si>
  <si>
    <t>*3582</t>
  </si>
  <si>
    <t>*8712</t>
  </si>
  <si>
    <t>*3492</t>
  </si>
  <si>
    <t>*5038</t>
  </si>
  <si>
    <t>*3433</t>
  </si>
  <si>
    <t>*1106</t>
  </si>
  <si>
    <t>*8045</t>
  </si>
  <si>
    <t>*5264</t>
  </si>
  <si>
    <t>*1834</t>
  </si>
  <si>
    <t>*6848</t>
  </si>
  <si>
    <t>*4427</t>
  </si>
  <si>
    <t>*8782</t>
  </si>
  <si>
    <t>*4760</t>
  </si>
  <si>
    <t>*4316</t>
  </si>
  <si>
    <t>*5540</t>
  </si>
  <si>
    <t>*3692</t>
  </si>
  <si>
    <t>*9880</t>
  </si>
  <si>
    <t>*8636</t>
  </si>
  <si>
    <t>*1733</t>
  </si>
  <si>
    <t>21.02.2014</t>
  </si>
  <si>
    <t>22.02.2014</t>
  </si>
  <si>
    <t>*9956</t>
  </si>
  <si>
    <t>*7936</t>
  </si>
  <si>
    <t>*5717</t>
  </si>
  <si>
    <t>*1842</t>
  </si>
  <si>
    <t>*6700</t>
  </si>
  <si>
    <t>*2217</t>
  </si>
  <si>
    <t>*9527</t>
  </si>
  <si>
    <t>*3971</t>
  </si>
  <si>
    <t>*5726</t>
  </si>
  <si>
    <t>*4854</t>
  </si>
  <si>
    <t>*1725</t>
  </si>
  <si>
    <t>*6555</t>
  </si>
  <si>
    <t>*7745</t>
  </si>
  <si>
    <t>*3391</t>
  </si>
  <si>
    <t>*4450</t>
  </si>
  <si>
    <t>*2941</t>
  </si>
  <si>
    <t>*1108</t>
  </si>
  <si>
    <t>*3299</t>
  </si>
  <si>
    <t>*6853</t>
  </si>
  <si>
    <t>*9195</t>
  </si>
  <si>
    <t>*0180</t>
  </si>
  <si>
    <t>*5458</t>
  </si>
  <si>
    <t>Процент комиссии 4%</t>
  </si>
  <si>
    <t>Комиссия 6%</t>
  </si>
  <si>
    <t>Сумма (пошлина учтена)</t>
  </si>
  <si>
    <t>Отчет о полученных пожертвованиях, перечисленных на расчетный счет, за февраль 2014 г.</t>
  </si>
  <si>
    <t>Отчет о полученных пожертвованиях и произведенных затратах за февраль 2014 г.</t>
  </si>
  <si>
    <t>Отчет о пожертвованиях, перечисленных через ресурс Благо.ру, за февраль 2014 г.</t>
  </si>
  <si>
    <t>Пожертвования за февраль 2014</t>
  </si>
  <si>
    <t>Расходы за февраль 2014</t>
  </si>
  <si>
    <t>Отчет о пожертвованиях, перечисленных через платежную систему КИВИ, за февраль 2014 г.</t>
  </si>
  <si>
    <t>Отчет о пожертвованиях, перечисленных через МТС USSD, за февраль 2014 г.</t>
  </si>
  <si>
    <t>Отчет о пожертвованиях, поступивших на номер 2420 за февраль 2014 г.</t>
  </si>
  <si>
    <t>Отчет о пожертвованиях, перечисленных через платежную систему Платрон за февраль 2014 г.</t>
  </si>
  <si>
    <t>23.02.2014</t>
  </si>
  <si>
    <t>*774</t>
  </si>
  <si>
    <t>Leones2006</t>
  </si>
  <si>
    <t>ginger19825</t>
  </si>
  <si>
    <t>Роман Плюшкин</t>
  </si>
  <si>
    <t>Анна Шевченко</t>
  </si>
  <si>
    <t>Иван Кривенко</t>
  </si>
  <si>
    <t>Ксения Фомина</t>
  </si>
  <si>
    <t>Роман Нетудыхатка</t>
  </si>
  <si>
    <t>на лечение Анны Шевченко</t>
  </si>
  <si>
    <t>Жертвователь (последние 4 цифры номера)</t>
  </si>
  <si>
    <t>*6935</t>
  </si>
  <si>
    <t>*9089</t>
  </si>
  <si>
    <t>*3173</t>
  </si>
  <si>
    <t>*2804</t>
  </si>
  <si>
    <t>*5954</t>
  </si>
  <si>
    <t>*2842</t>
  </si>
  <si>
    <t>*8378</t>
  </si>
  <si>
    <t>*5530</t>
  </si>
  <si>
    <t>*1896</t>
  </si>
  <si>
    <t>*7616</t>
  </si>
  <si>
    <t>*7588</t>
  </si>
  <si>
    <t>*1397</t>
  </si>
  <si>
    <t>*4937</t>
  </si>
  <si>
    <t>*2881</t>
  </si>
  <si>
    <t>*5993</t>
  </si>
  <si>
    <t>*4765</t>
  </si>
  <si>
    <t>*2871</t>
  </si>
  <si>
    <t>*4004</t>
  </si>
  <si>
    <t>*1808</t>
  </si>
  <si>
    <t>*0543</t>
  </si>
  <si>
    <t>*4891</t>
  </si>
  <si>
    <t>*8215</t>
  </si>
  <si>
    <t>*5482</t>
  </si>
  <si>
    <t>*9600</t>
  </si>
  <si>
    <t>*0209</t>
  </si>
  <si>
    <t>*7087</t>
  </si>
  <si>
    <t>*8080</t>
  </si>
  <si>
    <t>*4757</t>
  </si>
  <si>
    <t>*6508</t>
  </si>
  <si>
    <t>*2656</t>
  </si>
  <si>
    <t>*9694</t>
  </si>
  <si>
    <t>*8113</t>
  </si>
  <si>
    <t>*5985</t>
  </si>
  <si>
    <t>*5014</t>
  </si>
  <si>
    <t>*6121</t>
  </si>
  <si>
    <t>*2336</t>
  </si>
  <si>
    <t>*3216</t>
  </si>
  <si>
    <t>*0967</t>
  </si>
  <si>
    <t>*6203</t>
  </si>
  <si>
    <t>*9718</t>
  </si>
  <si>
    <t>*8342</t>
  </si>
  <si>
    <t>*8809</t>
  </si>
  <si>
    <t>*2043</t>
  </si>
  <si>
    <t>Маргарита Бакаева</t>
  </si>
  <si>
    <t xml:space="preserve">Приход </t>
  </si>
  <si>
    <t>Назначение</t>
  </si>
  <si>
    <t>Благотворитель</t>
  </si>
  <si>
    <t>Итого</t>
  </si>
  <si>
    <t>Остаток от лечения Артамонова</t>
  </si>
  <si>
    <t>Jeanne Berthoud</t>
  </si>
  <si>
    <t>Отчет о полученных пожертвованиях,                                                                                                            перечисленных на валютный расчетный счет, за февраль 2013 г.</t>
  </si>
  <si>
    <t>Процент комиссии 3,5%</t>
  </si>
  <si>
    <t>комиссия за ведение расчетного счета в ОАО МКБ</t>
  </si>
  <si>
    <t>Отчет о пожертвованиях, перечисленных через терминалы ОАО МКБ, за февраль 2014 г.</t>
  </si>
  <si>
    <t>уставная деятельность</t>
  </si>
  <si>
    <t>Б. Лэйсэн Низаметдиновна</t>
  </si>
  <si>
    <t>М. Анна Александровна</t>
  </si>
  <si>
    <t>С. Сергей Александрович</t>
  </si>
  <si>
    <t>П. Владислав Викторович</t>
  </si>
  <si>
    <t>А. Алексей Игоревич</t>
  </si>
  <si>
    <t>В. Наталья Михайловна</t>
  </si>
  <si>
    <t>В. Михаил Александрович</t>
  </si>
  <si>
    <t>Л. Марина Владимировна</t>
  </si>
  <si>
    <t>К. Ольга Владимировна</t>
  </si>
  <si>
    <t>Б. Сергей Сергеевич</t>
  </si>
  <si>
    <t>Г. Евгения Владимировна</t>
  </si>
  <si>
    <t>К. Яна Валерьевна</t>
  </si>
  <si>
    <t>М. Марина Викторовна</t>
  </si>
  <si>
    <t>Я. Эльфия Викторовна</t>
  </si>
  <si>
    <t>Н. Сергей Владимирович</t>
  </si>
  <si>
    <t>Н. Эва Артуровна</t>
  </si>
  <si>
    <t>Ц. Екатерина Евгеньевна</t>
  </si>
  <si>
    <t>Д. Наталия Сергеевна</t>
  </si>
  <si>
    <t>Б. Наталья Владимировна</t>
  </si>
  <si>
    <t>И. Наталья Николаевна</t>
  </si>
  <si>
    <t>В. Ольга Геннадьевна</t>
  </si>
  <si>
    <t>С. Елена Борисовна</t>
  </si>
  <si>
    <t>Б. Марина Алексеевна</t>
  </si>
  <si>
    <t>Ш. Жанна Владимировна</t>
  </si>
  <si>
    <t>Р. Алеся Александровна</t>
  </si>
  <si>
    <t>Р. Мария Николаевна</t>
  </si>
  <si>
    <t>Ф. Елена  Анатольевна</t>
  </si>
  <si>
    <t>К. Елена Викторовна</t>
  </si>
  <si>
    <t>Ч. Елена Юрьевна</t>
  </si>
  <si>
    <t>Ю. Светлана Борисовна</t>
  </si>
  <si>
    <t>ООО "ВИЦ"</t>
  </si>
  <si>
    <t>Дмитрий Д.</t>
  </si>
  <si>
    <t>Ирина М.</t>
  </si>
  <si>
    <t>Мария В.</t>
  </si>
  <si>
    <t>Марина Г.</t>
  </si>
  <si>
    <t>Элина Ж.</t>
  </si>
  <si>
    <t>Алена Я.</t>
  </si>
  <si>
    <t>Елена С.</t>
  </si>
  <si>
    <t>Даниил Т.</t>
  </si>
  <si>
    <t>Игорь Б.</t>
  </si>
  <si>
    <t>Ольга П.</t>
  </si>
  <si>
    <t>Иван С.</t>
  </si>
  <si>
    <t>Виктория Б.</t>
  </si>
  <si>
    <t>Евгений С.</t>
  </si>
  <si>
    <t>Ольга Ш.</t>
  </si>
  <si>
    <t>Ксения К.</t>
  </si>
  <si>
    <t>Светлана Ш.</t>
  </si>
  <si>
    <t>Ольга К.</t>
  </si>
  <si>
    <t>Максим Б.</t>
  </si>
  <si>
    <t>Вероника Б.</t>
  </si>
  <si>
    <t>Ирина Е.</t>
  </si>
  <si>
    <t>Анастасия Ш.</t>
  </si>
  <si>
    <t xml:space="preserve">на лечение Кирилла Алехина </t>
  </si>
  <si>
    <t>Оплата за препараты для Ивана Кривенко</t>
  </si>
  <si>
    <t>Расходы на административно-хозяйственные нужды</t>
  </si>
  <si>
    <t xml:space="preserve">Оплата за препарат для Амира Шакирова </t>
  </si>
  <si>
    <t>Оплата лечения Фарзоны Шамсутдиновой</t>
  </si>
  <si>
    <t>Оплата лечения Маргариты Киселевой</t>
  </si>
  <si>
    <t>Оплата лечения Кирилла Алехина</t>
  </si>
  <si>
    <t>Оплата лечения Асатура Тадевосян</t>
  </si>
  <si>
    <t>Оплата лечения Алины Сизовой</t>
  </si>
  <si>
    <t>Оплата обследования МРТ Павла Сафонова</t>
  </si>
  <si>
    <t xml:space="preserve">Оплата лечения Александры Дмитровой </t>
  </si>
  <si>
    <t>Оплата лечения Маргариты Бакаевой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</si>
</sst>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.00_-;\-* #,##0.00_-;_-* &quot;-&quot;??_-;_-@_-"/>
  </numFmts>
  <fonts count="3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u/>
      <sz val="10"/>
      <color theme="1"/>
      <name val="Tahoma"/>
      <family val="2"/>
      <charset val="204"/>
    </font>
    <font>
      <b/>
      <sz val="10"/>
      <color theme="1"/>
      <name val="Tahoma"/>
      <family val="2"/>
    </font>
    <font>
      <b/>
      <sz val="11"/>
      <color theme="3" tint="-0.249977111117893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Tahoma"/>
      <family val="2"/>
      <charset val="204"/>
    </font>
    <font>
      <b/>
      <sz val="10"/>
      <color theme="3" tint="-0.249977111117893"/>
      <name val="Tahoma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4" tint="-0.499984740745262"/>
      <name val="Tahoma"/>
      <family val="2"/>
      <charset val="204"/>
    </font>
    <font>
      <sz val="12"/>
      <color theme="4" tint="-0.499984740745262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sz val="9"/>
      <color theme="1"/>
      <name val="Tahoma"/>
      <family val="2"/>
      <charset val="204"/>
    </font>
    <font>
      <sz val="8"/>
      <color theme="1"/>
      <name val="Tahoma"/>
      <family val="2"/>
      <charset val="204"/>
    </font>
    <font>
      <b/>
      <sz val="10"/>
      <color theme="4" tint="-0.499984740745262"/>
      <name val="Tahoma"/>
      <family val="2"/>
      <charset val="204"/>
    </font>
    <font>
      <b/>
      <sz val="10"/>
      <color theme="3"/>
      <name val="Tahoma"/>
      <family val="2"/>
      <charset val="204"/>
    </font>
    <font>
      <b/>
      <sz val="8"/>
      <color theme="3"/>
      <name val="Tahoma"/>
      <family val="2"/>
      <charset val="204"/>
    </font>
    <font>
      <b/>
      <sz val="8"/>
      <color theme="1"/>
      <name val="Tahoma"/>
      <family val="2"/>
      <charset val="204"/>
    </font>
    <font>
      <sz val="10"/>
      <color theme="1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8" fillId="0" borderId="0"/>
    <xf numFmtId="0" fontId="11" fillId="0" borderId="15" applyNumberFormat="0" applyFill="0" applyAlignment="0" applyProtection="0"/>
    <xf numFmtId="0" fontId="12" fillId="0" borderId="16" applyNumberFormat="0" applyFill="0" applyAlignment="0" applyProtection="0"/>
    <xf numFmtId="0" fontId="13" fillId="0" borderId="17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18" applyNumberFormat="0" applyAlignment="0" applyProtection="0"/>
    <xf numFmtId="0" fontId="18" fillId="8" borderId="19" applyNumberFormat="0" applyAlignment="0" applyProtection="0"/>
    <xf numFmtId="0" fontId="19" fillId="8" borderId="18" applyNumberFormat="0" applyAlignment="0" applyProtection="0"/>
    <xf numFmtId="0" fontId="20" fillId="0" borderId="20" applyNumberFormat="0" applyFill="0" applyAlignment="0" applyProtection="0"/>
    <xf numFmtId="0" fontId="21" fillId="9" borderId="21" applyNumberFormat="0" applyAlignment="0" applyProtection="0"/>
    <xf numFmtId="0" fontId="22" fillId="0" borderId="0" applyNumberFormat="0" applyFill="0" applyBorder="0" applyAlignment="0" applyProtection="0"/>
    <xf numFmtId="0" fontId="1" fillId="10" borderId="22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23" applyNumberFormat="0" applyFill="0" applyAlignment="0" applyProtection="0"/>
    <xf numFmtId="0" fontId="25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5" fillId="34" borderId="0" applyNumberFormat="0" applyBorder="0" applyAlignment="0" applyProtection="0"/>
    <xf numFmtId="0" fontId="28" fillId="0" borderId="0" applyNumberFormat="0" applyFill="0" applyBorder="0" applyAlignment="0" applyProtection="0"/>
  </cellStyleXfs>
  <cellXfs count="140">
    <xf numFmtId="0" fontId="0" fillId="0" borderId="0" xfId="0"/>
    <xf numFmtId="0" fontId="3" fillId="2" borderId="0" xfId="0" applyFont="1" applyFill="1"/>
    <xf numFmtId="43" fontId="3" fillId="2" borderId="0" xfId="2" applyFont="1" applyFill="1"/>
    <xf numFmtId="43" fontId="3" fillId="2" borderId="0" xfId="2" applyFont="1" applyFill="1" applyAlignment="1">
      <alignment horizontal="right"/>
    </xf>
    <xf numFmtId="43" fontId="3" fillId="2" borderId="1" xfId="2" applyFont="1" applyFill="1" applyBorder="1" applyAlignment="1">
      <alignment horizontal="right"/>
    </xf>
    <xf numFmtId="0" fontId="3" fillId="2" borderId="1" xfId="0" applyFont="1" applyFill="1" applyBorder="1"/>
    <xf numFmtId="0" fontId="3" fillId="2" borderId="2" xfId="0" applyFont="1" applyFill="1" applyBorder="1"/>
    <xf numFmtId="43" fontId="3" fillId="2" borderId="0" xfId="2" applyFont="1" applyFill="1" applyAlignment="1"/>
    <xf numFmtId="43" fontId="3" fillId="2" borderId="1" xfId="2" applyFont="1" applyFill="1" applyBorder="1" applyAlignment="1"/>
    <xf numFmtId="0" fontId="3" fillId="2" borderId="1" xfId="0" applyFont="1" applyFill="1" applyBorder="1" applyAlignment="1">
      <alignment horizontal="left" wrapText="1"/>
    </xf>
    <xf numFmtId="14" fontId="3" fillId="2" borderId="1" xfId="2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43" fontId="3" fillId="0" borderId="1" xfId="2" applyFont="1" applyFill="1" applyBorder="1" applyAlignment="1"/>
    <xf numFmtId="0" fontId="3" fillId="0" borderId="0" xfId="0" applyFont="1" applyFill="1"/>
    <xf numFmtId="0" fontId="0" fillId="0" borderId="1" xfId="0" applyBorder="1"/>
    <xf numFmtId="4" fontId="3" fillId="0" borderId="1" xfId="0" applyNumberFormat="1" applyFont="1" applyBorder="1" applyAlignment="1">
      <alignment horizontal="right" wrapText="1" indent="2"/>
    </xf>
    <xf numFmtId="43" fontId="3" fillId="2" borderId="1" xfId="2" applyFont="1" applyFill="1" applyBorder="1" applyAlignment="1">
      <alignment horizontal="right" indent="2"/>
    </xf>
    <xf numFmtId="0" fontId="3" fillId="2" borderId="1" xfId="0" applyFont="1" applyFill="1" applyBorder="1" applyAlignment="1">
      <alignment horizontal="right"/>
    </xf>
    <xf numFmtId="43" fontId="3" fillId="2" borderId="0" xfId="2" applyFont="1" applyFill="1" applyAlignment="1">
      <alignment horizontal="right" indent="1"/>
    </xf>
    <xf numFmtId="0" fontId="0" fillId="0" borderId="1" xfId="0" applyFill="1" applyBorder="1"/>
    <xf numFmtId="43" fontId="3" fillId="0" borderId="1" xfId="2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0" fontId="3" fillId="0" borderId="1" xfId="0" applyFont="1" applyFill="1" applyBorder="1" applyAlignment="1">
      <alignment horizontal="right"/>
    </xf>
    <xf numFmtId="49" fontId="3" fillId="0" borderId="1" xfId="3" applyNumberFormat="1" applyFont="1" applyBorder="1" applyAlignment="1">
      <alignment horizontal="center"/>
    </xf>
    <xf numFmtId="14" fontId="3" fillId="2" borderId="2" xfId="2" applyNumberFormat="1" applyFont="1" applyFill="1" applyBorder="1" applyAlignment="1">
      <alignment horizontal="center"/>
    </xf>
    <xf numFmtId="43" fontId="4" fillId="3" borderId="1" xfId="2" applyFont="1" applyFill="1" applyBorder="1" applyAlignment="1">
      <alignment horizontal="right"/>
    </xf>
    <xf numFmtId="0" fontId="10" fillId="3" borderId="1" xfId="0" applyFont="1" applyFill="1" applyBorder="1" applyAlignment="1">
      <alignment horizontal="center"/>
    </xf>
    <xf numFmtId="43" fontId="7" fillId="3" borderId="6" xfId="2" applyFont="1" applyFill="1" applyBorder="1" applyAlignment="1"/>
    <xf numFmtId="43" fontId="4" fillId="3" borderId="8" xfId="2" applyFont="1" applyFill="1" applyBorder="1" applyAlignment="1"/>
    <xf numFmtId="43" fontId="3" fillId="2" borderId="0" xfId="2" applyFont="1" applyFill="1" applyBorder="1"/>
    <xf numFmtId="43" fontId="3" fillId="2" borderId="0" xfId="2" applyFont="1" applyFill="1" applyBorder="1" applyAlignment="1">
      <alignment horizontal="right"/>
    </xf>
    <xf numFmtId="0" fontId="3" fillId="2" borderId="0" xfId="0" applyFont="1" applyFill="1" applyBorder="1"/>
    <xf numFmtId="43" fontId="3" fillId="2" borderId="0" xfId="2" applyFont="1" applyFill="1" applyBorder="1" applyAlignment="1">
      <alignment horizontal="right" indent="1"/>
    </xf>
    <xf numFmtId="0" fontId="3" fillId="2" borderId="0" xfId="0" applyFont="1" applyFill="1" applyBorder="1" applyAlignment="1">
      <alignment horizontal="right"/>
    </xf>
    <xf numFmtId="43" fontId="4" fillId="3" borderId="1" xfId="2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3" fontId="4" fillId="2" borderId="0" xfId="2" applyFont="1" applyFill="1" applyBorder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7" fillId="3" borderId="1" xfId="0" applyFont="1" applyFill="1" applyBorder="1"/>
    <xf numFmtId="43" fontId="4" fillId="3" borderId="7" xfId="2" applyFont="1" applyFill="1" applyBorder="1" applyAlignment="1"/>
    <xf numFmtId="4" fontId="3" fillId="0" borderId="2" xfId="0" applyNumberFormat="1" applyFont="1" applyBorder="1" applyAlignment="1">
      <alignment horizontal="right" wrapText="1" indent="2"/>
    </xf>
    <xf numFmtId="43" fontId="4" fillId="3" borderId="7" xfId="2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43" fontId="4" fillId="3" borderId="8" xfId="2" applyFont="1" applyFill="1" applyBorder="1" applyAlignment="1">
      <alignment horizontal="right"/>
    </xf>
    <xf numFmtId="49" fontId="3" fillId="2" borderId="0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right"/>
    </xf>
    <xf numFmtId="0" fontId="0" fillId="0" borderId="2" xfId="0" applyNumberFormat="1" applyBorder="1" applyAlignment="1">
      <alignment horizontal="right"/>
    </xf>
    <xf numFmtId="0" fontId="0" fillId="0" borderId="1" xfId="0" applyNumberFormat="1" applyBorder="1" applyAlignment="1">
      <alignment horizontal="right"/>
    </xf>
    <xf numFmtId="0" fontId="8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49" fontId="3" fillId="2" borderId="0" xfId="0" applyNumberFormat="1" applyFont="1" applyFill="1" applyAlignment="1">
      <alignment horizontal="right"/>
    </xf>
    <xf numFmtId="43" fontId="3" fillId="2" borderId="0" xfId="2" applyFont="1" applyFill="1" applyBorder="1" applyAlignment="1">
      <alignment horizontal="center"/>
    </xf>
    <xf numFmtId="43" fontId="5" fillId="2" borderId="0" xfId="2" applyFont="1" applyFill="1" applyBorder="1" applyAlignment="1">
      <alignment horizontal="right"/>
    </xf>
    <xf numFmtId="43" fontId="3" fillId="3" borderId="1" xfId="2" applyFont="1" applyFill="1" applyBorder="1" applyAlignment="1">
      <alignment horizontal="right" indent="2"/>
    </xf>
    <xf numFmtId="43" fontId="4" fillId="3" borderId="1" xfId="2" applyFont="1" applyFill="1" applyBorder="1" applyAlignment="1">
      <alignment horizontal="right" indent="2"/>
    </xf>
    <xf numFmtId="0" fontId="3" fillId="2" borderId="2" xfId="0" applyFont="1" applyFill="1" applyBorder="1" applyAlignment="1">
      <alignment horizontal="right"/>
    </xf>
    <xf numFmtId="17" fontId="3" fillId="2" borderId="1" xfId="0" applyNumberFormat="1" applyFont="1" applyFill="1" applyBorder="1" applyAlignment="1">
      <alignment horizontal="right"/>
    </xf>
    <xf numFmtId="43" fontId="3" fillId="2" borderId="0" xfId="2" applyFont="1" applyFill="1" applyBorder="1" applyAlignment="1"/>
    <xf numFmtId="43" fontId="4" fillId="3" borderId="7" xfId="2" applyFont="1" applyFill="1" applyBorder="1" applyAlignment="1">
      <alignment horizontal="right"/>
    </xf>
    <xf numFmtId="0" fontId="6" fillId="3" borderId="1" xfId="0" applyFont="1" applyFill="1" applyBorder="1" applyAlignment="1">
      <alignment horizontal="right"/>
    </xf>
    <xf numFmtId="43" fontId="6" fillId="3" borderId="1" xfId="2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center" wrapText="1"/>
    </xf>
    <xf numFmtId="0" fontId="4" fillId="3" borderId="6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43" fontId="4" fillId="3" borderId="25" xfId="2" applyFont="1" applyFill="1" applyBorder="1" applyAlignment="1">
      <alignment horizontal="center"/>
    </xf>
    <xf numFmtId="43" fontId="3" fillId="2" borderId="0" xfId="0" applyNumberFormat="1" applyFont="1" applyFill="1"/>
    <xf numFmtId="0" fontId="27" fillId="2" borderId="0" xfId="0" applyFont="1" applyFill="1"/>
    <xf numFmtId="0" fontId="3" fillId="2" borderId="0" xfId="0" applyFont="1" applyFill="1" applyAlignment="1">
      <alignment horizontal="left" wrapText="1"/>
    </xf>
    <xf numFmtId="43" fontId="26" fillId="3" borderId="8" xfId="2" applyFont="1" applyFill="1" applyBorder="1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left" wrapText="1"/>
    </xf>
    <xf numFmtId="0" fontId="4" fillId="3" borderId="8" xfId="0" applyFont="1" applyFill="1" applyBorder="1" applyAlignment="1">
      <alignment horizontal="center" wrapText="1"/>
    </xf>
    <xf numFmtId="49" fontId="9" fillId="35" borderId="1" xfId="1" applyNumberFormat="1" applyFont="1" applyFill="1" applyBorder="1" applyAlignment="1">
      <alignment horizontal="center" vertical="center"/>
    </xf>
    <xf numFmtId="43" fontId="3" fillId="2" borderId="0" xfId="2" applyFont="1" applyFill="1" applyAlignment="1">
      <alignment horizontal="center"/>
    </xf>
    <xf numFmtId="43" fontId="3" fillId="2" borderId="0" xfId="2" applyFont="1" applyFill="1" applyAlignment="1">
      <alignment horizontal="right" indent="2"/>
    </xf>
    <xf numFmtId="49" fontId="4" fillId="0" borderId="0" xfId="0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right"/>
    </xf>
    <xf numFmtId="43" fontId="30" fillId="3" borderId="1" xfId="2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3" fontId="7" fillId="3" borderId="8" xfId="2" applyFont="1" applyFill="1" applyBorder="1" applyAlignment="1"/>
    <xf numFmtId="43" fontId="26" fillId="3" borderId="8" xfId="2" applyFont="1" applyFill="1" applyBorder="1" applyAlignment="1"/>
    <xf numFmtId="0" fontId="29" fillId="3" borderId="1" xfId="0" applyFont="1" applyFill="1" applyBorder="1" applyAlignment="1">
      <alignment horizontal="center"/>
    </xf>
    <xf numFmtId="43" fontId="3" fillId="3" borderId="1" xfId="2" applyFont="1" applyFill="1" applyBorder="1" applyAlignment="1">
      <alignment horizontal="right"/>
    </xf>
    <xf numFmtId="0" fontId="3" fillId="2" borderId="0" xfId="0" applyFont="1" applyFill="1" applyAlignment="1"/>
    <xf numFmtId="0" fontId="32" fillId="2" borderId="0" xfId="0" applyFont="1" applyFill="1" applyAlignment="1">
      <alignment vertical="center" wrapText="1"/>
    </xf>
    <xf numFmtId="0" fontId="29" fillId="2" borderId="0" xfId="0" applyFont="1" applyFill="1" applyAlignment="1"/>
    <xf numFmtId="43" fontId="29" fillId="2" borderId="0" xfId="2" applyFont="1" applyFill="1" applyAlignment="1">
      <alignment horizontal="right"/>
    </xf>
    <xf numFmtId="0" fontId="29" fillId="2" borderId="0" xfId="0" applyFont="1" applyFill="1"/>
    <xf numFmtId="0" fontId="33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/>
    </xf>
    <xf numFmtId="0" fontId="34" fillId="3" borderId="11" xfId="0" applyFont="1" applyFill="1" applyBorder="1" applyAlignment="1">
      <alignment horizontal="center" vertical="center"/>
    </xf>
    <xf numFmtId="43" fontId="34" fillId="3" borderId="12" xfId="2" applyFont="1" applyFill="1" applyBorder="1" applyAlignment="1">
      <alignment horizontal="center" vertical="center"/>
    </xf>
    <xf numFmtId="0" fontId="34" fillId="3" borderId="10" xfId="0" applyFont="1" applyFill="1" applyBorder="1" applyAlignment="1">
      <alignment horizontal="center" vertical="center"/>
    </xf>
    <xf numFmtId="0" fontId="34" fillId="3" borderId="1" xfId="0" applyFont="1" applyFill="1" applyBorder="1" applyAlignment="1">
      <alignment horizontal="center" vertical="center"/>
    </xf>
    <xf numFmtId="43" fontId="34" fillId="3" borderId="1" xfId="2" applyFont="1" applyFill="1" applyBorder="1" applyAlignment="1">
      <alignment horizontal="center" vertical="center"/>
    </xf>
    <xf numFmtId="43" fontId="34" fillId="3" borderId="13" xfId="2" applyFont="1" applyFill="1" applyBorder="1" applyAlignment="1">
      <alignment horizontal="center" vertical="center"/>
    </xf>
    <xf numFmtId="0" fontId="34" fillId="3" borderId="14" xfId="0" applyFont="1" applyFill="1" applyBorder="1" applyAlignment="1">
      <alignment horizontal="center" vertical="center"/>
    </xf>
    <xf numFmtId="49" fontId="34" fillId="3" borderId="13" xfId="0" applyNumberFormat="1" applyFont="1" applyFill="1" applyBorder="1" applyAlignment="1">
      <alignment horizontal="center" vertical="center" wrapText="1"/>
    </xf>
    <xf numFmtId="43" fontId="34" fillId="3" borderId="3" xfId="2" applyFont="1" applyFill="1" applyBorder="1" applyAlignment="1">
      <alignment horizontal="center" vertical="center"/>
    </xf>
    <xf numFmtId="0" fontId="34" fillId="3" borderId="5" xfId="0" applyFont="1" applyFill="1" applyBorder="1" applyAlignment="1">
      <alignment horizontal="center" vertical="center" wrapText="1"/>
    </xf>
    <xf numFmtId="43" fontId="34" fillId="3" borderId="4" xfId="2" applyFont="1" applyFill="1" applyBorder="1" applyAlignment="1">
      <alignment horizontal="center" vertical="center"/>
    </xf>
    <xf numFmtId="43" fontId="34" fillId="3" borderId="11" xfId="2" applyFont="1" applyFill="1" applyBorder="1" applyAlignment="1">
      <alignment horizontal="center" vertical="center"/>
    </xf>
    <xf numFmtId="0" fontId="34" fillId="3" borderId="10" xfId="0" applyFont="1" applyFill="1" applyBorder="1" applyAlignment="1">
      <alignment horizontal="center" vertical="center" wrapText="1"/>
    </xf>
    <xf numFmtId="0" fontId="34" fillId="3" borderId="25" xfId="0" applyFont="1" applyFill="1" applyBorder="1" applyAlignment="1">
      <alignment horizontal="center" vertical="center"/>
    </xf>
    <xf numFmtId="49" fontId="34" fillId="3" borderId="1" xfId="0" applyNumberFormat="1" applyFont="1" applyFill="1" applyBorder="1" applyAlignment="1">
      <alignment horizontal="center" vertical="center" wrapText="1"/>
    </xf>
    <xf numFmtId="0" fontId="34" fillId="3" borderId="2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Border="1"/>
    <xf numFmtId="0" fontId="3" fillId="0" borderId="0" xfId="0" applyFont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14" fontId="3" fillId="0" borderId="1" xfId="0" applyNumberFormat="1" applyFont="1" applyBorder="1"/>
    <xf numFmtId="164" fontId="35" fillId="0" borderId="1" xfId="2" applyNumberFormat="1" applyFont="1" applyFill="1" applyBorder="1"/>
    <xf numFmtId="0" fontId="3" fillId="0" borderId="1" xfId="0" applyFont="1" applyBorder="1" applyAlignment="1">
      <alignment horizontal="center"/>
    </xf>
    <xf numFmtId="164" fontId="4" fillId="3" borderId="1" xfId="2" applyNumberFormat="1" applyFont="1" applyFill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25" xfId="0" applyFont="1" applyBorder="1"/>
    <xf numFmtId="0" fontId="34" fillId="3" borderId="27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 wrapText="1"/>
    </xf>
    <xf numFmtId="0" fontId="31" fillId="3" borderId="6" xfId="0" applyFont="1" applyFill="1" applyBorder="1" applyAlignment="1">
      <alignment horizontal="left"/>
    </xf>
    <xf numFmtId="0" fontId="31" fillId="3" borderId="7" xfId="0" applyFont="1" applyFill="1" applyBorder="1" applyAlignment="1">
      <alignment horizontal="left"/>
    </xf>
    <xf numFmtId="0" fontId="26" fillId="3" borderId="6" xfId="0" applyFont="1" applyFill="1" applyBorder="1" applyAlignment="1">
      <alignment horizontal="left"/>
    </xf>
    <xf numFmtId="0" fontId="26" fillId="3" borderId="7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</cellXfs>
  <cellStyles count="45">
    <cellStyle name="20% - Акцент1" xfId="21" builtinId="30" customBuiltin="1"/>
    <cellStyle name="20% - Акцент2" xfId="25" builtinId="34" customBuiltin="1"/>
    <cellStyle name="20% - Акцент3" xfId="29" builtinId="38" customBuiltin="1"/>
    <cellStyle name="20% - Акцент4" xfId="33" builtinId="42" customBuiltin="1"/>
    <cellStyle name="20% - Акцент5" xfId="37" builtinId="46" customBuiltin="1"/>
    <cellStyle name="20% - Акцент6" xfId="41" builtinId="50" customBuiltin="1"/>
    <cellStyle name="40% - Акцент1" xfId="22" builtinId="31" customBuiltin="1"/>
    <cellStyle name="40% - Акцент2" xfId="26" builtinId="35" customBuiltin="1"/>
    <cellStyle name="40% - Акцент3" xfId="30" builtinId="39" customBuiltin="1"/>
    <cellStyle name="40% - Акцент4" xfId="34" builtinId="43" customBuiltin="1"/>
    <cellStyle name="40% - Акцент5" xfId="38" builtinId="47" customBuiltin="1"/>
    <cellStyle name="40% - Акцент6" xfId="42" builtinId="51" customBuiltin="1"/>
    <cellStyle name="60% - Акцент1" xfId="23" builtinId="32" customBuiltin="1"/>
    <cellStyle name="60% - Акцент2" xfId="27" builtinId="36" customBuiltin="1"/>
    <cellStyle name="60% - Акцент3" xfId="31" builtinId="40" customBuiltin="1"/>
    <cellStyle name="60% - Акцент4" xfId="35" builtinId="44" customBuiltin="1"/>
    <cellStyle name="60% - Акцент5" xfId="39" builtinId="48" customBuiltin="1"/>
    <cellStyle name="60% - Акцент6" xfId="43" builtinId="52" customBuiltin="1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9" builtinId="25" customBuiltin="1"/>
    <cellStyle name="Контрольная ячейка" xfId="15" builtinId="23" customBuiltin="1"/>
    <cellStyle name="Название 2" xfId="44"/>
    <cellStyle name="Нейтральный" xfId="10" builtinId="28" customBuiltin="1"/>
    <cellStyle name="Обычный" xfId="0" builtinId="0"/>
    <cellStyle name="Обычный 2" xfId="1"/>
    <cellStyle name="Обычный 3" xfId="3"/>
    <cellStyle name="Плохой" xfId="9" builtinId="27" customBuiltin="1"/>
    <cellStyle name="Пояснение" xfId="18" builtinId="53" customBuiltin="1"/>
    <cellStyle name="Примечание" xfId="17" builtinId="10" customBuiltin="1"/>
    <cellStyle name="Связанная ячейка" xfId="14" builtinId="24" customBuiltin="1"/>
    <cellStyle name="Текст предупреждения" xfId="16" builtinId="11" customBuiltin="1"/>
    <cellStyle name="Финансовый" xfId="2" builtinId="3"/>
    <cellStyle name="Хороший" xfId="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7621</xdr:rowOff>
    </xdr:from>
    <xdr:to>
      <xdr:col>1</xdr:col>
      <xdr:colOff>1287780</xdr:colOff>
      <xdr:row>0</xdr:row>
      <xdr:rowOff>459770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7621"/>
          <a:ext cx="1798320" cy="4521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624839</xdr:colOff>
      <xdr:row>0</xdr:row>
      <xdr:rowOff>3</xdr:rowOff>
    </xdr:from>
    <xdr:to>
      <xdr:col>2</xdr:col>
      <xdr:colOff>1036320</xdr:colOff>
      <xdr:row>0</xdr:row>
      <xdr:rowOff>446405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39" y="3"/>
          <a:ext cx="1775461" cy="4464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0</xdr:rowOff>
    </xdr:from>
    <xdr:to>
      <xdr:col>1</xdr:col>
      <xdr:colOff>1303020</xdr:colOff>
      <xdr:row>0</xdr:row>
      <xdr:rowOff>455980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0"/>
          <a:ext cx="1813560" cy="4559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0</xdr:rowOff>
    </xdr:from>
    <xdr:to>
      <xdr:col>1</xdr:col>
      <xdr:colOff>1280160</xdr:colOff>
      <xdr:row>0</xdr:row>
      <xdr:rowOff>450233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0"/>
          <a:ext cx="1790700" cy="4502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15242</xdr:rowOff>
    </xdr:from>
    <xdr:to>
      <xdr:col>2</xdr:col>
      <xdr:colOff>83820</xdr:colOff>
      <xdr:row>0</xdr:row>
      <xdr:rowOff>459727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5242"/>
          <a:ext cx="1767840" cy="44448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22860</xdr:rowOff>
    </xdr:from>
    <xdr:to>
      <xdr:col>1</xdr:col>
      <xdr:colOff>1714500</xdr:colOff>
      <xdr:row>0</xdr:row>
      <xdr:rowOff>459375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" y="22860"/>
          <a:ext cx="1706880" cy="43651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1</xdr:col>
      <xdr:colOff>1325880</xdr:colOff>
      <xdr:row>0</xdr:row>
      <xdr:rowOff>459813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0"/>
          <a:ext cx="1828800" cy="45981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</xdr:rowOff>
    </xdr:from>
    <xdr:to>
      <xdr:col>1</xdr:col>
      <xdr:colOff>1325880</xdr:colOff>
      <xdr:row>0</xdr:row>
      <xdr:rowOff>452596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"/>
          <a:ext cx="1859280" cy="45259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2</xdr:col>
      <xdr:colOff>228600</xdr:colOff>
      <xdr:row>1</xdr:row>
      <xdr:rowOff>14021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22860"/>
          <a:ext cx="1684020" cy="455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532"/>
  <sheetViews>
    <sheetView tabSelected="1" workbookViewId="0">
      <selection activeCell="A2" sqref="A2"/>
    </sheetView>
  </sheetViews>
  <sheetFormatPr defaultColWidth="9.109375" defaultRowHeight="13.2" x14ac:dyDescent="0.25"/>
  <cols>
    <col min="1" max="1" width="7.77734375" style="1" customWidth="1"/>
    <col min="2" max="2" width="21.77734375" style="1" customWidth="1"/>
    <col min="3" max="3" width="21.77734375" style="3" customWidth="1"/>
    <col min="4" max="4" width="70.77734375" style="72" customWidth="1"/>
    <col min="5" max="6" width="14.6640625" style="1" bestFit="1" customWidth="1"/>
    <col min="7" max="16384" width="9.109375" style="1"/>
  </cols>
  <sheetData>
    <row r="1" spans="1:4" s="94" customFormat="1" ht="36.6" customHeight="1" x14ac:dyDescent="0.2">
      <c r="A1" s="92"/>
      <c r="B1" s="92"/>
      <c r="C1" s="127" t="s">
        <v>385</v>
      </c>
      <c r="D1" s="127"/>
    </row>
    <row r="2" spans="1:4" ht="9" customHeight="1" x14ac:dyDescent="0.25"/>
    <row r="3" spans="1:4" s="71" customFormat="1" ht="15" x14ac:dyDescent="0.25">
      <c r="B3" s="128" t="s">
        <v>387</v>
      </c>
      <c r="C3" s="129"/>
      <c r="D3" s="73">
        <f>'Поступления Банк'!C2+'Поступления Благо.ру'!C2+'Поступления Киви'!C2+'Поступления МТС USSD'!C2+'Поступления СМС 2420 Помогаю'!C2+МКБ!C2+'Поступления сайт'!C2</f>
        <v>1698125.0748000001</v>
      </c>
    </row>
    <row r="4" spans="1:4" ht="9" customHeight="1" x14ac:dyDescent="0.25"/>
    <row r="5" spans="1:4" s="71" customFormat="1" ht="15" x14ac:dyDescent="0.25">
      <c r="B5" s="130" t="s">
        <v>388</v>
      </c>
      <c r="C5" s="131"/>
      <c r="D5" s="87">
        <f>C26+C34</f>
        <v>2394569.66</v>
      </c>
    </row>
    <row r="6" spans="1:4" ht="9" customHeight="1" x14ac:dyDescent="0.25"/>
    <row r="7" spans="1:4" ht="9" customHeight="1" x14ac:dyDescent="0.25"/>
    <row r="8" spans="1:4" x14ac:dyDescent="0.25">
      <c r="B8" s="39" t="s">
        <v>3</v>
      </c>
      <c r="C8" s="69" t="s">
        <v>1</v>
      </c>
      <c r="D8" s="74" t="s">
        <v>4</v>
      </c>
    </row>
    <row r="9" spans="1:4" x14ac:dyDescent="0.25">
      <c r="B9" s="67" t="s">
        <v>259</v>
      </c>
      <c r="C9" s="43"/>
      <c r="D9" s="76"/>
    </row>
    <row r="10" spans="1:4" x14ac:dyDescent="0.25">
      <c r="B10" s="11">
        <v>41680</v>
      </c>
      <c r="C10" s="4">
        <v>12425</v>
      </c>
      <c r="D10" s="9" t="s">
        <v>514</v>
      </c>
    </row>
    <row r="11" spans="1:4" x14ac:dyDescent="0.25">
      <c r="B11" s="11">
        <v>41682</v>
      </c>
      <c r="C11" s="4">
        <v>69229.34</v>
      </c>
      <c r="D11" s="9" t="s">
        <v>515</v>
      </c>
    </row>
    <row r="12" spans="1:4" x14ac:dyDescent="0.25">
      <c r="B12" s="11">
        <v>41682</v>
      </c>
      <c r="C12" s="4">
        <v>118653.36</v>
      </c>
      <c r="D12" s="9" t="s">
        <v>516</v>
      </c>
    </row>
    <row r="13" spans="1:4" x14ac:dyDescent="0.25">
      <c r="B13" s="11">
        <v>41682</v>
      </c>
      <c r="C13" s="4">
        <v>184250</v>
      </c>
      <c r="D13" s="9" t="s">
        <v>517</v>
      </c>
    </row>
    <row r="14" spans="1:4" x14ac:dyDescent="0.25">
      <c r="B14" s="11">
        <v>41682</v>
      </c>
      <c r="C14" s="4">
        <v>206359.28</v>
      </c>
      <c r="D14" s="9" t="s">
        <v>518</v>
      </c>
    </row>
    <row r="15" spans="1:4" x14ac:dyDescent="0.25">
      <c r="B15" s="11">
        <v>41682</v>
      </c>
      <c r="C15" s="4">
        <v>94850.08</v>
      </c>
      <c r="D15" s="9" t="s">
        <v>518</v>
      </c>
    </row>
    <row r="16" spans="1:4" ht="26.4" x14ac:dyDescent="0.25">
      <c r="B16" s="11">
        <v>41688</v>
      </c>
      <c r="C16" s="4">
        <v>118200</v>
      </c>
      <c r="D16" s="9" t="s">
        <v>264</v>
      </c>
    </row>
    <row r="17" spans="2:6" x14ac:dyDescent="0.25">
      <c r="B17" s="11">
        <v>41691</v>
      </c>
      <c r="C17" s="4">
        <v>140000</v>
      </c>
      <c r="D17" s="9" t="s">
        <v>519</v>
      </c>
    </row>
    <row r="18" spans="2:6" x14ac:dyDescent="0.25">
      <c r="B18" s="11">
        <v>41694</v>
      </c>
      <c r="C18" s="4">
        <v>21395</v>
      </c>
      <c r="D18" s="9" t="s">
        <v>260</v>
      </c>
    </row>
    <row r="19" spans="2:6" x14ac:dyDescent="0.25">
      <c r="B19" s="11">
        <v>41695</v>
      </c>
      <c r="C19" s="4">
        <v>7957</v>
      </c>
      <c r="D19" s="9" t="s">
        <v>261</v>
      </c>
    </row>
    <row r="20" spans="2:6" x14ac:dyDescent="0.25">
      <c r="B20" s="11">
        <v>41696</v>
      </c>
      <c r="C20" s="4">
        <v>4500</v>
      </c>
      <c r="D20" s="9" t="s">
        <v>520</v>
      </c>
    </row>
    <row r="21" spans="2:6" x14ac:dyDescent="0.25">
      <c r="B21" s="11">
        <v>41696</v>
      </c>
      <c r="C21" s="4">
        <v>83447</v>
      </c>
      <c r="D21" s="9" t="s">
        <v>512</v>
      </c>
    </row>
    <row r="22" spans="2:6" x14ac:dyDescent="0.25">
      <c r="B22" s="11">
        <v>41696</v>
      </c>
      <c r="C22" s="4">
        <v>97000</v>
      </c>
      <c r="D22" s="9" t="s">
        <v>521</v>
      </c>
    </row>
    <row r="23" spans="2:6" x14ac:dyDescent="0.25">
      <c r="B23" s="11">
        <v>41696</v>
      </c>
      <c r="C23" s="4">
        <v>97000</v>
      </c>
      <c r="D23" s="9" t="s">
        <v>262</v>
      </c>
    </row>
    <row r="24" spans="2:6" x14ac:dyDescent="0.25">
      <c r="B24" s="11">
        <v>41696</v>
      </c>
      <c r="C24" s="4">
        <v>109714</v>
      </c>
      <c r="D24" s="9" t="s">
        <v>522</v>
      </c>
    </row>
    <row r="25" spans="2:6" x14ac:dyDescent="0.25">
      <c r="B25" s="11">
        <v>41697</v>
      </c>
      <c r="C25" s="4">
        <v>283580</v>
      </c>
      <c r="D25" s="9" t="s">
        <v>263</v>
      </c>
      <c r="E25" s="70"/>
    </row>
    <row r="26" spans="2:6" x14ac:dyDescent="0.25">
      <c r="B26" s="64" t="s">
        <v>13</v>
      </c>
      <c r="C26" s="65">
        <f>SUM(C10:C25)</f>
        <v>1648560.06</v>
      </c>
      <c r="D26" s="68"/>
      <c r="F26" s="70"/>
    </row>
    <row r="27" spans="2:6" s="32" customFormat="1" x14ac:dyDescent="0.25">
      <c r="B27" s="44"/>
      <c r="C27" s="31"/>
      <c r="D27" s="75"/>
    </row>
    <row r="28" spans="2:6" x14ac:dyDescent="0.25">
      <c r="B28" s="67" t="s">
        <v>513</v>
      </c>
      <c r="C28" s="43"/>
      <c r="D28" s="76"/>
    </row>
    <row r="29" spans="2:6" x14ac:dyDescent="0.25">
      <c r="B29" s="132" t="s">
        <v>11</v>
      </c>
      <c r="C29" s="4">
        <v>184431.28</v>
      </c>
      <c r="D29" s="9" t="s">
        <v>8</v>
      </c>
    </row>
    <row r="30" spans="2:6" x14ac:dyDescent="0.25">
      <c r="B30" s="133"/>
      <c r="C30" s="4">
        <v>91997.32</v>
      </c>
      <c r="D30" s="9" t="s">
        <v>9</v>
      </c>
    </row>
    <row r="31" spans="2:6" x14ac:dyDescent="0.25">
      <c r="B31" s="133"/>
      <c r="C31" s="4">
        <v>42000</v>
      </c>
      <c r="D31" s="9" t="s">
        <v>15</v>
      </c>
    </row>
    <row r="32" spans="2:6" x14ac:dyDescent="0.25">
      <c r="B32" s="133"/>
      <c r="C32" s="4">
        <v>1000</v>
      </c>
      <c r="D32" s="9" t="s">
        <v>456</v>
      </c>
    </row>
    <row r="33" spans="2:4" x14ac:dyDescent="0.25">
      <c r="B33" s="134"/>
      <c r="C33" s="4">
        <v>426581</v>
      </c>
      <c r="D33" s="9" t="s">
        <v>10</v>
      </c>
    </row>
    <row r="34" spans="2:4" x14ac:dyDescent="0.25">
      <c r="B34" s="64" t="s">
        <v>13</v>
      </c>
      <c r="C34" s="65">
        <f>SUM(C29:C33)</f>
        <v>746009.59999999998</v>
      </c>
      <c r="D34" s="75"/>
    </row>
    <row r="35" spans="2:4" s="32" customFormat="1" x14ac:dyDescent="0.25">
      <c r="B35" s="44"/>
      <c r="C35" s="31"/>
      <c r="D35" s="75"/>
    </row>
    <row r="36" spans="2:4" s="32" customFormat="1" x14ac:dyDescent="0.25">
      <c r="B36" s="44"/>
      <c r="C36" s="31"/>
      <c r="D36" s="75"/>
    </row>
    <row r="37" spans="2:4" s="32" customFormat="1" x14ac:dyDescent="0.25">
      <c r="B37" s="44"/>
      <c r="C37" s="31"/>
      <c r="D37" s="75"/>
    </row>
    <row r="38" spans="2:4" s="32" customFormat="1" x14ac:dyDescent="0.25">
      <c r="B38" s="44"/>
      <c r="C38" s="31"/>
      <c r="D38" s="75"/>
    </row>
    <row r="39" spans="2:4" s="32" customFormat="1" x14ac:dyDescent="0.25">
      <c r="B39" s="44"/>
      <c r="C39" s="31"/>
      <c r="D39" s="75"/>
    </row>
    <row r="40" spans="2:4" s="32" customFormat="1" x14ac:dyDescent="0.25">
      <c r="B40" s="44"/>
      <c r="C40" s="31"/>
      <c r="D40" s="75"/>
    </row>
    <row r="41" spans="2:4" s="32" customFormat="1" x14ac:dyDescent="0.25">
      <c r="B41" s="44"/>
      <c r="C41" s="31"/>
      <c r="D41" s="75"/>
    </row>
    <row r="42" spans="2:4" s="32" customFormat="1" x14ac:dyDescent="0.25">
      <c r="B42" s="44"/>
      <c r="C42" s="31"/>
      <c r="D42" s="75"/>
    </row>
    <row r="43" spans="2:4" s="32" customFormat="1" x14ac:dyDescent="0.25">
      <c r="B43" s="44"/>
      <c r="C43" s="31"/>
      <c r="D43" s="75"/>
    </row>
    <row r="44" spans="2:4" s="32" customFormat="1" x14ac:dyDescent="0.25">
      <c r="B44" s="44"/>
      <c r="C44" s="31"/>
      <c r="D44" s="75"/>
    </row>
    <row r="45" spans="2:4" s="32" customFormat="1" x14ac:dyDescent="0.25">
      <c r="B45" s="44"/>
      <c r="C45" s="31"/>
      <c r="D45" s="75"/>
    </row>
    <row r="46" spans="2:4" s="32" customFormat="1" x14ac:dyDescent="0.25">
      <c r="B46" s="44"/>
      <c r="C46" s="31"/>
      <c r="D46" s="75"/>
    </row>
    <row r="47" spans="2:4" s="32" customFormat="1" x14ac:dyDescent="0.25">
      <c r="B47" s="44"/>
      <c r="C47" s="31"/>
      <c r="D47" s="75"/>
    </row>
    <row r="48" spans="2:4" s="32" customFormat="1" x14ac:dyDescent="0.25">
      <c r="B48" s="44"/>
      <c r="C48" s="31"/>
      <c r="D48" s="75"/>
    </row>
    <row r="49" spans="2:4" s="32" customFormat="1" x14ac:dyDescent="0.25">
      <c r="B49" s="44"/>
      <c r="C49" s="31"/>
      <c r="D49" s="75"/>
    </row>
    <row r="50" spans="2:4" s="32" customFormat="1" x14ac:dyDescent="0.25">
      <c r="B50" s="44"/>
      <c r="C50" s="31"/>
      <c r="D50" s="75"/>
    </row>
    <row r="51" spans="2:4" s="32" customFormat="1" x14ac:dyDescent="0.25">
      <c r="B51" s="44"/>
      <c r="C51" s="31"/>
      <c r="D51" s="75"/>
    </row>
    <row r="52" spans="2:4" s="32" customFormat="1" x14ac:dyDescent="0.25">
      <c r="B52" s="44"/>
      <c r="C52" s="31"/>
      <c r="D52" s="75"/>
    </row>
    <row r="53" spans="2:4" s="32" customFormat="1" x14ac:dyDescent="0.25">
      <c r="B53" s="44"/>
      <c r="C53" s="31"/>
      <c r="D53" s="75"/>
    </row>
    <row r="54" spans="2:4" s="32" customFormat="1" x14ac:dyDescent="0.25">
      <c r="B54" s="44"/>
      <c r="C54" s="31"/>
      <c r="D54" s="75"/>
    </row>
    <row r="55" spans="2:4" s="32" customFormat="1" x14ac:dyDescent="0.25">
      <c r="B55" s="44"/>
      <c r="C55" s="31"/>
      <c r="D55" s="75"/>
    </row>
    <row r="56" spans="2:4" s="32" customFormat="1" x14ac:dyDescent="0.25">
      <c r="B56" s="44"/>
      <c r="C56" s="31"/>
      <c r="D56" s="75"/>
    </row>
    <row r="57" spans="2:4" s="32" customFormat="1" x14ac:dyDescent="0.25">
      <c r="B57" s="44"/>
      <c r="C57" s="31"/>
      <c r="D57" s="75"/>
    </row>
    <row r="58" spans="2:4" s="32" customFormat="1" x14ac:dyDescent="0.25">
      <c r="B58" s="44"/>
      <c r="C58" s="31"/>
      <c r="D58" s="75"/>
    </row>
    <row r="59" spans="2:4" s="32" customFormat="1" x14ac:dyDescent="0.25">
      <c r="B59" s="44"/>
      <c r="C59" s="31"/>
      <c r="D59" s="75"/>
    </row>
    <row r="60" spans="2:4" s="32" customFormat="1" x14ac:dyDescent="0.25">
      <c r="B60" s="44"/>
      <c r="C60" s="31"/>
      <c r="D60" s="75"/>
    </row>
    <row r="61" spans="2:4" s="32" customFormat="1" x14ac:dyDescent="0.25">
      <c r="B61" s="44"/>
      <c r="C61" s="31"/>
      <c r="D61" s="75"/>
    </row>
    <row r="62" spans="2:4" s="32" customFormat="1" x14ac:dyDescent="0.25">
      <c r="B62" s="44"/>
      <c r="C62" s="31"/>
      <c r="D62" s="75"/>
    </row>
    <row r="63" spans="2:4" s="32" customFormat="1" x14ac:dyDescent="0.25">
      <c r="B63" s="44"/>
      <c r="C63" s="31"/>
      <c r="D63" s="75"/>
    </row>
    <row r="64" spans="2:4" s="32" customFormat="1" x14ac:dyDescent="0.25">
      <c r="B64" s="44"/>
      <c r="C64" s="31"/>
      <c r="D64" s="75"/>
    </row>
    <row r="65" spans="2:4" s="32" customFormat="1" x14ac:dyDescent="0.25">
      <c r="B65" s="44"/>
      <c r="C65" s="31"/>
      <c r="D65" s="75"/>
    </row>
    <row r="66" spans="2:4" s="32" customFormat="1" x14ac:dyDescent="0.25">
      <c r="B66" s="44"/>
      <c r="C66" s="31"/>
      <c r="D66" s="75"/>
    </row>
    <row r="67" spans="2:4" s="32" customFormat="1" x14ac:dyDescent="0.25">
      <c r="B67" s="44"/>
      <c r="C67" s="31"/>
      <c r="D67" s="75"/>
    </row>
    <row r="68" spans="2:4" s="32" customFormat="1" x14ac:dyDescent="0.25">
      <c r="B68" s="44"/>
      <c r="C68" s="31"/>
      <c r="D68" s="75"/>
    </row>
    <row r="69" spans="2:4" s="32" customFormat="1" x14ac:dyDescent="0.25">
      <c r="B69" s="44"/>
      <c r="C69" s="31"/>
      <c r="D69" s="75"/>
    </row>
    <row r="70" spans="2:4" s="32" customFormat="1" x14ac:dyDescent="0.25">
      <c r="B70" s="44"/>
      <c r="C70" s="31"/>
      <c r="D70" s="75"/>
    </row>
    <row r="71" spans="2:4" s="32" customFormat="1" x14ac:dyDescent="0.25">
      <c r="B71" s="44"/>
      <c r="C71" s="31"/>
      <c r="D71" s="75"/>
    </row>
    <row r="72" spans="2:4" s="32" customFormat="1" x14ac:dyDescent="0.25">
      <c r="B72" s="44"/>
      <c r="C72" s="31"/>
      <c r="D72" s="75"/>
    </row>
    <row r="73" spans="2:4" s="32" customFormat="1" x14ac:dyDescent="0.25">
      <c r="B73" s="44"/>
      <c r="C73" s="31"/>
      <c r="D73" s="75"/>
    </row>
    <row r="74" spans="2:4" s="32" customFormat="1" x14ac:dyDescent="0.25">
      <c r="B74" s="44"/>
      <c r="C74" s="31"/>
      <c r="D74" s="75"/>
    </row>
    <row r="75" spans="2:4" s="32" customFormat="1" x14ac:dyDescent="0.25">
      <c r="B75" s="44"/>
      <c r="C75" s="31"/>
      <c r="D75" s="75"/>
    </row>
    <row r="76" spans="2:4" s="32" customFormat="1" x14ac:dyDescent="0.25">
      <c r="B76" s="44"/>
      <c r="C76" s="31"/>
      <c r="D76" s="75"/>
    </row>
    <row r="77" spans="2:4" s="32" customFormat="1" x14ac:dyDescent="0.25">
      <c r="B77" s="44"/>
      <c r="C77" s="31"/>
      <c r="D77" s="75"/>
    </row>
    <row r="78" spans="2:4" s="32" customFormat="1" x14ac:dyDescent="0.25">
      <c r="B78" s="44"/>
      <c r="C78" s="31"/>
      <c r="D78" s="75"/>
    </row>
    <row r="79" spans="2:4" s="32" customFormat="1" x14ac:dyDescent="0.25">
      <c r="B79" s="44"/>
      <c r="C79" s="31"/>
      <c r="D79" s="75"/>
    </row>
    <row r="80" spans="2:4" s="32" customFormat="1" x14ac:dyDescent="0.25">
      <c r="B80" s="44"/>
      <c r="C80" s="31"/>
      <c r="D80" s="75"/>
    </row>
    <row r="81" spans="2:4" s="32" customFormat="1" x14ac:dyDescent="0.25">
      <c r="B81" s="44"/>
      <c r="C81" s="31"/>
      <c r="D81" s="75"/>
    </row>
    <row r="82" spans="2:4" s="32" customFormat="1" x14ac:dyDescent="0.25">
      <c r="B82" s="44"/>
      <c r="C82" s="31"/>
      <c r="D82" s="75"/>
    </row>
    <row r="83" spans="2:4" s="32" customFormat="1" x14ac:dyDescent="0.25">
      <c r="B83" s="44"/>
      <c r="C83" s="31"/>
      <c r="D83" s="75"/>
    </row>
    <row r="84" spans="2:4" s="32" customFormat="1" x14ac:dyDescent="0.25">
      <c r="B84" s="44"/>
      <c r="C84" s="31"/>
      <c r="D84" s="75"/>
    </row>
    <row r="85" spans="2:4" s="32" customFormat="1" x14ac:dyDescent="0.25">
      <c r="B85" s="44"/>
      <c r="C85" s="31"/>
      <c r="D85" s="75"/>
    </row>
    <row r="86" spans="2:4" s="32" customFormat="1" x14ac:dyDescent="0.25">
      <c r="B86" s="44"/>
      <c r="C86" s="31"/>
      <c r="D86" s="75"/>
    </row>
    <row r="87" spans="2:4" s="32" customFormat="1" x14ac:dyDescent="0.25">
      <c r="B87" s="44"/>
      <c r="C87" s="31"/>
      <c r="D87" s="75"/>
    </row>
    <row r="88" spans="2:4" s="32" customFormat="1" x14ac:dyDescent="0.25">
      <c r="B88" s="44"/>
      <c r="C88" s="31"/>
      <c r="D88" s="75"/>
    </row>
    <row r="89" spans="2:4" s="32" customFormat="1" x14ac:dyDescent="0.25">
      <c r="B89" s="44"/>
      <c r="C89" s="31"/>
      <c r="D89" s="75"/>
    </row>
    <row r="90" spans="2:4" s="32" customFormat="1" x14ac:dyDescent="0.25">
      <c r="B90" s="44"/>
      <c r="C90" s="31"/>
      <c r="D90" s="75"/>
    </row>
    <row r="91" spans="2:4" s="32" customFormat="1" x14ac:dyDescent="0.25">
      <c r="B91" s="44"/>
      <c r="C91" s="31"/>
      <c r="D91" s="75"/>
    </row>
    <row r="92" spans="2:4" s="32" customFormat="1" x14ac:dyDescent="0.25">
      <c r="B92" s="44"/>
      <c r="C92" s="31"/>
      <c r="D92" s="75"/>
    </row>
    <row r="93" spans="2:4" s="32" customFormat="1" x14ac:dyDescent="0.25">
      <c r="B93" s="44"/>
      <c r="C93" s="31"/>
      <c r="D93" s="75"/>
    </row>
    <row r="94" spans="2:4" s="32" customFormat="1" x14ac:dyDescent="0.25">
      <c r="B94" s="44"/>
      <c r="C94" s="31"/>
      <c r="D94" s="75"/>
    </row>
    <row r="95" spans="2:4" s="32" customFormat="1" x14ac:dyDescent="0.25">
      <c r="B95" s="44"/>
      <c r="C95" s="31"/>
      <c r="D95" s="75"/>
    </row>
    <row r="96" spans="2:4" s="32" customFormat="1" x14ac:dyDescent="0.25">
      <c r="B96" s="44"/>
      <c r="C96" s="31"/>
      <c r="D96" s="75"/>
    </row>
    <row r="97" spans="2:4" s="32" customFormat="1" x14ac:dyDescent="0.25">
      <c r="B97" s="44"/>
      <c r="C97" s="31"/>
      <c r="D97" s="75"/>
    </row>
    <row r="98" spans="2:4" s="32" customFormat="1" x14ac:dyDescent="0.25">
      <c r="B98" s="44"/>
      <c r="C98" s="31"/>
      <c r="D98" s="75"/>
    </row>
    <row r="99" spans="2:4" s="32" customFormat="1" x14ac:dyDescent="0.25">
      <c r="B99" s="44"/>
      <c r="C99" s="31"/>
      <c r="D99" s="75"/>
    </row>
    <row r="100" spans="2:4" s="32" customFormat="1" x14ac:dyDescent="0.25">
      <c r="B100" s="44"/>
      <c r="C100" s="31"/>
      <c r="D100" s="75"/>
    </row>
    <row r="101" spans="2:4" s="32" customFormat="1" x14ac:dyDescent="0.25">
      <c r="B101" s="44"/>
      <c r="C101" s="31"/>
      <c r="D101" s="75"/>
    </row>
    <row r="102" spans="2:4" s="32" customFormat="1" x14ac:dyDescent="0.25">
      <c r="B102" s="44"/>
      <c r="C102" s="31"/>
      <c r="D102" s="75"/>
    </row>
    <row r="103" spans="2:4" s="32" customFormat="1" x14ac:dyDescent="0.25">
      <c r="B103" s="44"/>
      <c r="C103" s="31"/>
      <c r="D103" s="75"/>
    </row>
    <row r="104" spans="2:4" s="32" customFormat="1" x14ac:dyDescent="0.25">
      <c r="B104" s="44"/>
      <c r="C104" s="31"/>
      <c r="D104" s="75"/>
    </row>
    <row r="105" spans="2:4" s="32" customFormat="1" x14ac:dyDescent="0.25">
      <c r="B105" s="44"/>
      <c r="C105" s="31"/>
      <c r="D105" s="75"/>
    </row>
    <row r="106" spans="2:4" s="32" customFormat="1" x14ac:dyDescent="0.25">
      <c r="B106" s="44"/>
      <c r="C106" s="31"/>
      <c r="D106" s="75"/>
    </row>
    <row r="107" spans="2:4" s="32" customFormat="1" x14ac:dyDescent="0.25">
      <c r="B107" s="44"/>
      <c r="C107" s="31"/>
      <c r="D107" s="75"/>
    </row>
    <row r="108" spans="2:4" s="32" customFormat="1" x14ac:dyDescent="0.25">
      <c r="B108" s="44"/>
      <c r="C108" s="31"/>
      <c r="D108" s="75"/>
    </row>
    <row r="109" spans="2:4" s="32" customFormat="1" x14ac:dyDescent="0.25">
      <c r="B109" s="44"/>
      <c r="C109" s="31"/>
      <c r="D109" s="75"/>
    </row>
    <row r="110" spans="2:4" s="32" customFormat="1" x14ac:dyDescent="0.25">
      <c r="B110" s="44"/>
      <c r="C110" s="31"/>
      <c r="D110" s="75"/>
    </row>
    <row r="111" spans="2:4" s="32" customFormat="1" x14ac:dyDescent="0.25">
      <c r="B111" s="44"/>
      <c r="C111" s="31"/>
      <c r="D111" s="75"/>
    </row>
    <row r="112" spans="2:4" s="32" customFormat="1" x14ac:dyDescent="0.25">
      <c r="B112" s="44"/>
      <c r="C112" s="31"/>
      <c r="D112" s="75"/>
    </row>
    <row r="113" spans="2:4" s="32" customFormat="1" x14ac:dyDescent="0.25">
      <c r="B113" s="44"/>
      <c r="C113" s="31"/>
      <c r="D113" s="75"/>
    </row>
    <row r="114" spans="2:4" s="32" customFormat="1" x14ac:dyDescent="0.25">
      <c r="B114" s="44"/>
      <c r="C114" s="31"/>
      <c r="D114" s="75"/>
    </row>
    <row r="115" spans="2:4" s="32" customFormat="1" x14ac:dyDescent="0.25">
      <c r="B115" s="44"/>
      <c r="C115" s="31"/>
      <c r="D115" s="75"/>
    </row>
    <row r="116" spans="2:4" s="32" customFormat="1" x14ac:dyDescent="0.25">
      <c r="B116" s="44"/>
      <c r="C116" s="31"/>
      <c r="D116" s="75"/>
    </row>
    <row r="117" spans="2:4" s="32" customFormat="1" x14ac:dyDescent="0.25">
      <c r="B117" s="44"/>
      <c r="C117" s="31"/>
      <c r="D117" s="75"/>
    </row>
    <row r="118" spans="2:4" s="32" customFormat="1" x14ac:dyDescent="0.25">
      <c r="B118" s="44"/>
      <c r="C118" s="31"/>
      <c r="D118" s="75"/>
    </row>
    <row r="119" spans="2:4" s="32" customFormat="1" x14ac:dyDescent="0.25">
      <c r="B119" s="44"/>
      <c r="C119" s="31"/>
      <c r="D119" s="75"/>
    </row>
    <row r="120" spans="2:4" s="32" customFormat="1" x14ac:dyDescent="0.25">
      <c r="B120" s="44"/>
      <c r="C120" s="31"/>
      <c r="D120" s="75"/>
    </row>
    <row r="121" spans="2:4" s="32" customFormat="1" x14ac:dyDescent="0.25">
      <c r="B121" s="44"/>
      <c r="C121" s="31"/>
      <c r="D121" s="75"/>
    </row>
    <row r="122" spans="2:4" s="32" customFormat="1" x14ac:dyDescent="0.25">
      <c r="B122" s="44"/>
      <c r="C122" s="31"/>
      <c r="D122" s="75"/>
    </row>
    <row r="123" spans="2:4" s="32" customFormat="1" x14ac:dyDescent="0.25">
      <c r="B123" s="44"/>
      <c r="C123" s="31"/>
      <c r="D123" s="75"/>
    </row>
    <row r="124" spans="2:4" s="32" customFormat="1" x14ac:dyDescent="0.25">
      <c r="B124" s="44"/>
      <c r="C124" s="31"/>
      <c r="D124" s="75"/>
    </row>
    <row r="125" spans="2:4" s="32" customFormat="1" x14ac:dyDescent="0.25">
      <c r="B125" s="44"/>
      <c r="C125" s="31"/>
      <c r="D125" s="75"/>
    </row>
    <row r="126" spans="2:4" s="32" customFormat="1" x14ac:dyDescent="0.25">
      <c r="B126" s="44"/>
      <c r="C126" s="31"/>
      <c r="D126" s="75"/>
    </row>
    <row r="127" spans="2:4" s="32" customFormat="1" x14ac:dyDescent="0.25">
      <c r="B127" s="44"/>
      <c r="C127" s="31"/>
      <c r="D127" s="75"/>
    </row>
    <row r="128" spans="2:4" s="32" customFormat="1" x14ac:dyDescent="0.25">
      <c r="B128" s="44"/>
      <c r="C128" s="31"/>
      <c r="D128" s="75"/>
    </row>
    <row r="129" spans="2:4" s="32" customFormat="1" x14ac:dyDescent="0.25">
      <c r="B129" s="44"/>
      <c r="C129" s="31"/>
      <c r="D129" s="75"/>
    </row>
    <row r="130" spans="2:4" s="32" customFormat="1" x14ac:dyDescent="0.25">
      <c r="B130" s="44"/>
      <c r="C130" s="31"/>
      <c r="D130" s="75"/>
    </row>
    <row r="131" spans="2:4" s="32" customFormat="1" x14ac:dyDescent="0.25">
      <c r="B131" s="44"/>
      <c r="C131" s="31"/>
      <c r="D131" s="75"/>
    </row>
    <row r="132" spans="2:4" s="32" customFormat="1" x14ac:dyDescent="0.25">
      <c r="B132" s="44"/>
      <c r="C132" s="31"/>
      <c r="D132" s="75"/>
    </row>
    <row r="133" spans="2:4" s="32" customFormat="1" x14ac:dyDescent="0.25">
      <c r="B133" s="44"/>
      <c r="C133" s="31"/>
      <c r="D133" s="75"/>
    </row>
    <row r="134" spans="2:4" s="32" customFormat="1" x14ac:dyDescent="0.25">
      <c r="B134" s="44"/>
      <c r="C134" s="31"/>
      <c r="D134" s="75"/>
    </row>
    <row r="135" spans="2:4" s="32" customFormat="1" x14ac:dyDescent="0.25">
      <c r="B135" s="44"/>
      <c r="C135" s="31"/>
      <c r="D135" s="75"/>
    </row>
    <row r="136" spans="2:4" s="32" customFormat="1" x14ac:dyDescent="0.25">
      <c r="B136" s="44"/>
      <c r="C136" s="31"/>
      <c r="D136" s="75"/>
    </row>
    <row r="137" spans="2:4" s="32" customFormat="1" x14ac:dyDescent="0.25">
      <c r="B137" s="44"/>
      <c r="C137" s="31"/>
      <c r="D137" s="75"/>
    </row>
    <row r="138" spans="2:4" s="32" customFormat="1" x14ac:dyDescent="0.25">
      <c r="B138" s="44"/>
      <c r="C138" s="31"/>
      <c r="D138" s="75"/>
    </row>
    <row r="139" spans="2:4" s="32" customFormat="1" x14ac:dyDescent="0.25">
      <c r="B139" s="44"/>
      <c r="C139" s="31"/>
      <c r="D139" s="75"/>
    </row>
    <row r="140" spans="2:4" s="32" customFormat="1" x14ac:dyDescent="0.25">
      <c r="B140" s="44"/>
      <c r="C140" s="31"/>
      <c r="D140" s="75"/>
    </row>
    <row r="141" spans="2:4" s="32" customFormat="1" x14ac:dyDescent="0.25">
      <c r="B141" s="44"/>
      <c r="C141" s="31"/>
      <c r="D141" s="75"/>
    </row>
    <row r="142" spans="2:4" s="32" customFormat="1" x14ac:dyDescent="0.25">
      <c r="B142" s="44"/>
      <c r="C142" s="31"/>
      <c r="D142" s="75"/>
    </row>
    <row r="143" spans="2:4" s="32" customFormat="1" x14ac:dyDescent="0.25">
      <c r="B143" s="44"/>
      <c r="C143" s="31"/>
      <c r="D143" s="75"/>
    </row>
    <row r="144" spans="2:4" s="32" customFormat="1" x14ac:dyDescent="0.25">
      <c r="B144" s="44"/>
      <c r="C144" s="31"/>
      <c r="D144" s="75"/>
    </row>
    <row r="145" spans="2:4" s="32" customFormat="1" x14ac:dyDescent="0.25">
      <c r="B145" s="44"/>
      <c r="C145" s="31"/>
      <c r="D145" s="75"/>
    </row>
    <row r="146" spans="2:4" s="32" customFormat="1" x14ac:dyDescent="0.25">
      <c r="B146" s="44"/>
      <c r="C146" s="31"/>
      <c r="D146" s="75"/>
    </row>
    <row r="147" spans="2:4" s="32" customFormat="1" x14ac:dyDescent="0.25">
      <c r="B147" s="44"/>
      <c r="C147" s="31"/>
      <c r="D147" s="75"/>
    </row>
    <row r="148" spans="2:4" s="32" customFormat="1" x14ac:dyDescent="0.25">
      <c r="B148" s="44"/>
      <c r="C148" s="31"/>
      <c r="D148" s="75"/>
    </row>
    <row r="149" spans="2:4" s="32" customFormat="1" x14ac:dyDescent="0.25">
      <c r="B149" s="44"/>
      <c r="C149" s="31"/>
      <c r="D149" s="75"/>
    </row>
    <row r="150" spans="2:4" s="32" customFormat="1" x14ac:dyDescent="0.25">
      <c r="B150" s="44"/>
      <c r="C150" s="31"/>
      <c r="D150" s="75"/>
    </row>
    <row r="151" spans="2:4" s="32" customFormat="1" x14ac:dyDescent="0.25">
      <c r="B151" s="44"/>
      <c r="C151" s="31"/>
      <c r="D151" s="75"/>
    </row>
    <row r="152" spans="2:4" s="32" customFormat="1" x14ac:dyDescent="0.25">
      <c r="B152" s="44"/>
      <c r="C152" s="31"/>
      <c r="D152" s="75"/>
    </row>
    <row r="153" spans="2:4" s="32" customFormat="1" x14ac:dyDescent="0.25">
      <c r="B153" s="44"/>
      <c r="C153" s="31"/>
      <c r="D153" s="75"/>
    </row>
    <row r="154" spans="2:4" s="32" customFormat="1" x14ac:dyDescent="0.25">
      <c r="B154" s="44"/>
      <c r="C154" s="31"/>
      <c r="D154" s="75"/>
    </row>
    <row r="155" spans="2:4" s="32" customFormat="1" x14ac:dyDescent="0.25">
      <c r="B155" s="44"/>
      <c r="C155" s="31"/>
      <c r="D155" s="75"/>
    </row>
    <row r="156" spans="2:4" s="32" customFormat="1" x14ac:dyDescent="0.25">
      <c r="B156" s="44"/>
      <c r="C156" s="31"/>
      <c r="D156" s="75"/>
    </row>
    <row r="157" spans="2:4" s="32" customFormat="1" x14ac:dyDescent="0.25">
      <c r="B157" s="44"/>
      <c r="C157" s="31"/>
      <c r="D157" s="75"/>
    </row>
    <row r="158" spans="2:4" s="32" customFormat="1" x14ac:dyDescent="0.25">
      <c r="B158" s="44"/>
      <c r="C158" s="31"/>
      <c r="D158" s="75"/>
    </row>
    <row r="159" spans="2:4" s="32" customFormat="1" x14ac:dyDescent="0.25">
      <c r="B159" s="44"/>
      <c r="C159" s="31"/>
      <c r="D159" s="75"/>
    </row>
    <row r="160" spans="2:4" s="32" customFormat="1" x14ac:dyDescent="0.25">
      <c r="B160" s="44"/>
      <c r="C160" s="31"/>
      <c r="D160" s="75"/>
    </row>
    <row r="161" spans="2:4" s="32" customFormat="1" x14ac:dyDescent="0.25">
      <c r="B161" s="44"/>
      <c r="C161" s="31"/>
      <c r="D161" s="75"/>
    </row>
    <row r="162" spans="2:4" s="32" customFormat="1" x14ac:dyDescent="0.25">
      <c r="B162" s="44"/>
      <c r="C162" s="31"/>
      <c r="D162" s="75"/>
    </row>
    <row r="163" spans="2:4" s="32" customFormat="1" x14ac:dyDescent="0.25">
      <c r="B163" s="44"/>
      <c r="C163" s="31"/>
      <c r="D163" s="75"/>
    </row>
    <row r="164" spans="2:4" s="32" customFormat="1" x14ac:dyDescent="0.25">
      <c r="B164" s="44"/>
      <c r="C164" s="31"/>
      <c r="D164" s="75"/>
    </row>
    <row r="165" spans="2:4" s="32" customFormat="1" x14ac:dyDescent="0.25">
      <c r="B165" s="44"/>
      <c r="C165" s="31"/>
      <c r="D165" s="75"/>
    </row>
    <row r="166" spans="2:4" s="32" customFormat="1" x14ac:dyDescent="0.25">
      <c r="B166" s="44"/>
      <c r="C166" s="31"/>
      <c r="D166" s="75"/>
    </row>
    <row r="167" spans="2:4" s="32" customFormat="1" x14ac:dyDescent="0.25">
      <c r="B167" s="44"/>
      <c r="C167" s="31"/>
      <c r="D167" s="75"/>
    </row>
    <row r="168" spans="2:4" s="32" customFormat="1" x14ac:dyDescent="0.25">
      <c r="B168" s="44"/>
      <c r="C168" s="31"/>
      <c r="D168" s="75"/>
    </row>
    <row r="169" spans="2:4" s="32" customFormat="1" x14ac:dyDescent="0.25">
      <c r="B169" s="44"/>
      <c r="C169" s="31"/>
      <c r="D169" s="75"/>
    </row>
    <row r="170" spans="2:4" s="32" customFormat="1" x14ac:dyDescent="0.25">
      <c r="B170" s="44"/>
      <c r="C170" s="31"/>
      <c r="D170" s="75"/>
    </row>
    <row r="171" spans="2:4" s="32" customFormat="1" x14ac:dyDescent="0.25">
      <c r="B171" s="44"/>
      <c r="C171" s="31"/>
      <c r="D171" s="75"/>
    </row>
    <row r="172" spans="2:4" s="32" customFormat="1" x14ac:dyDescent="0.25">
      <c r="B172" s="44"/>
      <c r="C172" s="31"/>
      <c r="D172" s="75"/>
    </row>
    <row r="173" spans="2:4" s="32" customFormat="1" x14ac:dyDescent="0.25">
      <c r="B173" s="44"/>
      <c r="C173" s="31"/>
      <c r="D173" s="75"/>
    </row>
    <row r="174" spans="2:4" s="32" customFormat="1" x14ac:dyDescent="0.25">
      <c r="B174" s="44"/>
      <c r="C174" s="31"/>
      <c r="D174" s="75"/>
    </row>
    <row r="175" spans="2:4" s="32" customFormat="1" x14ac:dyDescent="0.25">
      <c r="B175" s="44"/>
      <c r="C175" s="31"/>
      <c r="D175" s="75"/>
    </row>
    <row r="176" spans="2:4" s="32" customFormat="1" x14ac:dyDescent="0.25">
      <c r="B176" s="44"/>
      <c r="C176" s="31"/>
      <c r="D176" s="75"/>
    </row>
    <row r="177" spans="2:4" s="32" customFormat="1" x14ac:dyDescent="0.25">
      <c r="B177" s="44"/>
      <c r="C177" s="31"/>
      <c r="D177" s="75"/>
    </row>
    <row r="178" spans="2:4" s="32" customFormat="1" x14ac:dyDescent="0.25">
      <c r="B178" s="44"/>
      <c r="C178" s="31"/>
      <c r="D178" s="75"/>
    </row>
    <row r="179" spans="2:4" s="32" customFormat="1" x14ac:dyDescent="0.25">
      <c r="B179" s="44"/>
      <c r="C179" s="31"/>
      <c r="D179" s="75"/>
    </row>
    <row r="180" spans="2:4" s="32" customFormat="1" x14ac:dyDescent="0.25">
      <c r="B180" s="44"/>
      <c r="C180" s="31"/>
      <c r="D180" s="75"/>
    </row>
    <row r="181" spans="2:4" s="32" customFormat="1" x14ac:dyDescent="0.25">
      <c r="B181" s="44"/>
      <c r="C181" s="31"/>
      <c r="D181" s="75"/>
    </row>
    <row r="182" spans="2:4" s="32" customFormat="1" x14ac:dyDescent="0.25">
      <c r="B182" s="44"/>
      <c r="C182" s="31"/>
      <c r="D182" s="75"/>
    </row>
    <row r="183" spans="2:4" s="32" customFormat="1" x14ac:dyDescent="0.25">
      <c r="B183" s="44"/>
      <c r="C183" s="31"/>
      <c r="D183" s="75"/>
    </row>
    <row r="184" spans="2:4" s="32" customFormat="1" x14ac:dyDescent="0.25">
      <c r="B184" s="44"/>
      <c r="C184" s="31"/>
      <c r="D184" s="75"/>
    </row>
    <row r="185" spans="2:4" s="32" customFormat="1" x14ac:dyDescent="0.25">
      <c r="B185" s="44"/>
      <c r="C185" s="31"/>
      <c r="D185" s="75"/>
    </row>
    <row r="186" spans="2:4" s="32" customFormat="1" x14ac:dyDescent="0.25">
      <c r="B186" s="44"/>
      <c r="C186" s="31"/>
      <c r="D186" s="75"/>
    </row>
    <row r="187" spans="2:4" s="32" customFormat="1" x14ac:dyDescent="0.25">
      <c r="B187" s="44"/>
      <c r="C187" s="31"/>
      <c r="D187" s="75"/>
    </row>
    <row r="188" spans="2:4" s="32" customFormat="1" x14ac:dyDescent="0.25">
      <c r="B188" s="44"/>
      <c r="C188" s="31"/>
      <c r="D188" s="75"/>
    </row>
    <row r="189" spans="2:4" s="32" customFormat="1" x14ac:dyDescent="0.25">
      <c r="B189" s="44"/>
      <c r="C189" s="31"/>
      <c r="D189" s="75"/>
    </row>
    <row r="190" spans="2:4" s="32" customFormat="1" x14ac:dyDescent="0.25">
      <c r="B190" s="44"/>
      <c r="C190" s="31"/>
      <c r="D190" s="75"/>
    </row>
    <row r="191" spans="2:4" s="32" customFormat="1" x14ac:dyDescent="0.25">
      <c r="B191" s="44"/>
      <c r="C191" s="31"/>
      <c r="D191" s="75"/>
    </row>
    <row r="192" spans="2:4" s="32" customFormat="1" x14ac:dyDescent="0.25">
      <c r="B192" s="44"/>
      <c r="C192" s="31"/>
      <c r="D192" s="75"/>
    </row>
    <row r="193" spans="2:4" s="32" customFormat="1" x14ac:dyDescent="0.25">
      <c r="B193" s="44"/>
      <c r="C193" s="31"/>
      <c r="D193" s="75"/>
    </row>
    <row r="194" spans="2:4" s="32" customFormat="1" x14ac:dyDescent="0.25">
      <c r="B194" s="44"/>
      <c r="C194" s="31"/>
      <c r="D194" s="75"/>
    </row>
    <row r="195" spans="2:4" s="32" customFormat="1" x14ac:dyDescent="0.25">
      <c r="B195" s="44"/>
      <c r="C195" s="31"/>
      <c r="D195" s="75"/>
    </row>
    <row r="196" spans="2:4" s="32" customFormat="1" x14ac:dyDescent="0.25">
      <c r="B196" s="44"/>
      <c r="C196" s="31"/>
      <c r="D196" s="75"/>
    </row>
    <row r="197" spans="2:4" s="32" customFormat="1" x14ac:dyDescent="0.25">
      <c r="B197" s="44"/>
      <c r="C197" s="31"/>
      <c r="D197" s="75"/>
    </row>
    <row r="198" spans="2:4" s="32" customFormat="1" x14ac:dyDescent="0.25">
      <c r="B198" s="44"/>
      <c r="C198" s="31"/>
      <c r="D198" s="75"/>
    </row>
    <row r="199" spans="2:4" s="32" customFormat="1" x14ac:dyDescent="0.25">
      <c r="B199" s="44"/>
      <c r="C199" s="31"/>
      <c r="D199" s="75"/>
    </row>
    <row r="200" spans="2:4" s="32" customFormat="1" x14ac:dyDescent="0.25">
      <c r="B200" s="44"/>
      <c r="C200" s="31"/>
      <c r="D200" s="75"/>
    </row>
    <row r="201" spans="2:4" s="32" customFormat="1" x14ac:dyDescent="0.25">
      <c r="B201" s="44"/>
      <c r="C201" s="31"/>
      <c r="D201" s="75"/>
    </row>
    <row r="202" spans="2:4" s="32" customFormat="1" x14ac:dyDescent="0.25">
      <c r="B202" s="44"/>
      <c r="C202" s="31"/>
      <c r="D202" s="75"/>
    </row>
    <row r="203" spans="2:4" s="32" customFormat="1" x14ac:dyDescent="0.25">
      <c r="B203" s="44"/>
      <c r="C203" s="31"/>
      <c r="D203" s="75"/>
    </row>
    <row r="204" spans="2:4" s="32" customFormat="1" x14ac:dyDescent="0.25">
      <c r="B204" s="44"/>
      <c r="C204" s="31"/>
      <c r="D204" s="75"/>
    </row>
    <row r="205" spans="2:4" s="32" customFormat="1" x14ac:dyDescent="0.25">
      <c r="B205" s="44"/>
      <c r="C205" s="31"/>
      <c r="D205" s="75"/>
    </row>
    <row r="206" spans="2:4" s="32" customFormat="1" x14ac:dyDescent="0.25">
      <c r="B206" s="44"/>
      <c r="C206" s="31"/>
      <c r="D206" s="75"/>
    </row>
    <row r="207" spans="2:4" s="32" customFormat="1" x14ac:dyDescent="0.25">
      <c r="B207" s="44"/>
      <c r="C207" s="31"/>
      <c r="D207" s="75"/>
    </row>
    <row r="208" spans="2:4" s="32" customFormat="1" x14ac:dyDescent="0.25">
      <c r="B208" s="44"/>
      <c r="C208" s="31"/>
      <c r="D208" s="75"/>
    </row>
    <row r="209" spans="2:4" s="32" customFormat="1" x14ac:dyDescent="0.25">
      <c r="B209" s="44"/>
      <c r="C209" s="31"/>
      <c r="D209" s="75"/>
    </row>
    <row r="210" spans="2:4" s="32" customFormat="1" x14ac:dyDescent="0.25">
      <c r="B210" s="44"/>
      <c r="C210" s="31"/>
      <c r="D210" s="75"/>
    </row>
    <row r="211" spans="2:4" s="32" customFormat="1" x14ac:dyDescent="0.25">
      <c r="B211" s="44"/>
      <c r="C211" s="31"/>
      <c r="D211" s="75"/>
    </row>
    <row r="212" spans="2:4" s="32" customFormat="1" x14ac:dyDescent="0.25">
      <c r="B212" s="44"/>
      <c r="C212" s="31"/>
      <c r="D212" s="75"/>
    </row>
    <row r="213" spans="2:4" s="32" customFormat="1" x14ac:dyDescent="0.25">
      <c r="B213" s="44"/>
      <c r="C213" s="31"/>
      <c r="D213" s="75"/>
    </row>
    <row r="214" spans="2:4" s="32" customFormat="1" x14ac:dyDescent="0.25">
      <c r="B214" s="44"/>
      <c r="C214" s="31"/>
      <c r="D214" s="75"/>
    </row>
    <row r="215" spans="2:4" s="32" customFormat="1" x14ac:dyDescent="0.25">
      <c r="B215" s="44"/>
      <c r="C215" s="31"/>
      <c r="D215" s="75"/>
    </row>
    <row r="216" spans="2:4" s="32" customFormat="1" x14ac:dyDescent="0.25">
      <c r="B216" s="44"/>
      <c r="C216" s="31"/>
      <c r="D216" s="75"/>
    </row>
    <row r="217" spans="2:4" s="32" customFormat="1" x14ac:dyDescent="0.25">
      <c r="B217" s="44"/>
      <c r="C217" s="31"/>
      <c r="D217" s="75"/>
    </row>
    <row r="218" spans="2:4" s="32" customFormat="1" x14ac:dyDescent="0.25">
      <c r="B218" s="44"/>
      <c r="C218" s="31"/>
      <c r="D218" s="75"/>
    </row>
    <row r="219" spans="2:4" s="32" customFormat="1" x14ac:dyDescent="0.25">
      <c r="B219" s="44"/>
      <c r="C219" s="31"/>
      <c r="D219" s="75"/>
    </row>
    <row r="220" spans="2:4" s="32" customFormat="1" x14ac:dyDescent="0.25">
      <c r="B220" s="44"/>
      <c r="C220" s="31"/>
      <c r="D220" s="75"/>
    </row>
    <row r="221" spans="2:4" s="32" customFormat="1" x14ac:dyDescent="0.25">
      <c r="B221" s="44"/>
      <c r="C221" s="31"/>
      <c r="D221" s="75"/>
    </row>
    <row r="222" spans="2:4" s="32" customFormat="1" x14ac:dyDescent="0.25">
      <c r="B222" s="44"/>
      <c r="C222" s="31"/>
      <c r="D222" s="75"/>
    </row>
    <row r="223" spans="2:4" s="32" customFormat="1" x14ac:dyDescent="0.25">
      <c r="B223" s="44"/>
      <c r="C223" s="31"/>
      <c r="D223" s="75"/>
    </row>
    <row r="224" spans="2:4" s="32" customFormat="1" x14ac:dyDescent="0.25">
      <c r="B224" s="44"/>
      <c r="C224" s="31"/>
      <c r="D224" s="75"/>
    </row>
    <row r="225" spans="2:4" s="32" customFormat="1" x14ac:dyDescent="0.25">
      <c r="B225" s="44"/>
      <c r="C225" s="31"/>
      <c r="D225" s="75"/>
    </row>
    <row r="226" spans="2:4" s="32" customFormat="1" x14ac:dyDescent="0.25">
      <c r="B226" s="44"/>
      <c r="C226" s="31"/>
      <c r="D226" s="75"/>
    </row>
    <row r="227" spans="2:4" s="32" customFormat="1" x14ac:dyDescent="0.25">
      <c r="B227" s="44"/>
      <c r="C227" s="31"/>
      <c r="D227" s="75"/>
    </row>
    <row r="228" spans="2:4" s="32" customFormat="1" x14ac:dyDescent="0.25">
      <c r="B228" s="44"/>
      <c r="C228" s="31"/>
      <c r="D228" s="75"/>
    </row>
    <row r="229" spans="2:4" s="32" customFormat="1" x14ac:dyDescent="0.25">
      <c r="B229" s="44"/>
      <c r="C229" s="31"/>
      <c r="D229" s="75"/>
    </row>
    <row r="230" spans="2:4" s="32" customFormat="1" x14ac:dyDescent="0.25">
      <c r="B230" s="44"/>
      <c r="C230" s="31"/>
      <c r="D230" s="75"/>
    </row>
    <row r="231" spans="2:4" s="32" customFormat="1" x14ac:dyDescent="0.25">
      <c r="B231" s="44"/>
      <c r="C231" s="31"/>
      <c r="D231" s="75"/>
    </row>
    <row r="232" spans="2:4" s="32" customFormat="1" x14ac:dyDescent="0.25">
      <c r="B232" s="44"/>
      <c r="C232" s="31"/>
      <c r="D232" s="75"/>
    </row>
    <row r="233" spans="2:4" s="32" customFormat="1" x14ac:dyDescent="0.25">
      <c r="B233" s="44"/>
      <c r="C233" s="31"/>
      <c r="D233" s="75"/>
    </row>
    <row r="234" spans="2:4" s="32" customFormat="1" x14ac:dyDescent="0.25">
      <c r="B234" s="44"/>
      <c r="C234" s="31"/>
      <c r="D234" s="75"/>
    </row>
    <row r="235" spans="2:4" s="32" customFormat="1" x14ac:dyDescent="0.25">
      <c r="B235" s="44"/>
      <c r="C235" s="31"/>
      <c r="D235" s="75"/>
    </row>
    <row r="236" spans="2:4" s="32" customFormat="1" x14ac:dyDescent="0.25">
      <c r="B236" s="44"/>
      <c r="C236" s="31"/>
      <c r="D236" s="75"/>
    </row>
    <row r="237" spans="2:4" s="32" customFormat="1" x14ac:dyDescent="0.25">
      <c r="B237" s="44"/>
      <c r="C237" s="31"/>
      <c r="D237" s="75"/>
    </row>
    <row r="238" spans="2:4" s="32" customFormat="1" x14ac:dyDescent="0.25">
      <c r="B238" s="44"/>
      <c r="C238" s="31"/>
      <c r="D238" s="75"/>
    </row>
    <row r="239" spans="2:4" s="32" customFormat="1" x14ac:dyDescent="0.25">
      <c r="B239" s="44"/>
      <c r="C239" s="31"/>
      <c r="D239" s="75"/>
    </row>
    <row r="240" spans="2:4" s="32" customFormat="1" x14ac:dyDescent="0.25">
      <c r="B240" s="44"/>
      <c r="C240" s="31"/>
      <c r="D240" s="75"/>
    </row>
    <row r="241" spans="2:4" s="32" customFormat="1" x14ac:dyDescent="0.25">
      <c r="B241" s="44"/>
      <c r="C241" s="31"/>
      <c r="D241" s="75"/>
    </row>
    <row r="242" spans="2:4" s="32" customFormat="1" x14ac:dyDescent="0.25">
      <c r="B242" s="44"/>
      <c r="C242" s="31"/>
      <c r="D242" s="75"/>
    </row>
    <row r="243" spans="2:4" s="32" customFormat="1" x14ac:dyDescent="0.25">
      <c r="B243" s="44"/>
      <c r="C243" s="31"/>
      <c r="D243" s="75"/>
    </row>
    <row r="244" spans="2:4" s="32" customFormat="1" x14ac:dyDescent="0.25">
      <c r="B244" s="44"/>
      <c r="C244" s="31"/>
      <c r="D244" s="75"/>
    </row>
    <row r="245" spans="2:4" s="32" customFormat="1" x14ac:dyDescent="0.25">
      <c r="B245" s="44"/>
      <c r="C245" s="31"/>
      <c r="D245" s="75"/>
    </row>
    <row r="246" spans="2:4" s="32" customFormat="1" x14ac:dyDescent="0.25">
      <c r="B246" s="44"/>
      <c r="C246" s="31"/>
      <c r="D246" s="75"/>
    </row>
    <row r="247" spans="2:4" s="32" customFormat="1" x14ac:dyDescent="0.25">
      <c r="B247" s="44"/>
      <c r="C247" s="31"/>
      <c r="D247" s="75"/>
    </row>
    <row r="248" spans="2:4" s="32" customFormat="1" x14ac:dyDescent="0.25">
      <c r="B248" s="44"/>
      <c r="C248" s="31"/>
      <c r="D248" s="75"/>
    </row>
    <row r="249" spans="2:4" s="32" customFormat="1" x14ac:dyDescent="0.25">
      <c r="B249" s="44"/>
      <c r="C249" s="31"/>
      <c r="D249" s="75"/>
    </row>
    <row r="250" spans="2:4" s="32" customFormat="1" x14ac:dyDescent="0.25">
      <c r="B250" s="44"/>
      <c r="C250" s="31"/>
      <c r="D250" s="75"/>
    </row>
    <row r="251" spans="2:4" s="32" customFormat="1" x14ac:dyDescent="0.25">
      <c r="B251" s="44"/>
      <c r="C251" s="31"/>
      <c r="D251" s="75"/>
    </row>
    <row r="252" spans="2:4" s="32" customFormat="1" x14ac:dyDescent="0.25">
      <c r="B252" s="44"/>
      <c r="C252" s="31"/>
      <c r="D252" s="75"/>
    </row>
    <row r="253" spans="2:4" s="32" customFormat="1" x14ac:dyDescent="0.25">
      <c r="B253" s="44"/>
      <c r="C253" s="31"/>
      <c r="D253" s="75"/>
    </row>
    <row r="254" spans="2:4" s="32" customFormat="1" x14ac:dyDescent="0.25">
      <c r="B254" s="44"/>
      <c r="C254" s="31"/>
      <c r="D254" s="75"/>
    </row>
    <row r="255" spans="2:4" s="32" customFormat="1" x14ac:dyDescent="0.25">
      <c r="B255" s="44"/>
      <c r="C255" s="31"/>
      <c r="D255" s="75"/>
    </row>
    <row r="256" spans="2:4" s="32" customFormat="1" x14ac:dyDescent="0.25">
      <c r="B256" s="44"/>
      <c r="C256" s="31"/>
      <c r="D256" s="75"/>
    </row>
    <row r="257" spans="2:4" s="32" customFormat="1" x14ac:dyDescent="0.25">
      <c r="B257" s="44"/>
      <c r="C257" s="31"/>
      <c r="D257" s="75"/>
    </row>
    <row r="258" spans="2:4" s="32" customFormat="1" x14ac:dyDescent="0.25">
      <c r="B258" s="44"/>
      <c r="C258" s="31"/>
      <c r="D258" s="75"/>
    </row>
    <row r="259" spans="2:4" s="32" customFormat="1" x14ac:dyDescent="0.25">
      <c r="B259" s="44"/>
      <c r="C259" s="31"/>
      <c r="D259" s="75"/>
    </row>
    <row r="260" spans="2:4" s="32" customFormat="1" x14ac:dyDescent="0.25">
      <c r="B260" s="44"/>
      <c r="C260" s="31"/>
      <c r="D260" s="75"/>
    </row>
    <row r="261" spans="2:4" s="32" customFormat="1" x14ac:dyDescent="0.25">
      <c r="B261" s="44"/>
      <c r="C261" s="31"/>
      <c r="D261" s="75"/>
    </row>
    <row r="262" spans="2:4" s="32" customFormat="1" x14ac:dyDescent="0.25">
      <c r="B262" s="44"/>
      <c r="C262" s="31"/>
      <c r="D262" s="75"/>
    </row>
    <row r="263" spans="2:4" s="32" customFormat="1" x14ac:dyDescent="0.25">
      <c r="B263" s="44"/>
      <c r="C263" s="31"/>
      <c r="D263" s="75"/>
    </row>
    <row r="264" spans="2:4" s="32" customFormat="1" x14ac:dyDescent="0.25">
      <c r="B264" s="44"/>
      <c r="C264" s="31"/>
      <c r="D264" s="75"/>
    </row>
    <row r="265" spans="2:4" s="32" customFormat="1" x14ac:dyDescent="0.25">
      <c r="B265" s="44"/>
      <c r="C265" s="31"/>
      <c r="D265" s="75"/>
    </row>
    <row r="266" spans="2:4" s="32" customFormat="1" x14ac:dyDescent="0.25">
      <c r="B266" s="44"/>
      <c r="C266" s="31"/>
      <c r="D266" s="75"/>
    </row>
    <row r="267" spans="2:4" s="32" customFormat="1" x14ac:dyDescent="0.25">
      <c r="B267" s="44"/>
      <c r="C267" s="31"/>
      <c r="D267" s="75"/>
    </row>
    <row r="268" spans="2:4" s="32" customFormat="1" x14ac:dyDescent="0.25">
      <c r="B268" s="44"/>
      <c r="C268" s="31"/>
      <c r="D268" s="75"/>
    </row>
    <row r="269" spans="2:4" s="32" customFormat="1" x14ac:dyDescent="0.25">
      <c r="B269" s="44"/>
      <c r="C269" s="31"/>
      <c r="D269" s="75"/>
    </row>
    <row r="270" spans="2:4" s="32" customFormat="1" x14ac:dyDescent="0.25">
      <c r="B270" s="44"/>
      <c r="C270" s="31"/>
      <c r="D270" s="75"/>
    </row>
    <row r="271" spans="2:4" s="32" customFormat="1" x14ac:dyDescent="0.25">
      <c r="B271" s="44"/>
      <c r="C271" s="31"/>
      <c r="D271" s="75"/>
    </row>
    <row r="272" spans="2:4" s="32" customFormat="1" x14ac:dyDescent="0.25">
      <c r="B272" s="44"/>
      <c r="C272" s="31"/>
      <c r="D272" s="75"/>
    </row>
    <row r="273" spans="2:4" s="32" customFormat="1" x14ac:dyDescent="0.25">
      <c r="B273" s="44"/>
      <c r="C273" s="31"/>
      <c r="D273" s="75"/>
    </row>
    <row r="274" spans="2:4" s="32" customFormat="1" x14ac:dyDescent="0.25">
      <c r="B274" s="44"/>
      <c r="C274" s="31"/>
      <c r="D274" s="75"/>
    </row>
    <row r="275" spans="2:4" s="32" customFormat="1" x14ac:dyDescent="0.25">
      <c r="B275" s="44"/>
      <c r="C275" s="31"/>
      <c r="D275" s="75"/>
    </row>
    <row r="276" spans="2:4" s="32" customFormat="1" x14ac:dyDescent="0.25">
      <c r="B276" s="44"/>
      <c r="C276" s="31"/>
      <c r="D276" s="75"/>
    </row>
    <row r="277" spans="2:4" s="32" customFormat="1" x14ac:dyDescent="0.25">
      <c r="B277" s="44"/>
      <c r="C277" s="31"/>
      <c r="D277" s="75"/>
    </row>
    <row r="278" spans="2:4" s="32" customFormat="1" x14ac:dyDescent="0.25">
      <c r="B278" s="44"/>
      <c r="C278" s="31"/>
      <c r="D278" s="75"/>
    </row>
    <row r="279" spans="2:4" s="32" customFormat="1" x14ac:dyDescent="0.25">
      <c r="B279" s="44"/>
      <c r="C279" s="31"/>
      <c r="D279" s="75"/>
    </row>
    <row r="280" spans="2:4" s="32" customFormat="1" x14ac:dyDescent="0.25">
      <c r="B280" s="44"/>
      <c r="C280" s="31"/>
      <c r="D280" s="75"/>
    </row>
    <row r="281" spans="2:4" s="32" customFormat="1" x14ac:dyDescent="0.25">
      <c r="B281" s="44"/>
      <c r="C281" s="31"/>
      <c r="D281" s="75"/>
    </row>
    <row r="282" spans="2:4" s="32" customFormat="1" x14ac:dyDescent="0.25">
      <c r="B282" s="44"/>
      <c r="C282" s="31"/>
      <c r="D282" s="75"/>
    </row>
    <row r="283" spans="2:4" s="32" customFormat="1" x14ac:dyDescent="0.25">
      <c r="B283" s="44"/>
      <c r="C283" s="31"/>
      <c r="D283" s="75"/>
    </row>
    <row r="284" spans="2:4" s="32" customFormat="1" x14ac:dyDescent="0.25">
      <c r="B284" s="44"/>
      <c r="C284" s="31"/>
      <c r="D284" s="75"/>
    </row>
    <row r="285" spans="2:4" s="32" customFormat="1" x14ac:dyDescent="0.25">
      <c r="B285" s="44"/>
      <c r="C285" s="31"/>
      <c r="D285" s="75"/>
    </row>
    <row r="286" spans="2:4" s="32" customFormat="1" x14ac:dyDescent="0.25">
      <c r="B286" s="44"/>
      <c r="C286" s="31"/>
      <c r="D286" s="75"/>
    </row>
    <row r="287" spans="2:4" s="32" customFormat="1" x14ac:dyDescent="0.25">
      <c r="B287" s="44"/>
      <c r="C287" s="31"/>
      <c r="D287" s="75"/>
    </row>
    <row r="288" spans="2:4" s="32" customFormat="1" x14ac:dyDescent="0.25">
      <c r="B288" s="44"/>
      <c r="C288" s="31"/>
      <c r="D288" s="75"/>
    </row>
    <row r="289" spans="2:4" s="32" customFormat="1" x14ac:dyDescent="0.25">
      <c r="B289" s="44"/>
      <c r="C289" s="31"/>
      <c r="D289" s="75"/>
    </row>
    <row r="290" spans="2:4" s="32" customFormat="1" x14ac:dyDescent="0.25">
      <c r="B290" s="44"/>
      <c r="C290" s="31"/>
      <c r="D290" s="75"/>
    </row>
    <row r="291" spans="2:4" s="32" customFormat="1" x14ac:dyDescent="0.25">
      <c r="B291" s="44"/>
      <c r="C291" s="31"/>
      <c r="D291" s="75"/>
    </row>
    <row r="292" spans="2:4" s="32" customFormat="1" x14ac:dyDescent="0.25">
      <c r="B292" s="44"/>
      <c r="C292" s="31"/>
      <c r="D292" s="75"/>
    </row>
    <row r="293" spans="2:4" s="32" customFormat="1" x14ac:dyDescent="0.25">
      <c r="B293" s="44"/>
      <c r="C293" s="31"/>
      <c r="D293" s="75"/>
    </row>
    <row r="294" spans="2:4" s="32" customFormat="1" x14ac:dyDescent="0.25">
      <c r="B294" s="44"/>
      <c r="C294" s="31"/>
      <c r="D294" s="75"/>
    </row>
    <row r="295" spans="2:4" s="32" customFormat="1" x14ac:dyDescent="0.25">
      <c r="B295" s="44"/>
      <c r="C295" s="31"/>
      <c r="D295" s="75"/>
    </row>
    <row r="296" spans="2:4" s="32" customFormat="1" x14ac:dyDescent="0.25">
      <c r="B296" s="44"/>
      <c r="C296" s="31"/>
      <c r="D296" s="75"/>
    </row>
    <row r="297" spans="2:4" s="32" customFormat="1" x14ac:dyDescent="0.25">
      <c r="B297" s="44"/>
      <c r="C297" s="31"/>
      <c r="D297" s="75"/>
    </row>
    <row r="298" spans="2:4" s="32" customFormat="1" x14ac:dyDescent="0.25">
      <c r="B298" s="44"/>
      <c r="C298" s="31"/>
      <c r="D298" s="75"/>
    </row>
    <row r="299" spans="2:4" s="32" customFormat="1" x14ac:dyDescent="0.25">
      <c r="B299" s="44"/>
      <c r="C299" s="31"/>
      <c r="D299" s="75"/>
    </row>
    <row r="300" spans="2:4" s="32" customFormat="1" x14ac:dyDescent="0.25">
      <c r="B300" s="44"/>
      <c r="C300" s="31"/>
      <c r="D300" s="75"/>
    </row>
    <row r="301" spans="2:4" s="32" customFormat="1" x14ac:dyDescent="0.25">
      <c r="B301" s="44"/>
      <c r="C301" s="31"/>
      <c r="D301" s="75"/>
    </row>
    <row r="302" spans="2:4" s="32" customFormat="1" x14ac:dyDescent="0.25">
      <c r="B302" s="44"/>
      <c r="C302" s="31"/>
      <c r="D302" s="75"/>
    </row>
    <row r="303" spans="2:4" s="32" customFormat="1" x14ac:dyDescent="0.25">
      <c r="B303" s="44"/>
      <c r="C303" s="31"/>
      <c r="D303" s="75"/>
    </row>
    <row r="304" spans="2:4" s="32" customFormat="1" x14ac:dyDescent="0.25">
      <c r="B304" s="44"/>
      <c r="C304" s="31"/>
      <c r="D304" s="75"/>
    </row>
    <row r="305" spans="2:4" s="32" customFormat="1" x14ac:dyDescent="0.25">
      <c r="B305" s="44"/>
      <c r="C305" s="31"/>
      <c r="D305" s="75"/>
    </row>
    <row r="306" spans="2:4" s="32" customFormat="1" x14ac:dyDescent="0.25">
      <c r="B306" s="44"/>
      <c r="C306" s="31"/>
      <c r="D306" s="75"/>
    </row>
    <row r="307" spans="2:4" s="32" customFormat="1" x14ac:dyDescent="0.25">
      <c r="B307" s="44"/>
      <c r="C307" s="31"/>
      <c r="D307" s="75"/>
    </row>
    <row r="308" spans="2:4" s="32" customFormat="1" x14ac:dyDescent="0.25">
      <c r="B308" s="44"/>
      <c r="C308" s="31"/>
      <c r="D308" s="75"/>
    </row>
    <row r="309" spans="2:4" s="32" customFormat="1" x14ac:dyDescent="0.25">
      <c r="B309" s="44"/>
      <c r="C309" s="31"/>
      <c r="D309" s="75"/>
    </row>
    <row r="310" spans="2:4" s="32" customFormat="1" x14ac:dyDescent="0.25">
      <c r="B310" s="44"/>
      <c r="C310" s="31"/>
      <c r="D310" s="75"/>
    </row>
    <row r="311" spans="2:4" s="32" customFormat="1" x14ac:dyDescent="0.25">
      <c r="B311" s="44"/>
      <c r="C311" s="31"/>
      <c r="D311" s="75"/>
    </row>
    <row r="312" spans="2:4" s="32" customFormat="1" x14ac:dyDescent="0.25">
      <c r="B312" s="44"/>
      <c r="C312" s="31"/>
      <c r="D312" s="75"/>
    </row>
    <row r="313" spans="2:4" s="32" customFormat="1" x14ac:dyDescent="0.25">
      <c r="B313" s="44"/>
      <c r="C313" s="31"/>
      <c r="D313" s="75"/>
    </row>
    <row r="314" spans="2:4" s="32" customFormat="1" x14ac:dyDescent="0.25">
      <c r="B314" s="44"/>
      <c r="C314" s="31"/>
      <c r="D314" s="75"/>
    </row>
    <row r="315" spans="2:4" s="32" customFormat="1" x14ac:dyDescent="0.25">
      <c r="B315" s="44"/>
      <c r="C315" s="31"/>
      <c r="D315" s="75"/>
    </row>
    <row r="316" spans="2:4" s="32" customFormat="1" x14ac:dyDescent="0.25">
      <c r="B316" s="44"/>
      <c r="C316" s="31"/>
      <c r="D316" s="75"/>
    </row>
    <row r="317" spans="2:4" s="32" customFormat="1" x14ac:dyDescent="0.25">
      <c r="B317" s="44"/>
      <c r="C317" s="31"/>
      <c r="D317" s="75"/>
    </row>
    <row r="318" spans="2:4" s="32" customFormat="1" x14ac:dyDescent="0.25">
      <c r="B318" s="44"/>
      <c r="C318" s="31"/>
      <c r="D318" s="75"/>
    </row>
    <row r="319" spans="2:4" s="32" customFormat="1" x14ac:dyDescent="0.25">
      <c r="B319" s="44"/>
      <c r="C319" s="31"/>
      <c r="D319" s="75"/>
    </row>
    <row r="320" spans="2:4" s="32" customFormat="1" x14ac:dyDescent="0.25">
      <c r="B320" s="44"/>
      <c r="C320" s="31"/>
      <c r="D320" s="75"/>
    </row>
    <row r="321" spans="2:4" s="32" customFormat="1" x14ac:dyDescent="0.25">
      <c r="B321" s="44"/>
      <c r="C321" s="31"/>
      <c r="D321" s="75"/>
    </row>
    <row r="322" spans="2:4" s="32" customFormat="1" x14ac:dyDescent="0.25">
      <c r="B322" s="44"/>
      <c r="C322" s="31"/>
      <c r="D322" s="75"/>
    </row>
    <row r="323" spans="2:4" s="32" customFormat="1" x14ac:dyDescent="0.25">
      <c r="B323" s="44"/>
      <c r="C323" s="31"/>
      <c r="D323" s="75"/>
    </row>
    <row r="324" spans="2:4" s="32" customFormat="1" x14ac:dyDescent="0.25">
      <c r="B324" s="44"/>
      <c r="C324" s="31"/>
      <c r="D324" s="75"/>
    </row>
    <row r="325" spans="2:4" s="32" customFormat="1" x14ac:dyDescent="0.25">
      <c r="B325" s="44"/>
      <c r="C325" s="31"/>
      <c r="D325" s="75"/>
    </row>
    <row r="326" spans="2:4" s="32" customFormat="1" x14ac:dyDescent="0.25">
      <c r="B326" s="44"/>
      <c r="C326" s="31"/>
      <c r="D326" s="75"/>
    </row>
    <row r="327" spans="2:4" s="32" customFormat="1" x14ac:dyDescent="0.25">
      <c r="B327" s="44"/>
      <c r="C327" s="31"/>
      <c r="D327" s="75"/>
    </row>
    <row r="328" spans="2:4" s="32" customFormat="1" x14ac:dyDescent="0.25">
      <c r="B328" s="44"/>
      <c r="C328" s="31"/>
      <c r="D328" s="75"/>
    </row>
    <row r="329" spans="2:4" s="32" customFormat="1" x14ac:dyDescent="0.25">
      <c r="B329" s="44"/>
      <c r="C329" s="31"/>
      <c r="D329" s="75"/>
    </row>
    <row r="330" spans="2:4" s="32" customFormat="1" x14ac:dyDescent="0.25">
      <c r="B330" s="44"/>
      <c r="C330" s="31"/>
      <c r="D330" s="75"/>
    </row>
    <row r="331" spans="2:4" s="32" customFormat="1" x14ac:dyDescent="0.25">
      <c r="B331" s="44"/>
      <c r="C331" s="31"/>
      <c r="D331" s="75"/>
    </row>
    <row r="332" spans="2:4" s="32" customFormat="1" x14ac:dyDescent="0.25">
      <c r="B332" s="44"/>
      <c r="C332" s="31"/>
      <c r="D332" s="75"/>
    </row>
    <row r="333" spans="2:4" s="32" customFormat="1" x14ac:dyDescent="0.25">
      <c r="B333" s="44"/>
      <c r="C333" s="31"/>
      <c r="D333" s="75"/>
    </row>
    <row r="334" spans="2:4" s="32" customFormat="1" x14ac:dyDescent="0.25">
      <c r="B334" s="44"/>
      <c r="C334" s="31"/>
      <c r="D334" s="75"/>
    </row>
    <row r="335" spans="2:4" s="32" customFormat="1" x14ac:dyDescent="0.25">
      <c r="B335" s="44"/>
      <c r="C335" s="31"/>
      <c r="D335" s="75"/>
    </row>
    <row r="336" spans="2:4" s="32" customFormat="1" x14ac:dyDescent="0.25">
      <c r="B336" s="44"/>
      <c r="C336" s="31"/>
      <c r="D336" s="75"/>
    </row>
    <row r="337" spans="2:4" s="32" customFormat="1" x14ac:dyDescent="0.25">
      <c r="B337" s="44"/>
      <c r="C337" s="31"/>
      <c r="D337" s="75"/>
    </row>
    <row r="338" spans="2:4" s="32" customFormat="1" x14ac:dyDescent="0.25">
      <c r="B338" s="44"/>
      <c r="C338" s="31"/>
      <c r="D338" s="75"/>
    </row>
    <row r="339" spans="2:4" s="32" customFormat="1" x14ac:dyDescent="0.25">
      <c r="B339" s="44"/>
      <c r="C339" s="31"/>
      <c r="D339" s="75"/>
    </row>
    <row r="340" spans="2:4" s="32" customFormat="1" x14ac:dyDescent="0.25">
      <c r="B340" s="44"/>
      <c r="C340" s="31"/>
      <c r="D340" s="75"/>
    </row>
    <row r="341" spans="2:4" s="32" customFormat="1" x14ac:dyDescent="0.25">
      <c r="B341" s="44"/>
      <c r="C341" s="31"/>
      <c r="D341" s="75"/>
    </row>
    <row r="342" spans="2:4" s="32" customFormat="1" x14ac:dyDescent="0.25">
      <c r="B342" s="44"/>
      <c r="C342" s="31"/>
      <c r="D342" s="75"/>
    </row>
    <row r="343" spans="2:4" s="32" customFormat="1" x14ac:dyDescent="0.25">
      <c r="B343" s="44"/>
      <c r="C343" s="31"/>
      <c r="D343" s="75"/>
    </row>
    <row r="344" spans="2:4" s="32" customFormat="1" x14ac:dyDescent="0.25">
      <c r="B344" s="44"/>
      <c r="C344" s="31"/>
      <c r="D344" s="75"/>
    </row>
    <row r="345" spans="2:4" s="32" customFormat="1" x14ac:dyDescent="0.25">
      <c r="B345" s="44"/>
      <c r="C345" s="31"/>
      <c r="D345" s="75"/>
    </row>
    <row r="346" spans="2:4" s="32" customFormat="1" x14ac:dyDescent="0.25">
      <c r="B346" s="44"/>
      <c r="C346" s="31"/>
      <c r="D346" s="75"/>
    </row>
    <row r="347" spans="2:4" s="32" customFormat="1" x14ac:dyDescent="0.25">
      <c r="B347" s="44"/>
      <c r="C347" s="31"/>
      <c r="D347" s="75"/>
    </row>
    <row r="348" spans="2:4" s="32" customFormat="1" x14ac:dyDescent="0.25">
      <c r="B348" s="44"/>
      <c r="C348" s="31"/>
      <c r="D348" s="75"/>
    </row>
    <row r="349" spans="2:4" s="32" customFormat="1" x14ac:dyDescent="0.25">
      <c r="B349" s="44"/>
      <c r="C349" s="31"/>
      <c r="D349" s="75"/>
    </row>
    <row r="350" spans="2:4" s="32" customFormat="1" x14ac:dyDescent="0.25">
      <c r="B350" s="44"/>
      <c r="C350" s="31"/>
      <c r="D350" s="75"/>
    </row>
    <row r="351" spans="2:4" s="32" customFormat="1" x14ac:dyDescent="0.25">
      <c r="B351" s="44"/>
      <c r="C351" s="31"/>
      <c r="D351" s="75"/>
    </row>
    <row r="352" spans="2:4" s="32" customFormat="1" x14ac:dyDescent="0.25">
      <c r="B352" s="44"/>
      <c r="C352" s="31"/>
      <c r="D352" s="75"/>
    </row>
    <row r="353" spans="2:4" s="32" customFormat="1" x14ac:dyDescent="0.25">
      <c r="B353" s="44"/>
      <c r="C353" s="31"/>
      <c r="D353" s="75"/>
    </row>
    <row r="354" spans="2:4" s="32" customFormat="1" x14ac:dyDescent="0.25">
      <c r="B354" s="44"/>
      <c r="C354" s="31"/>
      <c r="D354" s="75"/>
    </row>
    <row r="355" spans="2:4" s="32" customFormat="1" x14ac:dyDescent="0.25">
      <c r="B355" s="44"/>
      <c r="C355" s="31"/>
      <c r="D355" s="75"/>
    </row>
    <row r="356" spans="2:4" s="32" customFormat="1" x14ac:dyDescent="0.25">
      <c r="B356" s="44"/>
      <c r="C356" s="31"/>
      <c r="D356" s="75"/>
    </row>
    <row r="357" spans="2:4" s="32" customFormat="1" x14ac:dyDescent="0.25">
      <c r="B357" s="44"/>
      <c r="C357" s="31"/>
      <c r="D357" s="75"/>
    </row>
    <row r="358" spans="2:4" s="32" customFormat="1" x14ac:dyDescent="0.25">
      <c r="B358" s="44"/>
      <c r="C358" s="31"/>
      <c r="D358" s="75"/>
    </row>
    <row r="359" spans="2:4" s="32" customFormat="1" x14ac:dyDescent="0.25">
      <c r="B359" s="44"/>
      <c r="C359" s="31"/>
      <c r="D359" s="75"/>
    </row>
    <row r="360" spans="2:4" s="32" customFormat="1" x14ac:dyDescent="0.25">
      <c r="B360" s="44"/>
      <c r="C360" s="31"/>
      <c r="D360" s="75"/>
    </row>
    <row r="361" spans="2:4" s="32" customFormat="1" x14ac:dyDescent="0.25">
      <c r="B361" s="44"/>
      <c r="C361" s="31"/>
      <c r="D361" s="75"/>
    </row>
    <row r="362" spans="2:4" s="32" customFormat="1" x14ac:dyDescent="0.25">
      <c r="B362" s="44"/>
      <c r="C362" s="31"/>
      <c r="D362" s="75"/>
    </row>
    <row r="363" spans="2:4" s="32" customFormat="1" x14ac:dyDescent="0.25">
      <c r="B363" s="44"/>
      <c r="C363" s="31"/>
      <c r="D363" s="75"/>
    </row>
    <row r="364" spans="2:4" s="32" customFormat="1" x14ac:dyDescent="0.25">
      <c r="B364" s="44"/>
      <c r="C364" s="31"/>
      <c r="D364" s="75"/>
    </row>
    <row r="365" spans="2:4" s="32" customFormat="1" x14ac:dyDescent="0.25">
      <c r="B365" s="44"/>
      <c r="C365" s="31"/>
      <c r="D365" s="75"/>
    </row>
    <row r="366" spans="2:4" s="32" customFormat="1" x14ac:dyDescent="0.25">
      <c r="B366" s="44"/>
      <c r="C366" s="31"/>
      <c r="D366" s="75"/>
    </row>
    <row r="367" spans="2:4" s="32" customFormat="1" x14ac:dyDescent="0.25">
      <c r="B367" s="44"/>
      <c r="C367" s="31"/>
      <c r="D367" s="75"/>
    </row>
    <row r="368" spans="2:4" s="32" customFormat="1" x14ac:dyDescent="0.25">
      <c r="B368" s="44"/>
      <c r="C368" s="31"/>
      <c r="D368" s="75"/>
    </row>
    <row r="369" spans="2:4" s="32" customFormat="1" x14ac:dyDescent="0.25">
      <c r="B369" s="44"/>
      <c r="C369" s="31"/>
      <c r="D369" s="75"/>
    </row>
    <row r="370" spans="2:4" s="32" customFormat="1" x14ac:dyDescent="0.25">
      <c r="B370" s="44"/>
      <c r="C370" s="31"/>
      <c r="D370" s="75"/>
    </row>
    <row r="371" spans="2:4" s="32" customFormat="1" x14ac:dyDescent="0.25">
      <c r="B371" s="44"/>
      <c r="C371" s="31"/>
      <c r="D371" s="75"/>
    </row>
    <row r="372" spans="2:4" s="32" customFormat="1" x14ac:dyDescent="0.25">
      <c r="B372" s="44"/>
      <c r="C372" s="31"/>
      <c r="D372" s="75"/>
    </row>
    <row r="373" spans="2:4" s="32" customFormat="1" x14ac:dyDescent="0.25">
      <c r="B373" s="44"/>
      <c r="C373" s="31"/>
      <c r="D373" s="75"/>
    </row>
    <row r="374" spans="2:4" s="32" customFormat="1" x14ac:dyDescent="0.25">
      <c r="B374" s="44"/>
      <c r="C374" s="31"/>
      <c r="D374" s="75"/>
    </row>
    <row r="375" spans="2:4" s="32" customFormat="1" x14ac:dyDescent="0.25">
      <c r="B375" s="44"/>
      <c r="C375" s="31"/>
      <c r="D375" s="75"/>
    </row>
    <row r="376" spans="2:4" s="32" customFormat="1" x14ac:dyDescent="0.25">
      <c r="B376" s="44"/>
      <c r="C376" s="31"/>
      <c r="D376" s="75"/>
    </row>
    <row r="377" spans="2:4" s="32" customFormat="1" x14ac:dyDescent="0.25">
      <c r="B377" s="44"/>
      <c r="C377" s="31"/>
      <c r="D377" s="75"/>
    </row>
    <row r="378" spans="2:4" s="32" customFormat="1" x14ac:dyDescent="0.25">
      <c r="B378" s="44"/>
      <c r="C378" s="31"/>
      <c r="D378" s="75"/>
    </row>
    <row r="379" spans="2:4" s="32" customFormat="1" x14ac:dyDescent="0.25">
      <c r="B379" s="44"/>
      <c r="C379" s="31"/>
      <c r="D379" s="75"/>
    </row>
    <row r="380" spans="2:4" s="32" customFormat="1" x14ac:dyDescent="0.25">
      <c r="B380" s="44"/>
      <c r="C380" s="31"/>
      <c r="D380" s="75"/>
    </row>
    <row r="381" spans="2:4" s="32" customFormat="1" x14ac:dyDescent="0.25">
      <c r="B381" s="44"/>
      <c r="C381" s="31"/>
      <c r="D381" s="75"/>
    </row>
    <row r="382" spans="2:4" s="32" customFormat="1" x14ac:dyDescent="0.25">
      <c r="B382" s="44"/>
      <c r="C382" s="31"/>
      <c r="D382" s="75"/>
    </row>
    <row r="383" spans="2:4" s="32" customFormat="1" x14ac:dyDescent="0.25">
      <c r="B383" s="44"/>
      <c r="C383" s="31"/>
      <c r="D383" s="75"/>
    </row>
    <row r="384" spans="2:4" s="32" customFormat="1" x14ac:dyDescent="0.25">
      <c r="B384" s="44"/>
      <c r="C384" s="31"/>
      <c r="D384" s="75"/>
    </row>
    <row r="385" spans="2:4" s="32" customFormat="1" x14ac:dyDescent="0.25">
      <c r="B385" s="44"/>
      <c r="C385" s="31"/>
      <c r="D385" s="75"/>
    </row>
    <row r="386" spans="2:4" s="32" customFormat="1" x14ac:dyDescent="0.25">
      <c r="B386" s="44"/>
      <c r="C386" s="31"/>
      <c r="D386" s="75"/>
    </row>
    <row r="387" spans="2:4" s="32" customFormat="1" x14ac:dyDescent="0.25">
      <c r="B387" s="44"/>
      <c r="C387" s="31"/>
      <c r="D387" s="75"/>
    </row>
    <row r="388" spans="2:4" s="32" customFormat="1" x14ac:dyDescent="0.25">
      <c r="B388" s="44"/>
      <c r="C388" s="31"/>
      <c r="D388" s="75"/>
    </row>
    <row r="389" spans="2:4" s="32" customFormat="1" x14ac:dyDescent="0.25">
      <c r="B389" s="44"/>
      <c r="C389" s="31"/>
      <c r="D389" s="75"/>
    </row>
    <row r="390" spans="2:4" s="32" customFormat="1" x14ac:dyDescent="0.25">
      <c r="B390" s="44"/>
      <c r="C390" s="31"/>
      <c r="D390" s="75"/>
    </row>
    <row r="391" spans="2:4" s="32" customFormat="1" x14ac:dyDescent="0.25">
      <c r="B391" s="44"/>
      <c r="C391" s="31"/>
      <c r="D391" s="75"/>
    </row>
    <row r="392" spans="2:4" s="32" customFormat="1" x14ac:dyDescent="0.25">
      <c r="B392" s="44"/>
      <c r="C392" s="31"/>
      <c r="D392" s="75"/>
    </row>
    <row r="393" spans="2:4" s="32" customFormat="1" x14ac:dyDescent="0.25">
      <c r="B393" s="44"/>
      <c r="C393" s="31"/>
      <c r="D393" s="75"/>
    </row>
    <row r="394" spans="2:4" s="32" customFormat="1" x14ac:dyDescent="0.25">
      <c r="B394" s="44"/>
      <c r="C394" s="31"/>
      <c r="D394" s="75"/>
    </row>
    <row r="395" spans="2:4" s="32" customFormat="1" x14ac:dyDescent="0.25">
      <c r="B395" s="44"/>
      <c r="C395" s="31"/>
      <c r="D395" s="75"/>
    </row>
    <row r="396" spans="2:4" s="32" customFormat="1" x14ac:dyDescent="0.25">
      <c r="B396" s="44"/>
      <c r="C396" s="31"/>
      <c r="D396" s="75"/>
    </row>
    <row r="397" spans="2:4" s="32" customFormat="1" x14ac:dyDescent="0.25">
      <c r="B397" s="44"/>
      <c r="C397" s="31"/>
      <c r="D397" s="75"/>
    </row>
    <row r="398" spans="2:4" s="32" customFormat="1" x14ac:dyDescent="0.25">
      <c r="B398" s="44"/>
      <c r="C398" s="31"/>
      <c r="D398" s="75"/>
    </row>
    <row r="399" spans="2:4" s="32" customFormat="1" x14ac:dyDescent="0.25">
      <c r="B399" s="44"/>
      <c r="C399" s="31"/>
      <c r="D399" s="75"/>
    </row>
    <row r="400" spans="2:4" s="32" customFormat="1" x14ac:dyDescent="0.25">
      <c r="B400" s="44"/>
      <c r="C400" s="31"/>
      <c r="D400" s="75"/>
    </row>
    <row r="401" spans="2:4" s="32" customFormat="1" x14ac:dyDescent="0.25">
      <c r="B401" s="44"/>
      <c r="C401" s="31"/>
      <c r="D401" s="75"/>
    </row>
    <row r="402" spans="2:4" s="32" customFormat="1" x14ac:dyDescent="0.25">
      <c r="B402" s="44"/>
      <c r="C402" s="31"/>
      <c r="D402" s="75"/>
    </row>
    <row r="403" spans="2:4" s="32" customFormat="1" x14ac:dyDescent="0.25">
      <c r="B403" s="44"/>
      <c r="C403" s="31"/>
      <c r="D403" s="75"/>
    </row>
    <row r="404" spans="2:4" s="32" customFormat="1" x14ac:dyDescent="0.25">
      <c r="B404" s="44"/>
      <c r="C404" s="31"/>
      <c r="D404" s="75"/>
    </row>
    <row r="405" spans="2:4" s="32" customFormat="1" x14ac:dyDescent="0.25">
      <c r="B405" s="44"/>
      <c r="C405" s="31"/>
      <c r="D405" s="75"/>
    </row>
    <row r="406" spans="2:4" s="32" customFormat="1" x14ac:dyDescent="0.25">
      <c r="B406" s="44"/>
      <c r="C406" s="31"/>
      <c r="D406" s="75"/>
    </row>
    <row r="407" spans="2:4" s="32" customFormat="1" x14ac:dyDescent="0.25">
      <c r="B407" s="44"/>
      <c r="C407" s="31"/>
      <c r="D407" s="75"/>
    </row>
    <row r="408" spans="2:4" s="32" customFormat="1" x14ac:dyDescent="0.25">
      <c r="B408" s="44"/>
      <c r="C408" s="31"/>
      <c r="D408" s="75"/>
    </row>
    <row r="409" spans="2:4" s="32" customFormat="1" x14ac:dyDescent="0.25">
      <c r="B409" s="44"/>
      <c r="C409" s="31"/>
      <c r="D409" s="75"/>
    </row>
    <row r="410" spans="2:4" s="32" customFormat="1" x14ac:dyDescent="0.25">
      <c r="B410" s="44"/>
      <c r="C410" s="31"/>
      <c r="D410" s="75"/>
    </row>
    <row r="411" spans="2:4" s="32" customFormat="1" x14ac:dyDescent="0.25">
      <c r="B411" s="44"/>
      <c r="C411" s="31"/>
      <c r="D411" s="75"/>
    </row>
    <row r="412" spans="2:4" s="32" customFormat="1" x14ac:dyDescent="0.25">
      <c r="B412" s="44"/>
      <c r="C412" s="31"/>
      <c r="D412" s="75"/>
    </row>
    <row r="413" spans="2:4" s="32" customFormat="1" x14ac:dyDescent="0.25">
      <c r="B413" s="44"/>
      <c r="C413" s="31"/>
      <c r="D413" s="75"/>
    </row>
    <row r="414" spans="2:4" s="32" customFormat="1" x14ac:dyDescent="0.25">
      <c r="B414" s="44"/>
      <c r="C414" s="31"/>
      <c r="D414" s="75"/>
    </row>
    <row r="415" spans="2:4" s="32" customFormat="1" x14ac:dyDescent="0.25">
      <c r="B415" s="44"/>
      <c r="C415" s="31"/>
      <c r="D415" s="75"/>
    </row>
    <row r="416" spans="2:4" s="32" customFormat="1" x14ac:dyDescent="0.25">
      <c r="B416" s="44"/>
      <c r="C416" s="31"/>
      <c r="D416" s="75"/>
    </row>
    <row r="417" spans="2:4" s="32" customFormat="1" x14ac:dyDescent="0.25">
      <c r="B417" s="44"/>
      <c r="C417" s="31"/>
      <c r="D417" s="75"/>
    </row>
    <row r="418" spans="2:4" s="32" customFormat="1" x14ac:dyDescent="0.25">
      <c r="B418" s="44"/>
      <c r="C418" s="31"/>
      <c r="D418" s="75"/>
    </row>
    <row r="419" spans="2:4" s="32" customFormat="1" x14ac:dyDescent="0.25">
      <c r="B419" s="44"/>
      <c r="C419" s="31"/>
      <c r="D419" s="75"/>
    </row>
    <row r="420" spans="2:4" s="32" customFormat="1" x14ac:dyDescent="0.25">
      <c r="B420" s="44"/>
      <c r="C420" s="31"/>
      <c r="D420" s="75"/>
    </row>
    <row r="421" spans="2:4" s="32" customFormat="1" x14ac:dyDescent="0.25">
      <c r="B421" s="44"/>
      <c r="C421" s="31"/>
      <c r="D421" s="75"/>
    </row>
    <row r="422" spans="2:4" s="32" customFormat="1" x14ac:dyDescent="0.25">
      <c r="B422" s="44"/>
      <c r="C422" s="31"/>
      <c r="D422" s="75"/>
    </row>
    <row r="423" spans="2:4" s="32" customFormat="1" x14ac:dyDescent="0.25">
      <c r="B423" s="44"/>
      <c r="C423" s="31"/>
      <c r="D423" s="75"/>
    </row>
    <row r="424" spans="2:4" s="32" customFormat="1" x14ac:dyDescent="0.25">
      <c r="B424" s="44"/>
      <c r="C424" s="31"/>
      <c r="D424" s="75"/>
    </row>
    <row r="425" spans="2:4" s="32" customFormat="1" x14ac:dyDescent="0.25">
      <c r="B425" s="44"/>
      <c r="C425" s="31"/>
      <c r="D425" s="75"/>
    </row>
    <row r="426" spans="2:4" s="32" customFormat="1" x14ac:dyDescent="0.25">
      <c r="B426" s="44"/>
      <c r="C426" s="31"/>
      <c r="D426" s="75"/>
    </row>
    <row r="427" spans="2:4" s="32" customFormat="1" x14ac:dyDescent="0.25">
      <c r="B427" s="44"/>
      <c r="C427" s="31"/>
      <c r="D427" s="75"/>
    </row>
    <row r="428" spans="2:4" s="32" customFormat="1" x14ac:dyDescent="0.25">
      <c r="B428" s="44"/>
      <c r="C428" s="31"/>
      <c r="D428" s="75"/>
    </row>
    <row r="429" spans="2:4" s="32" customFormat="1" x14ac:dyDescent="0.25">
      <c r="B429" s="44"/>
      <c r="C429" s="31"/>
      <c r="D429" s="75"/>
    </row>
    <row r="430" spans="2:4" s="32" customFormat="1" x14ac:dyDescent="0.25">
      <c r="B430" s="44"/>
      <c r="C430" s="31"/>
      <c r="D430" s="75"/>
    </row>
    <row r="431" spans="2:4" s="32" customFormat="1" x14ac:dyDescent="0.25">
      <c r="B431" s="44"/>
      <c r="C431" s="31"/>
      <c r="D431" s="75"/>
    </row>
    <row r="432" spans="2:4" s="32" customFormat="1" x14ac:dyDescent="0.25">
      <c r="B432" s="44"/>
      <c r="C432" s="31"/>
      <c r="D432" s="75"/>
    </row>
    <row r="433" spans="2:4" s="32" customFormat="1" x14ac:dyDescent="0.25">
      <c r="B433" s="44"/>
      <c r="C433" s="31"/>
      <c r="D433" s="75"/>
    </row>
    <row r="434" spans="2:4" s="32" customFormat="1" x14ac:dyDescent="0.25">
      <c r="B434" s="44"/>
      <c r="C434" s="31"/>
      <c r="D434" s="75"/>
    </row>
    <row r="435" spans="2:4" s="32" customFormat="1" x14ac:dyDescent="0.25">
      <c r="B435" s="44"/>
      <c r="C435" s="31"/>
      <c r="D435" s="75"/>
    </row>
    <row r="436" spans="2:4" s="32" customFormat="1" x14ac:dyDescent="0.25">
      <c r="B436" s="44"/>
      <c r="C436" s="31"/>
      <c r="D436" s="75"/>
    </row>
    <row r="437" spans="2:4" s="32" customFormat="1" x14ac:dyDescent="0.25">
      <c r="B437" s="44"/>
      <c r="C437" s="31"/>
      <c r="D437" s="75"/>
    </row>
    <row r="438" spans="2:4" s="32" customFormat="1" x14ac:dyDescent="0.25">
      <c r="B438" s="44"/>
      <c r="C438" s="31"/>
      <c r="D438" s="75"/>
    </row>
    <row r="439" spans="2:4" s="32" customFormat="1" x14ac:dyDescent="0.25">
      <c r="B439" s="44"/>
      <c r="C439" s="31"/>
      <c r="D439" s="75"/>
    </row>
    <row r="440" spans="2:4" s="32" customFormat="1" x14ac:dyDescent="0.25">
      <c r="B440" s="44"/>
      <c r="C440" s="31"/>
      <c r="D440" s="75"/>
    </row>
    <row r="441" spans="2:4" s="32" customFormat="1" x14ac:dyDescent="0.25">
      <c r="B441" s="44"/>
      <c r="C441" s="31"/>
      <c r="D441" s="75"/>
    </row>
    <row r="442" spans="2:4" s="32" customFormat="1" x14ac:dyDescent="0.25">
      <c r="B442" s="44"/>
      <c r="C442" s="31"/>
      <c r="D442" s="75"/>
    </row>
    <row r="443" spans="2:4" s="32" customFormat="1" x14ac:dyDescent="0.25">
      <c r="B443" s="44"/>
      <c r="C443" s="31"/>
      <c r="D443" s="75"/>
    </row>
    <row r="444" spans="2:4" s="32" customFormat="1" x14ac:dyDescent="0.25">
      <c r="B444" s="44"/>
      <c r="C444" s="31"/>
      <c r="D444" s="75"/>
    </row>
    <row r="445" spans="2:4" s="32" customFormat="1" x14ac:dyDescent="0.25">
      <c r="B445" s="44"/>
      <c r="C445" s="31"/>
      <c r="D445" s="75"/>
    </row>
    <row r="446" spans="2:4" s="32" customFormat="1" x14ac:dyDescent="0.25">
      <c r="B446" s="44"/>
      <c r="C446" s="31"/>
      <c r="D446" s="75"/>
    </row>
    <row r="447" spans="2:4" s="32" customFormat="1" x14ac:dyDescent="0.25">
      <c r="B447" s="44"/>
      <c r="C447" s="31"/>
      <c r="D447" s="75"/>
    </row>
    <row r="448" spans="2:4" s="32" customFormat="1" x14ac:dyDescent="0.25">
      <c r="B448" s="44"/>
      <c r="C448" s="31"/>
      <c r="D448" s="75"/>
    </row>
    <row r="449" spans="2:4" s="32" customFormat="1" x14ac:dyDescent="0.25">
      <c r="B449" s="44"/>
      <c r="C449" s="31"/>
      <c r="D449" s="75"/>
    </row>
    <row r="450" spans="2:4" s="32" customFormat="1" x14ac:dyDescent="0.25">
      <c r="B450" s="44"/>
      <c r="C450" s="31"/>
      <c r="D450" s="75"/>
    </row>
    <row r="451" spans="2:4" s="32" customFormat="1" x14ac:dyDescent="0.25">
      <c r="B451" s="44"/>
      <c r="C451" s="31"/>
      <c r="D451" s="75"/>
    </row>
    <row r="452" spans="2:4" s="32" customFormat="1" x14ac:dyDescent="0.25">
      <c r="B452" s="44"/>
      <c r="C452" s="31"/>
      <c r="D452" s="75"/>
    </row>
    <row r="453" spans="2:4" s="32" customFormat="1" x14ac:dyDescent="0.25">
      <c r="B453" s="44"/>
      <c r="C453" s="31"/>
      <c r="D453" s="75"/>
    </row>
    <row r="454" spans="2:4" s="32" customFormat="1" x14ac:dyDescent="0.25">
      <c r="B454" s="44"/>
      <c r="C454" s="31"/>
      <c r="D454" s="75"/>
    </row>
    <row r="455" spans="2:4" s="32" customFormat="1" x14ac:dyDescent="0.25">
      <c r="B455" s="44"/>
      <c r="C455" s="31"/>
      <c r="D455" s="75"/>
    </row>
    <row r="456" spans="2:4" s="32" customFormat="1" x14ac:dyDescent="0.25">
      <c r="B456" s="44"/>
      <c r="C456" s="31"/>
      <c r="D456" s="75"/>
    </row>
    <row r="457" spans="2:4" s="32" customFormat="1" x14ac:dyDescent="0.25">
      <c r="B457" s="44"/>
      <c r="C457" s="31"/>
      <c r="D457" s="75"/>
    </row>
    <row r="458" spans="2:4" s="32" customFormat="1" x14ac:dyDescent="0.25">
      <c r="B458" s="44"/>
      <c r="C458" s="31"/>
      <c r="D458" s="75"/>
    </row>
    <row r="459" spans="2:4" s="32" customFormat="1" x14ac:dyDescent="0.25">
      <c r="B459" s="44"/>
      <c r="C459" s="31"/>
      <c r="D459" s="75"/>
    </row>
    <row r="460" spans="2:4" s="32" customFormat="1" x14ac:dyDescent="0.25">
      <c r="B460" s="44"/>
      <c r="C460" s="31"/>
      <c r="D460" s="75"/>
    </row>
    <row r="461" spans="2:4" s="32" customFormat="1" x14ac:dyDescent="0.25">
      <c r="B461" s="44"/>
      <c r="C461" s="31"/>
      <c r="D461" s="75"/>
    </row>
    <row r="462" spans="2:4" s="32" customFormat="1" x14ac:dyDescent="0.25">
      <c r="B462" s="44"/>
      <c r="C462" s="31"/>
      <c r="D462" s="75"/>
    </row>
    <row r="463" spans="2:4" s="32" customFormat="1" x14ac:dyDescent="0.25">
      <c r="B463" s="44"/>
      <c r="C463" s="31"/>
      <c r="D463" s="75"/>
    </row>
    <row r="464" spans="2:4" s="32" customFormat="1" x14ac:dyDescent="0.25">
      <c r="B464" s="44"/>
      <c r="C464" s="31"/>
      <c r="D464" s="75"/>
    </row>
    <row r="465" spans="2:4" s="32" customFormat="1" x14ac:dyDescent="0.25">
      <c r="B465" s="44"/>
      <c r="C465" s="31"/>
      <c r="D465" s="75"/>
    </row>
    <row r="466" spans="2:4" s="32" customFormat="1" x14ac:dyDescent="0.25">
      <c r="B466" s="44"/>
      <c r="C466" s="31"/>
      <c r="D466" s="75"/>
    </row>
    <row r="467" spans="2:4" s="32" customFormat="1" x14ac:dyDescent="0.25">
      <c r="B467" s="44"/>
      <c r="C467" s="31"/>
      <c r="D467" s="75"/>
    </row>
    <row r="468" spans="2:4" s="32" customFormat="1" x14ac:dyDescent="0.25">
      <c r="B468" s="44"/>
      <c r="C468" s="31"/>
      <c r="D468" s="75"/>
    </row>
    <row r="469" spans="2:4" s="32" customFormat="1" x14ac:dyDescent="0.25">
      <c r="B469" s="44"/>
      <c r="C469" s="31"/>
      <c r="D469" s="75"/>
    </row>
    <row r="470" spans="2:4" s="32" customFormat="1" x14ac:dyDescent="0.25">
      <c r="B470" s="44"/>
      <c r="C470" s="31"/>
      <c r="D470" s="75"/>
    </row>
    <row r="471" spans="2:4" s="32" customFormat="1" x14ac:dyDescent="0.25">
      <c r="B471" s="44"/>
      <c r="C471" s="31"/>
      <c r="D471" s="75"/>
    </row>
    <row r="472" spans="2:4" s="32" customFormat="1" x14ac:dyDescent="0.25">
      <c r="B472" s="44"/>
      <c r="C472" s="31"/>
      <c r="D472" s="75"/>
    </row>
    <row r="473" spans="2:4" s="32" customFormat="1" x14ac:dyDescent="0.25">
      <c r="B473" s="44"/>
      <c r="C473" s="31"/>
      <c r="D473" s="75"/>
    </row>
    <row r="474" spans="2:4" s="32" customFormat="1" x14ac:dyDescent="0.25">
      <c r="B474" s="44"/>
      <c r="C474" s="31"/>
      <c r="D474" s="75"/>
    </row>
    <row r="475" spans="2:4" s="32" customFormat="1" x14ac:dyDescent="0.25">
      <c r="B475" s="44"/>
      <c r="C475" s="31"/>
      <c r="D475" s="75"/>
    </row>
    <row r="476" spans="2:4" s="32" customFormat="1" x14ac:dyDescent="0.25">
      <c r="B476" s="44"/>
      <c r="C476" s="31"/>
      <c r="D476" s="75"/>
    </row>
    <row r="477" spans="2:4" s="32" customFormat="1" x14ac:dyDescent="0.25">
      <c r="B477" s="44"/>
      <c r="C477" s="31"/>
      <c r="D477" s="75"/>
    </row>
    <row r="478" spans="2:4" s="32" customFormat="1" x14ac:dyDescent="0.25">
      <c r="B478" s="44"/>
      <c r="C478" s="31"/>
      <c r="D478" s="75"/>
    </row>
    <row r="479" spans="2:4" s="32" customFormat="1" x14ac:dyDescent="0.25">
      <c r="B479" s="44"/>
      <c r="C479" s="31"/>
      <c r="D479" s="75"/>
    </row>
    <row r="480" spans="2:4" s="32" customFormat="1" x14ac:dyDescent="0.25">
      <c r="B480" s="44"/>
      <c r="C480" s="31"/>
      <c r="D480" s="75"/>
    </row>
    <row r="481" spans="2:4" s="32" customFormat="1" x14ac:dyDescent="0.25">
      <c r="B481" s="44"/>
      <c r="C481" s="31"/>
      <c r="D481" s="75"/>
    </row>
    <row r="482" spans="2:4" s="32" customFormat="1" x14ac:dyDescent="0.25">
      <c r="B482" s="44"/>
      <c r="C482" s="31"/>
      <c r="D482" s="75"/>
    </row>
    <row r="483" spans="2:4" s="32" customFormat="1" x14ac:dyDescent="0.25">
      <c r="B483" s="44"/>
      <c r="C483" s="31"/>
      <c r="D483" s="75"/>
    </row>
    <row r="484" spans="2:4" s="32" customFormat="1" x14ac:dyDescent="0.25">
      <c r="B484" s="44"/>
      <c r="C484" s="31"/>
      <c r="D484" s="75"/>
    </row>
    <row r="485" spans="2:4" s="32" customFormat="1" x14ac:dyDescent="0.25">
      <c r="B485" s="44"/>
      <c r="C485" s="31"/>
      <c r="D485" s="75"/>
    </row>
    <row r="486" spans="2:4" s="32" customFormat="1" x14ac:dyDescent="0.25">
      <c r="B486" s="44"/>
      <c r="C486" s="31"/>
      <c r="D486" s="75"/>
    </row>
    <row r="487" spans="2:4" s="32" customFormat="1" x14ac:dyDescent="0.25">
      <c r="B487" s="44"/>
      <c r="C487" s="31"/>
      <c r="D487" s="75"/>
    </row>
    <row r="488" spans="2:4" s="32" customFormat="1" x14ac:dyDescent="0.25">
      <c r="B488" s="44"/>
      <c r="C488" s="31"/>
      <c r="D488" s="75"/>
    </row>
    <row r="489" spans="2:4" s="32" customFormat="1" x14ac:dyDescent="0.25">
      <c r="B489" s="44"/>
      <c r="C489" s="31"/>
      <c r="D489" s="75"/>
    </row>
    <row r="490" spans="2:4" s="32" customFormat="1" x14ac:dyDescent="0.25">
      <c r="B490" s="44"/>
      <c r="C490" s="31"/>
      <c r="D490" s="75"/>
    </row>
    <row r="491" spans="2:4" s="32" customFormat="1" x14ac:dyDescent="0.25">
      <c r="B491" s="44"/>
      <c r="C491" s="31"/>
      <c r="D491" s="75"/>
    </row>
    <row r="492" spans="2:4" s="32" customFormat="1" x14ac:dyDescent="0.25">
      <c r="B492" s="44"/>
      <c r="C492" s="31"/>
      <c r="D492" s="75"/>
    </row>
    <row r="493" spans="2:4" s="32" customFormat="1" x14ac:dyDescent="0.25">
      <c r="B493" s="44"/>
      <c r="C493" s="31"/>
      <c r="D493" s="75"/>
    </row>
    <row r="494" spans="2:4" s="32" customFormat="1" x14ac:dyDescent="0.25">
      <c r="B494" s="44"/>
      <c r="C494" s="31"/>
      <c r="D494" s="75"/>
    </row>
    <row r="495" spans="2:4" s="32" customFormat="1" x14ac:dyDescent="0.25">
      <c r="B495" s="44"/>
      <c r="C495" s="31"/>
      <c r="D495" s="75"/>
    </row>
    <row r="496" spans="2:4" s="32" customFormat="1" x14ac:dyDescent="0.25">
      <c r="B496" s="44"/>
      <c r="C496" s="31"/>
      <c r="D496" s="75"/>
    </row>
    <row r="497" spans="2:4" s="32" customFormat="1" x14ac:dyDescent="0.25">
      <c r="B497" s="44"/>
      <c r="C497" s="31"/>
      <c r="D497" s="75"/>
    </row>
    <row r="498" spans="2:4" s="32" customFormat="1" x14ac:dyDescent="0.25">
      <c r="B498" s="44"/>
      <c r="C498" s="31"/>
      <c r="D498" s="75"/>
    </row>
    <row r="499" spans="2:4" s="32" customFormat="1" x14ac:dyDescent="0.25">
      <c r="B499" s="44"/>
      <c r="C499" s="31"/>
      <c r="D499" s="75"/>
    </row>
    <row r="500" spans="2:4" s="32" customFormat="1" x14ac:dyDescent="0.25">
      <c r="B500" s="44"/>
      <c r="C500" s="31"/>
      <c r="D500" s="75"/>
    </row>
    <row r="501" spans="2:4" s="32" customFormat="1" x14ac:dyDescent="0.25">
      <c r="B501" s="44"/>
      <c r="C501" s="31"/>
      <c r="D501" s="75"/>
    </row>
    <row r="502" spans="2:4" s="32" customFormat="1" x14ac:dyDescent="0.25">
      <c r="B502" s="44"/>
      <c r="C502" s="31"/>
      <c r="D502" s="75"/>
    </row>
    <row r="503" spans="2:4" s="32" customFormat="1" x14ac:dyDescent="0.25">
      <c r="B503" s="44"/>
      <c r="C503" s="31"/>
      <c r="D503" s="75"/>
    </row>
    <row r="504" spans="2:4" s="32" customFormat="1" x14ac:dyDescent="0.25">
      <c r="B504" s="44"/>
      <c r="C504" s="31"/>
      <c r="D504" s="75"/>
    </row>
    <row r="505" spans="2:4" s="32" customFormat="1" x14ac:dyDescent="0.25">
      <c r="B505" s="44"/>
      <c r="C505" s="31"/>
      <c r="D505" s="75"/>
    </row>
    <row r="506" spans="2:4" s="32" customFormat="1" x14ac:dyDescent="0.25">
      <c r="B506" s="44"/>
      <c r="C506" s="31"/>
      <c r="D506" s="75"/>
    </row>
    <row r="507" spans="2:4" s="32" customFormat="1" x14ac:dyDescent="0.25">
      <c r="B507" s="44"/>
      <c r="C507" s="31"/>
      <c r="D507" s="75"/>
    </row>
    <row r="508" spans="2:4" s="32" customFormat="1" x14ac:dyDescent="0.25">
      <c r="B508" s="44"/>
      <c r="C508" s="31"/>
      <c r="D508" s="75"/>
    </row>
    <row r="509" spans="2:4" s="32" customFormat="1" x14ac:dyDescent="0.25">
      <c r="B509" s="44"/>
      <c r="C509" s="31"/>
      <c r="D509" s="75"/>
    </row>
    <row r="510" spans="2:4" s="32" customFormat="1" x14ac:dyDescent="0.25">
      <c r="B510" s="44"/>
      <c r="C510" s="31"/>
      <c r="D510" s="75"/>
    </row>
    <row r="511" spans="2:4" s="32" customFormat="1" x14ac:dyDescent="0.25">
      <c r="B511" s="44"/>
      <c r="C511" s="31"/>
      <c r="D511" s="75"/>
    </row>
    <row r="512" spans="2:4" s="32" customFormat="1" x14ac:dyDescent="0.25">
      <c r="B512" s="44"/>
      <c r="C512" s="31"/>
      <c r="D512" s="75"/>
    </row>
    <row r="513" spans="3:4" s="32" customFormat="1" x14ac:dyDescent="0.25">
      <c r="C513" s="31"/>
      <c r="D513" s="75"/>
    </row>
    <row r="514" spans="3:4" s="32" customFormat="1" x14ac:dyDescent="0.25">
      <c r="C514" s="31"/>
      <c r="D514" s="75"/>
    </row>
    <row r="515" spans="3:4" s="32" customFormat="1" x14ac:dyDescent="0.25">
      <c r="C515" s="31"/>
      <c r="D515" s="75"/>
    </row>
    <row r="516" spans="3:4" s="32" customFormat="1" x14ac:dyDescent="0.25">
      <c r="C516" s="31"/>
      <c r="D516" s="75"/>
    </row>
    <row r="517" spans="3:4" s="32" customFormat="1" x14ac:dyDescent="0.25">
      <c r="C517" s="31"/>
      <c r="D517" s="75"/>
    </row>
    <row r="518" spans="3:4" s="32" customFormat="1" x14ac:dyDescent="0.25">
      <c r="C518" s="31"/>
      <c r="D518" s="75"/>
    </row>
    <row r="519" spans="3:4" s="32" customFormat="1" x14ac:dyDescent="0.25">
      <c r="C519" s="31"/>
      <c r="D519" s="75"/>
    </row>
    <row r="520" spans="3:4" s="32" customFormat="1" x14ac:dyDescent="0.25">
      <c r="C520" s="31"/>
      <c r="D520" s="75"/>
    </row>
    <row r="521" spans="3:4" s="32" customFormat="1" x14ac:dyDescent="0.25">
      <c r="C521" s="31"/>
      <c r="D521" s="75"/>
    </row>
    <row r="522" spans="3:4" s="32" customFormat="1" x14ac:dyDescent="0.25">
      <c r="C522" s="31"/>
      <c r="D522" s="75"/>
    </row>
    <row r="523" spans="3:4" s="32" customFormat="1" x14ac:dyDescent="0.25">
      <c r="C523" s="31"/>
      <c r="D523" s="75"/>
    </row>
    <row r="524" spans="3:4" s="32" customFormat="1" x14ac:dyDescent="0.25">
      <c r="C524" s="31"/>
      <c r="D524" s="75"/>
    </row>
    <row r="525" spans="3:4" s="32" customFormat="1" x14ac:dyDescent="0.25">
      <c r="C525" s="31"/>
      <c r="D525" s="75"/>
    </row>
    <row r="526" spans="3:4" s="32" customFormat="1" x14ac:dyDescent="0.25">
      <c r="C526" s="31"/>
      <c r="D526" s="75"/>
    </row>
    <row r="527" spans="3:4" s="32" customFormat="1" x14ac:dyDescent="0.25">
      <c r="C527" s="31"/>
      <c r="D527" s="75"/>
    </row>
    <row r="528" spans="3:4" s="32" customFormat="1" x14ac:dyDescent="0.25">
      <c r="C528" s="31"/>
      <c r="D528" s="75"/>
    </row>
    <row r="529" spans="3:4" s="32" customFormat="1" x14ac:dyDescent="0.25">
      <c r="C529" s="31"/>
      <c r="D529" s="75"/>
    </row>
    <row r="530" spans="3:4" s="32" customFormat="1" x14ac:dyDescent="0.25">
      <c r="C530" s="31"/>
      <c r="D530" s="75"/>
    </row>
    <row r="531" spans="3:4" s="32" customFormat="1" x14ac:dyDescent="0.25">
      <c r="C531" s="31"/>
      <c r="D531" s="75"/>
    </row>
    <row r="532" spans="3:4" s="32" customFormat="1" x14ac:dyDescent="0.25">
      <c r="C532" s="31"/>
      <c r="D532" s="75"/>
    </row>
  </sheetData>
  <sheetProtection password="CACB" sheet="1" objects="1" scenarios="1"/>
  <mergeCells count="4">
    <mergeCell ref="C1:D1"/>
    <mergeCell ref="B3:C3"/>
    <mergeCell ref="B5:C5"/>
    <mergeCell ref="B29:B33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168"/>
  <sheetViews>
    <sheetView workbookViewId="0"/>
  </sheetViews>
  <sheetFormatPr defaultColWidth="9.109375" defaultRowHeight="13.2" x14ac:dyDescent="0.25"/>
  <cols>
    <col min="1" max="1" width="9.109375" style="1"/>
    <col min="2" max="2" width="10.77734375" style="1" customWidth="1"/>
    <col min="3" max="3" width="21.77734375" style="7" customWidth="1"/>
    <col min="4" max="4" width="30.77734375" style="1" customWidth="1"/>
    <col min="5" max="5" width="35.77734375" style="1" customWidth="1"/>
    <col min="6" max="6" width="21.77734375" style="1" customWidth="1"/>
    <col min="7" max="16384" width="9.109375" style="1"/>
  </cols>
  <sheetData>
    <row r="1" spans="1:6" s="94" customFormat="1" ht="36.6" customHeight="1" x14ac:dyDescent="0.2">
      <c r="A1" s="92"/>
      <c r="B1" s="92"/>
      <c r="C1" s="93"/>
      <c r="D1" s="135" t="s">
        <v>384</v>
      </c>
      <c r="E1" s="135"/>
      <c r="F1" s="135"/>
    </row>
    <row r="2" spans="1:6" ht="13.8" x14ac:dyDescent="0.25">
      <c r="B2" s="40" t="s">
        <v>13</v>
      </c>
      <c r="C2" s="28">
        <f>SUM(C5:C65)</f>
        <v>1168012.98</v>
      </c>
      <c r="D2" s="41"/>
      <c r="E2" s="41"/>
      <c r="F2" s="29"/>
    </row>
    <row r="3" spans="1:6" ht="13.8" thickBot="1" x14ac:dyDescent="0.3"/>
    <row r="4" spans="1:6" s="96" customFormat="1" ht="36.6" customHeight="1" x14ac:dyDescent="0.3">
      <c r="B4" s="97" t="s">
        <v>0</v>
      </c>
      <c r="C4" s="98" t="s">
        <v>1</v>
      </c>
      <c r="D4" s="112" t="s">
        <v>2</v>
      </c>
      <c r="E4" s="99" t="s">
        <v>12</v>
      </c>
      <c r="F4" s="126" t="s">
        <v>16</v>
      </c>
    </row>
    <row r="5" spans="1:6" x14ac:dyDescent="0.25">
      <c r="B5" s="11">
        <v>41673</v>
      </c>
      <c r="C5" s="8">
        <v>2500</v>
      </c>
      <c r="D5" s="6" t="s">
        <v>458</v>
      </c>
      <c r="E5" s="5" t="s">
        <v>459</v>
      </c>
      <c r="F5" s="6" t="s">
        <v>6</v>
      </c>
    </row>
    <row r="6" spans="1:6" x14ac:dyDescent="0.25">
      <c r="B6" s="11">
        <v>41673</v>
      </c>
      <c r="C6" s="8">
        <v>500</v>
      </c>
      <c r="D6" s="6" t="s">
        <v>458</v>
      </c>
      <c r="E6" s="5" t="s">
        <v>460</v>
      </c>
      <c r="F6" s="5" t="s">
        <v>6</v>
      </c>
    </row>
    <row r="7" spans="1:6" s="14" customFormat="1" x14ac:dyDescent="0.25">
      <c r="B7" s="11">
        <v>41673</v>
      </c>
      <c r="C7" s="13">
        <v>1000</v>
      </c>
      <c r="D7" s="6" t="s">
        <v>458</v>
      </c>
      <c r="E7" s="12" t="s">
        <v>40</v>
      </c>
      <c r="F7" s="12" t="s">
        <v>6</v>
      </c>
    </row>
    <row r="8" spans="1:6" x14ac:dyDescent="0.25">
      <c r="B8" s="11">
        <v>41674</v>
      </c>
      <c r="C8" s="8">
        <v>12245</v>
      </c>
      <c r="D8" s="12" t="s">
        <v>35</v>
      </c>
      <c r="E8" s="5" t="s">
        <v>461</v>
      </c>
      <c r="F8" s="5" t="s">
        <v>6</v>
      </c>
    </row>
    <row r="9" spans="1:6" x14ac:dyDescent="0.25">
      <c r="B9" s="11">
        <v>41674</v>
      </c>
      <c r="C9" s="8">
        <v>80000</v>
      </c>
      <c r="D9" s="5" t="s">
        <v>34</v>
      </c>
      <c r="E9" s="5" t="s">
        <v>461</v>
      </c>
      <c r="F9" s="5" t="s">
        <v>6</v>
      </c>
    </row>
    <row r="10" spans="1:6" x14ac:dyDescent="0.25">
      <c r="B10" s="11">
        <v>41674</v>
      </c>
      <c r="C10" s="8">
        <v>80000</v>
      </c>
      <c r="D10" s="5" t="s">
        <v>36</v>
      </c>
      <c r="E10" s="5" t="s">
        <v>461</v>
      </c>
      <c r="F10" s="5" t="s">
        <v>6</v>
      </c>
    </row>
    <row r="11" spans="1:6" x14ac:dyDescent="0.25">
      <c r="B11" s="11">
        <v>41674</v>
      </c>
      <c r="C11" s="8">
        <v>80000</v>
      </c>
      <c r="D11" s="6" t="s">
        <v>402</v>
      </c>
      <c r="E11" s="5" t="s">
        <v>461</v>
      </c>
      <c r="F11" s="5" t="s">
        <v>6</v>
      </c>
    </row>
    <row r="12" spans="1:6" x14ac:dyDescent="0.25">
      <c r="B12" s="11">
        <v>41675</v>
      </c>
      <c r="C12" s="8">
        <v>1000</v>
      </c>
      <c r="D12" s="6" t="s">
        <v>458</v>
      </c>
      <c r="E12" s="5" t="s">
        <v>462</v>
      </c>
      <c r="F12" s="5" t="s">
        <v>6</v>
      </c>
    </row>
    <row r="13" spans="1:6" x14ac:dyDescent="0.25">
      <c r="B13" s="11">
        <v>41675</v>
      </c>
      <c r="C13" s="8">
        <v>500</v>
      </c>
      <c r="D13" s="6" t="s">
        <v>458</v>
      </c>
      <c r="E13" s="5" t="s">
        <v>463</v>
      </c>
      <c r="F13" s="5" t="s">
        <v>6</v>
      </c>
    </row>
    <row r="14" spans="1:6" x14ac:dyDescent="0.25">
      <c r="B14" s="11">
        <v>41675</v>
      </c>
      <c r="C14" s="8">
        <v>1000</v>
      </c>
      <c r="D14" s="6" t="s">
        <v>458</v>
      </c>
      <c r="E14" s="5" t="s">
        <v>21</v>
      </c>
      <c r="F14" s="5" t="s">
        <v>6</v>
      </c>
    </row>
    <row r="15" spans="1:6" x14ac:dyDescent="0.25">
      <c r="B15" s="11">
        <v>41676</v>
      </c>
      <c r="C15" s="8">
        <v>2000</v>
      </c>
      <c r="D15" s="6" t="s">
        <v>402</v>
      </c>
      <c r="E15" s="5" t="s">
        <v>24</v>
      </c>
      <c r="F15" s="5" t="s">
        <v>6</v>
      </c>
    </row>
    <row r="16" spans="1:6" x14ac:dyDescent="0.25">
      <c r="B16" s="11">
        <v>41676</v>
      </c>
      <c r="C16" s="8">
        <v>50000</v>
      </c>
      <c r="D16" s="6" t="s">
        <v>458</v>
      </c>
      <c r="E16" s="5" t="s">
        <v>5</v>
      </c>
      <c r="F16" s="5" t="s">
        <v>6</v>
      </c>
    </row>
    <row r="17" spans="2:6" x14ac:dyDescent="0.25">
      <c r="B17" s="11">
        <v>41676</v>
      </c>
      <c r="C17" s="8">
        <v>50000</v>
      </c>
      <c r="D17" s="5" t="s">
        <v>37</v>
      </c>
      <c r="E17" s="5" t="s">
        <v>464</v>
      </c>
      <c r="F17" s="5" t="s">
        <v>6</v>
      </c>
    </row>
    <row r="18" spans="2:6" x14ac:dyDescent="0.25">
      <c r="B18" s="11">
        <v>41680</v>
      </c>
      <c r="C18" s="8">
        <v>50</v>
      </c>
      <c r="D18" s="6" t="s">
        <v>458</v>
      </c>
      <c r="E18" s="5" t="s">
        <v>465</v>
      </c>
      <c r="F18" s="5" t="s">
        <v>6</v>
      </c>
    </row>
    <row r="19" spans="2:6" x14ac:dyDescent="0.25">
      <c r="B19" s="11">
        <v>41680</v>
      </c>
      <c r="C19" s="8">
        <v>2000</v>
      </c>
      <c r="D19" s="6" t="s">
        <v>458</v>
      </c>
      <c r="E19" s="5" t="s">
        <v>466</v>
      </c>
      <c r="F19" s="5" t="s">
        <v>6</v>
      </c>
    </row>
    <row r="20" spans="2:6" x14ac:dyDescent="0.25">
      <c r="B20" s="11">
        <v>41680</v>
      </c>
      <c r="C20" s="8">
        <v>50</v>
      </c>
      <c r="D20" s="6" t="s">
        <v>458</v>
      </c>
      <c r="E20" s="5" t="s">
        <v>465</v>
      </c>
      <c r="F20" s="5" t="s">
        <v>6</v>
      </c>
    </row>
    <row r="21" spans="2:6" x14ac:dyDescent="0.25">
      <c r="B21" s="11">
        <v>41680</v>
      </c>
      <c r="C21" s="8">
        <v>970</v>
      </c>
      <c r="D21" s="6" t="s">
        <v>458</v>
      </c>
      <c r="E21" s="5" t="s">
        <v>467</v>
      </c>
      <c r="F21" s="5" t="s">
        <v>6</v>
      </c>
    </row>
    <row r="22" spans="2:6" x14ac:dyDescent="0.25">
      <c r="B22" s="11">
        <v>41680</v>
      </c>
      <c r="C22" s="8">
        <v>1000</v>
      </c>
      <c r="D22" s="6" t="s">
        <v>458</v>
      </c>
      <c r="E22" s="5" t="s">
        <v>468</v>
      </c>
      <c r="F22" s="5" t="s">
        <v>6</v>
      </c>
    </row>
    <row r="23" spans="2:6" x14ac:dyDescent="0.25">
      <c r="B23" s="11">
        <v>41680</v>
      </c>
      <c r="C23" s="8">
        <v>2000</v>
      </c>
      <c r="D23" s="6" t="s">
        <v>458</v>
      </c>
      <c r="E23" s="5" t="s">
        <v>469</v>
      </c>
      <c r="F23" s="5" t="s">
        <v>6</v>
      </c>
    </row>
    <row r="24" spans="2:6" x14ac:dyDescent="0.25">
      <c r="B24" s="11">
        <v>41680</v>
      </c>
      <c r="C24" s="8">
        <v>2000</v>
      </c>
      <c r="D24" s="6" t="s">
        <v>458</v>
      </c>
      <c r="E24" s="5" t="s">
        <v>468</v>
      </c>
      <c r="F24" s="5" t="s">
        <v>6</v>
      </c>
    </row>
    <row r="25" spans="2:6" x14ac:dyDescent="0.25">
      <c r="B25" s="11">
        <v>41680</v>
      </c>
      <c r="C25" s="8">
        <v>10000</v>
      </c>
      <c r="D25" s="6" t="s">
        <v>402</v>
      </c>
      <c r="E25" s="5" t="s">
        <v>25</v>
      </c>
      <c r="F25" s="5" t="s">
        <v>6</v>
      </c>
    </row>
    <row r="26" spans="2:6" x14ac:dyDescent="0.25">
      <c r="B26" s="11">
        <v>41680</v>
      </c>
      <c r="C26" s="8">
        <v>10000</v>
      </c>
      <c r="D26" s="5" t="s">
        <v>38</v>
      </c>
      <c r="E26" s="5" t="s">
        <v>470</v>
      </c>
      <c r="F26" s="5" t="s">
        <v>6</v>
      </c>
    </row>
    <row r="27" spans="2:6" x14ac:dyDescent="0.25">
      <c r="B27" s="11">
        <v>41680</v>
      </c>
      <c r="C27" s="8">
        <v>100000</v>
      </c>
      <c r="D27" s="6" t="s">
        <v>458</v>
      </c>
      <c r="E27" s="5" t="s">
        <v>20</v>
      </c>
      <c r="F27" s="5" t="s">
        <v>6</v>
      </c>
    </row>
    <row r="28" spans="2:6" x14ac:dyDescent="0.25">
      <c r="B28" s="11">
        <v>41681</v>
      </c>
      <c r="C28" s="8">
        <v>500</v>
      </c>
      <c r="D28" s="6" t="s">
        <v>458</v>
      </c>
      <c r="E28" s="5" t="s">
        <v>463</v>
      </c>
      <c r="F28" s="5" t="s">
        <v>6</v>
      </c>
    </row>
    <row r="29" spans="2:6" x14ac:dyDescent="0.25">
      <c r="B29" s="11">
        <v>41681</v>
      </c>
      <c r="C29" s="8">
        <v>500</v>
      </c>
      <c r="D29" s="6" t="s">
        <v>458</v>
      </c>
      <c r="E29" s="5" t="s">
        <v>471</v>
      </c>
      <c r="F29" s="5" t="s">
        <v>6</v>
      </c>
    </row>
    <row r="30" spans="2:6" x14ac:dyDescent="0.25">
      <c r="B30" s="11">
        <v>41681</v>
      </c>
      <c r="C30" s="8">
        <v>5000</v>
      </c>
      <c r="D30" s="6" t="s">
        <v>458</v>
      </c>
      <c r="E30" s="5" t="s">
        <v>472</v>
      </c>
      <c r="F30" s="5" t="s">
        <v>6</v>
      </c>
    </row>
    <row r="31" spans="2:6" x14ac:dyDescent="0.25">
      <c r="B31" s="11">
        <v>41681</v>
      </c>
      <c r="C31" s="8">
        <v>15000</v>
      </c>
      <c r="D31" s="6" t="s">
        <v>458</v>
      </c>
      <c r="E31" s="5" t="s">
        <v>473</v>
      </c>
      <c r="F31" s="5" t="s">
        <v>6</v>
      </c>
    </row>
    <row r="32" spans="2:6" x14ac:dyDescent="0.25">
      <c r="B32" s="11">
        <v>41681</v>
      </c>
      <c r="C32" s="8">
        <v>19230</v>
      </c>
      <c r="D32" s="6" t="s">
        <v>458</v>
      </c>
      <c r="E32" s="5" t="s">
        <v>474</v>
      </c>
      <c r="F32" s="5" t="s">
        <v>6</v>
      </c>
    </row>
    <row r="33" spans="2:6" x14ac:dyDescent="0.25">
      <c r="B33" s="11">
        <v>41681</v>
      </c>
      <c r="C33" s="8">
        <v>70000</v>
      </c>
      <c r="D33" s="6" t="s">
        <v>458</v>
      </c>
      <c r="E33" s="5" t="s">
        <v>19</v>
      </c>
      <c r="F33" s="5" t="s">
        <v>6</v>
      </c>
    </row>
    <row r="34" spans="2:6" x14ac:dyDescent="0.25">
      <c r="B34" s="11">
        <v>41682</v>
      </c>
      <c r="C34" s="8">
        <v>500</v>
      </c>
      <c r="D34" s="6" t="s">
        <v>458</v>
      </c>
      <c r="E34" s="5" t="s">
        <v>26</v>
      </c>
      <c r="F34" s="5" t="s">
        <v>6</v>
      </c>
    </row>
    <row r="35" spans="2:6" x14ac:dyDescent="0.25">
      <c r="B35" s="11">
        <v>41682</v>
      </c>
      <c r="C35" s="8">
        <v>1000</v>
      </c>
      <c r="D35" s="6" t="s">
        <v>458</v>
      </c>
      <c r="E35" s="5" t="s">
        <v>475</v>
      </c>
      <c r="F35" s="5" t="s">
        <v>6</v>
      </c>
    </row>
    <row r="36" spans="2:6" x14ac:dyDescent="0.25">
      <c r="B36" s="11">
        <v>41682</v>
      </c>
      <c r="C36" s="8">
        <v>5700</v>
      </c>
      <c r="D36" s="6" t="s">
        <v>458</v>
      </c>
      <c r="E36" s="5" t="s">
        <v>27</v>
      </c>
      <c r="F36" s="5" t="s">
        <v>6</v>
      </c>
    </row>
    <row r="37" spans="2:6" x14ac:dyDescent="0.25">
      <c r="B37" s="11">
        <v>41682</v>
      </c>
      <c r="C37" s="8">
        <v>65000</v>
      </c>
      <c r="D37" s="6" t="s">
        <v>458</v>
      </c>
      <c r="E37" s="5" t="s">
        <v>5</v>
      </c>
      <c r="F37" s="5" t="s">
        <v>6</v>
      </c>
    </row>
    <row r="38" spans="2:6" x14ac:dyDescent="0.25">
      <c r="B38" s="11">
        <v>41683</v>
      </c>
      <c r="C38" s="8">
        <v>500</v>
      </c>
      <c r="D38" s="6" t="s">
        <v>458</v>
      </c>
      <c r="E38" s="5" t="s">
        <v>463</v>
      </c>
      <c r="F38" s="5" t="s">
        <v>6</v>
      </c>
    </row>
    <row r="39" spans="2:6" x14ac:dyDescent="0.25">
      <c r="B39" s="11">
        <v>41683</v>
      </c>
      <c r="C39" s="8">
        <v>1500</v>
      </c>
      <c r="D39" s="5" t="s">
        <v>39</v>
      </c>
      <c r="E39" s="5" t="s">
        <v>476</v>
      </c>
      <c r="F39" s="5" t="s">
        <v>6</v>
      </c>
    </row>
    <row r="40" spans="2:6" x14ac:dyDescent="0.25">
      <c r="B40" s="11">
        <v>41687</v>
      </c>
      <c r="C40" s="8">
        <v>500</v>
      </c>
      <c r="D40" s="6" t="s">
        <v>458</v>
      </c>
      <c r="E40" s="5" t="s">
        <v>28</v>
      </c>
      <c r="F40" s="5" t="s">
        <v>6</v>
      </c>
    </row>
    <row r="41" spans="2:6" x14ac:dyDescent="0.25">
      <c r="B41" s="11">
        <v>41687</v>
      </c>
      <c r="C41" s="8">
        <v>1000</v>
      </c>
      <c r="D41" s="6" t="s">
        <v>458</v>
      </c>
      <c r="E41" s="5" t="s">
        <v>477</v>
      </c>
      <c r="F41" s="5" t="s">
        <v>6</v>
      </c>
    </row>
    <row r="42" spans="2:6" x14ac:dyDescent="0.25">
      <c r="B42" s="11">
        <v>41687</v>
      </c>
      <c r="C42" s="8">
        <v>500</v>
      </c>
      <c r="D42" s="6" t="s">
        <v>458</v>
      </c>
      <c r="E42" s="5" t="s">
        <v>478</v>
      </c>
      <c r="F42" s="5" t="s">
        <v>6</v>
      </c>
    </row>
    <row r="43" spans="2:6" x14ac:dyDescent="0.25">
      <c r="B43" s="11">
        <v>41687</v>
      </c>
      <c r="C43" s="8">
        <v>1000</v>
      </c>
      <c r="D43" s="6" t="s">
        <v>458</v>
      </c>
      <c r="E43" s="5" t="s">
        <v>479</v>
      </c>
      <c r="F43" s="5" t="s">
        <v>6</v>
      </c>
    </row>
    <row r="44" spans="2:6" x14ac:dyDescent="0.25">
      <c r="B44" s="11">
        <v>41687</v>
      </c>
      <c r="C44" s="8">
        <v>1000</v>
      </c>
      <c r="D44" s="6" t="s">
        <v>458</v>
      </c>
      <c r="E44" s="5" t="s">
        <v>21</v>
      </c>
      <c r="F44" s="5" t="s">
        <v>6</v>
      </c>
    </row>
    <row r="45" spans="2:6" x14ac:dyDescent="0.25">
      <c r="B45" s="11">
        <v>41687</v>
      </c>
      <c r="C45" s="8">
        <v>15000</v>
      </c>
      <c r="D45" s="6" t="s">
        <v>458</v>
      </c>
      <c r="E45" s="5" t="s">
        <v>18</v>
      </c>
      <c r="F45" s="5" t="s">
        <v>6</v>
      </c>
    </row>
    <row r="46" spans="2:6" x14ac:dyDescent="0.25">
      <c r="B46" s="11">
        <v>41687</v>
      </c>
      <c r="C46" s="8">
        <v>30000</v>
      </c>
      <c r="D46" s="6" t="s">
        <v>458</v>
      </c>
      <c r="E46" s="5" t="s">
        <v>22</v>
      </c>
      <c r="F46" s="5" t="s">
        <v>6</v>
      </c>
    </row>
    <row r="47" spans="2:6" s="14" customFormat="1" x14ac:dyDescent="0.25">
      <c r="B47" s="11">
        <v>41687</v>
      </c>
      <c r="C47" s="13">
        <v>30000</v>
      </c>
      <c r="D47" s="12" t="s">
        <v>511</v>
      </c>
      <c r="E47" s="12" t="s">
        <v>29</v>
      </c>
      <c r="F47" s="12" t="s">
        <v>6</v>
      </c>
    </row>
    <row r="48" spans="2:6" x14ac:dyDescent="0.25">
      <c r="B48" s="11">
        <v>41687</v>
      </c>
      <c r="C48" s="8">
        <v>100000</v>
      </c>
      <c r="D48" s="6" t="s">
        <v>458</v>
      </c>
      <c r="E48" s="5" t="s">
        <v>30</v>
      </c>
      <c r="F48" s="5" t="s">
        <v>6</v>
      </c>
    </row>
    <row r="49" spans="2:6" x14ac:dyDescent="0.25">
      <c r="B49" s="11">
        <v>41689</v>
      </c>
      <c r="C49" s="8">
        <v>4200</v>
      </c>
      <c r="D49" s="6" t="s">
        <v>458</v>
      </c>
      <c r="E49" s="5" t="s">
        <v>480</v>
      </c>
      <c r="F49" s="5" t="s">
        <v>6</v>
      </c>
    </row>
    <row r="50" spans="2:6" x14ac:dyDescent="0.25">
      <c r="B50" s="11">
        <v>41689</v>
      </c>
      <c r="C50" s="8">
        <v>5000</v>
      </c>
      <c r="D50" s="6" t="s">
        <v>458</v>
      </c>
      <c r="E50" s="5" t="s">
        <v>481</v>
      </c>
      <c r="F50" s="5" t="s">
        <v>6</v>
      </c>
    </row>
    <row r="51" spans="2:6" x14ac:dyDescent="0.25">
      <c r="B51" s="11">
        <v>41690</v>
      </c>
      <c r="C51" s="8">
        <v>5000</v>
      </c>
      <c r="D51" s="6" t="s">
        <v>458</v>
      </c>
      <c r="E51" s="5" t="s">
        <v>482</v>
      </c>
      <c r="F51" s="5" t="s">
        <v>6</v>
      </c>
    </row>
    <row r="52" spans="2:6" x14ac:dyDescent="0.25">
      <c r="B52" s="11">
        <v>41691</v>
      </c>
      <c r="C52" s="8">
        <v>1000</v>
      </c>
      <c r="D52" s="6" t="s">
        <v>458</v>
      </c>
      <c r="E52" s="5" t="s">
        <v>483</v>
      </c>
      <c r="F52" s="5" t="s">
        <v>6</v>
      </c>
    </row>
    <row r="53" spans="2:6" x14ac:dyDescent="0.25">
      <c r="B53" s="11">
        <v>41691</v>
      </c>
      <c r="C53" s="8">
        <v>3000</v>
      </c>
      <c r="D53" s="6" t="s">
        <v>458</v>
      </c>
      <c r="E53" s="5" t="s">
        <v>484</v>
      </c>
      <c r="F53" s="5" t="s">
        <v>6</v>
      </c>
    </row>
    <row r="54" spans="2:6" x14ac:dyDescent="0.25">
      <c r="B54" s="11">
        <v>41694</v>
      </c>
      <c r="C54" s="8">
        <v>200</v>
      </c>
      <c r="D54" s="6" t="s">
        <v>458</v>
      </c>
      <c r="E54" s="5" t="s">
        <v>485</v>
      </c>
      <c r="F54" s="5" t="s">
        <v>6</v>
      </c>
    </row>
    <row r="55" spans="2:6" x14ac:dyDescent="0.25">
      <c r="B55" s="11">
        <v>41694</v>
      </c>
      <c r="C55" s="8">
        <v>18100</v>
      </c>
      <c r="D55" s="6" t="s">
        <v>458</v>
      </c>
      <c r="E55" s="5" t="s">
        <v>472</v>
      </c>
      <c r="F55" s="5" t="s">
        <v>6</v>
      </c>
    </row>
    <row r="56" spans="2:6" x14ac:dyDescent="0.25">
      <c r="B56" s="11">
        <v>41695</v>
      </c>
      <c r="C56" s="8">
        <v>500</v>
      </c>
      <c r="D56" s="6" t="s">
        <v>458</v>
      </c>
      <c r="E56" s="5" t="s">
        <v>486</v>
      </c>
      <c r="F56" s="5" t="s">
        <v>6</v>
      </c>
    </row>
    <row r="57" spans="2:6" x14ac:dyDescent="0.25">
      <c r="B57" s="11">
        <v>41695</v>
      </c>
      <c r="C57" s="8">
        <v>1000</v>
      </c>
      <c r="D57" s="6" t="s">
        <v>458</v>
      </c>
      <c r="E57" s="5" t="s">
        <v>487</v>
      </c>
      <c r="F57" s="5" t="s">
        <v>6</v>
      </c>
    </row>
    <row r="58" spans="2:6" x14ac:dyDescent="0.25">
      <c r="B58" s="11">
        <v>41695</v>
      </c>
      <c r="C58" s="8">
        <v>196100</v>
      </c>
      <c r="D58" s="6" t="s">
        <v>458</v>
      </c>
      <c r="E58" s="5" t="s">
        <v>31</v>
      </c>
      <c r="F58" s="5" t="s">
        <v>6</v>
      </c>
    </row>
    <row r="59" spans="2:6" x14ac:dyDescent="0.25">
      <c r="B59" s="11">
        <v>41696</v>
      </c>
      <c r="C59" s="8">
        <v>19460</v>
      </c>
      <c r="D59" s="5" t="s">
        <v>23</v>
      </c>
      <c r="E59" s="5" t="s">
        <v>32</v>
      </c>
      <c r="F59" s="5" t="s">
        <v>6</v>
      </c>
    </row>
    <row r="60" spans="2:6" x14ac:dyDescent="0.25">
      <c r="B60" s="11">
        <v>41696</v>
      </c>
      <c r="C60" s="8">
        <v>500</v>
      </c>
      <c r="D60" s="5" t="s">
        <v>36</v>
      </c>
      <c r="E60" s="5" t="s">
        <v>463</v>
      </c>
      <c r="F60" s="5" t="s">
        <v>6</v>
      </c>
    </row>
    <row r="61" spans="2:6" x14ac:dyDescent="0.25">
      <c r="B61" s="11">
        <v>41697</v>
      </c>
      <c r="C61" s="8">
        <v>50</v>
      </c>
      <c r="D61" s="6" t="s">
        <v>458</v>
      </c>
      <c r="E61" s="5" t="s">
        <v>465</v>
      </c>
      <c r="F61" s="5" t="s">
        <v>6</v>
      </c>
    </row>
    <row r="62" spans="2:6" x14ac:dyDescent="0.25">
      <c r="B62" s="11">
        <v>41697</v>
      </c>
      <c r="C62" s="8">
        <v>3000</v>
      </c>
      <c r="D62" s="6" t="s">
        <v>458</v>
      </c>
      <c r="E62" s="5" t="s">
        <v>488</v>
      </c>
      <c r="F62" s="5" t="s">
        <v>6</v>
      </c>
    </row>
    <row r="63" spans="2:6" x14ac:dyDescent="0.25">
      <c r="B63" s="11">
        <v>41697</v>
      </c>
      <c r="C63" s="8">
        <v>20000</v>
      </c>
      <c r="D63" s="6" t="s">
        <v>458</v>
      </c>
      <c r="E63" s="5" t="s">
        <v>489</v>
      </c>
      <c r="F63" s="5" t="s">
        <v>6</v>
      </c>
    </row>
    <row r="64" spans="2:6" x14ac:dyDescent="0.25">
      <c r="B64" s="11">
        <v>41697</v>
      </c>
      <c r="C64" s="8">
        <v>38157.980000000003</v>
      </c>
      <c r="D64" s="6" t="s">
        <v>458</v>
      </c>
      <c r="E64" s="5" t="s">
        <v>33</v>
      </c>
      <c r="F64" s="5" t="s">
        <v>6</v>
      </c>
    </row>
    <row r="65" spans="2:6" x14ac:dyDescent="0.25">
      <c r="B65" s="11">
        <v>41698</v>
      </c>
      <c r="C65" s="8">
        <v>500</v>
      </c>
      <c r="D65" s="6" t="s">
        <v>458</v>
      </c>
      <c r="E65" s="5" t="s">
        <v>465</v>
      </c>
      <c r="F65" s="5" t="s">
        <v>6</v>
      </c>
    </row>
    <row r="66" spans="2:6" x14ac:dyDescent="0.25">
      <c r="B66" s="32"/>
      <c r="C66" s="62"/>
      <c r="D66" s="32"/>
      <c r="E66" s="32"/>
      <c r="F66" s="32"/>
    </row>
    <row r="67" spans="2:6" x14ac:dyDescent="0.25">
      <c r="B67" s="32"/>
      <c r="C67" s="62"/>
      <c r="D67" s="32"/>
      <c r="E67" s="32"/>
      <c r="F67" s="32"/>
    </row>
    <row r="68" spans="2:6" x14ac:dyDescent="0.25">
      <c r="B68" s="32"/>
      <c r="C68" s="62"/>
      <c r="D68" s="32"/>
      <c r="E68" s="32"/>
      <c r="F68" s="32"/>
    </row>
    <row r="69" spans="2:6" x14ac:dyDescent="0.25">
      <c r="B69" s="32"/>
      <c r="C69" s="62"/>
      <c r="D69" s="32"/>
      <c r="E69" s="32"/>
      <c r="F69" s="32"/>
    </row>
    <row r="70" spans="2:6" x14ac:dyDescent="0.25">
      <c r="B70" s="32"/>
      <c r="C70" s="62"/>
      <c r="D70" s="32"/>
      <c r="E70" s="32"/>
      <c r="F70" s="32"/>
    </row>
    <row r="71" spans="2:6" x14ac:dyDescent="0.25">
      <c r="B71" s="32"/>
      <c r="C71" s="62"/>
      <c r="D71" s="32"/>
      <c r="E71" s="32"/>
      <c r="F71" s="32"/>
    </row>
    <row r="72" spans="2:6" x14ac:dyDescent="0.25">
      <c r="B72" s="32"/>
      <c r="C72" s="62"/>
      <c r="D72" s="32"/>
      <c r="E72" s="32"/>
      <c r="F72" s="32"/>
    </row>
    <row r="73" spans="2:6" x14ac:dyDescent="0.25">
      <c r="B73" s="32"/>
      <c r="C73" s="62"/>
      <c r="D73" s="32"/>
      <c r="E73" s="32"/>
      <c r="F73" s="32"/>
    </row>
    <row r="74" spans="2:6" x14ac:dyDescent="0.25">
      <c r="B74" s="32"/>
      <c r="C74" s="62"/>
      <c r="D74" s="32"/>
      <c r="E74" s="32"/>
      <c r="F74" s="32"/>
    </row>
    <row r="75" spans="2:6" x14ac:dyDescent="0.25">
      <c r="B75" s="32"/>
      <c r="C75" s="62"/>
      <c r="D75" s="32"/>
      <c r="E75" s="32"/>
      <c r="F75" s="32"/>
    </row>
    <row r="76" spans="2:6" x14ac:dyDescent="0.25">
      <c r="B76" s="32"/>
      <c r="C76" s="62"/>
      <c r="D76" s="32"/>
      <c r="E76" s="32"/>
      <c r="F76" s="32"/>
    </row>
    <row r="77" spans="2:6" x14ac:dyDescent="0.25">
      <c r="B77" s="32"/>
      <c r="C77" s="62"/>
      <c r="D77" s="32"/>
      <c r="E77" s="32"/>
      <c r="F77" s="32"/>
    </row>
    <row r="78" spans="2:6" x14ac:dyDescent="0.25">
      <c r="B78" s="32"/>
      <c r="C78" s="62"/>
      <c r="D78" s="32"/>
      <c r="E78" s="32"/>
      <c r="F78" s="32"/>
    </row>
    <row r="79" spans="2:6" x14ac:dyDescent="0.25">
      <c r="B79" s="32"/>
      <c r="C79" s="62"/>
      <c r="D79" s="32"/>
      <c r="E79" s="32"/>
      <c r="F79" s="32"/>
    </row>
    <row r="80" spans="2:6" x14ac:dyDescent="0.25">
      <c r="B80" s="32"/>
      <c r="C80" s="62"/>
      <c r="D80" s="32"/>
      <c r="E80" s="32"/>
      <c r="F80" s="32"/>
    </row>
    <row r="81" spans="2:6" x14ac:dyDescent="0.25">
      <c r="B81" s="32"/>
      <c r="C81" s="62"/>
      <c r="D81" s="32"/>
      <c r="E81" s="32"/>
      <c r="F81" s="32"/>
    </row>
    <row r="82" spans="2:6" x14ac:dyDescent="0.25">
      <c r="B82" s="32"/>
      <c r="C82" s="62"/>
      <c r="D82" s="32"/>
      <c r="E82" s="32"/>
      <c r="F82" s="32"/>
    </row>
    <row r="83" spans="2:6" x14ac:dyDescent="0.25">
      <c r="B83" s="32"/>
      <c r="C83" s="62"/>
      <c r="D83" s="32"/>
      <c r="E83" s="32"/>
      <c r="F83" s="32"/>
    </row>
    <row r="84" spans="2:6" x14ac:dyDescent="0.25">
      <c r="B84" s="32"/>
      <c r="C84" s="62"/>
      <c r="D84" s="32"/>
      <c r="E84" s="32"/>
      <c r="F84" s="32"/>
    </row>
    <row r="85" spans="2:6" x14ac:dyDescent="0.25">
      <c r="B85" s="32"/>
      <c r="C85" s="62"/>
      <c r="D85" s="32"/>
      <c r="E85" s="32"/>
      <c r="F85" s="32"/>
    </row>
    <row r="86" spans="2:6" x14ac:dyDescent="0.25">
      <c r="B86" s="32"/>
      <c r="C86" s="62"/>
      <c r="D86" s="32"/>
      <c r="E86" s="32"/>
      <c r="F86" s="32"/>
    </row>
    <row r="87" spans="2:6" x14ac:dyDescent="0.25">
      <c r="B87" s="32"/>
      <c r="C87" s="62"/>
      <c r="D87" s="32"/>
      <c r="E87" s="32"/>
      <c r="F87" s="32"/>
    </row>
    <row r="88" spans="2:6" x14ac:dyDescent="0.25">
      <c r="B88" s="32"/>
      <c r="C88" s="62"/>
      <c r="D88" s="32"/>
      <c r="E88" s="32"/>
      <c r="F88" s="32"/>
    </row>
    <row r="89" spans="2:6" x14ac:dyDescent="0.25">
      <c r="B89" s="32"/>
      <c r="C89" s="62"/>
      <c r="D89" s="32"/>
      <c r="E89" s="32"/>
      <c r="F89" s="32"/>
    </row>
    <row r="90" spans="2:6" x14ac:dyDescent="0.25">
      <c r="B90" s="32"/>
      <c r="C90" s="62"/>
      <c r="D90" s="32"/>
      <c r="E90" s="32"/>
      <c r="F90" s="32"/>
    </row>
    <row r="91" spans="2:6" x14ac:dyDescent="0.25">
      <c r="B91" s="32"/>
      <c r="C91" s="62"/>
      <c r="D91" s="32"/>
      <c r="E91" s="32"/>
      <c r="F91" s="32"/>
    </row>
    <row r="92" spans="2:6" x14ac:dyDescent="0.25">
      <c r="B92" s="32"/>
      <c r="C92" s="62"/>
      <c r="D92" s="32"/>
      <c r="E92" s="32"/>
      <c r="F92" s="32"/>
    </row>
    <row r="93" spans="2:6" x14ac:dyDescent="0.25">
      <c r="B93" s="32"/>
      <c r="C93" s="62"/>
      <c r="D93" s="32"/>
      <c r="E93" s="32"/>
      <c r="F93" s="32"/>
    </row>
    <row r="94" spans="2:6" x14ac:dyDescent="0.25">
      <c r="B94" s="32"/>
      <c r="C94" s="62"/>
      <c r="D94" s="32"/>
      <c r="E94" s="32"/>
      <c r="F94" s="32"/>
    </row>
    <row r="95" spans="2:6" x14ac:dyDescent="0.25">
      <c r="B95" s="32"/>
      <c r="C95" s="62"/>
      <c r="D95" s="32"/>
      <c r="E95" s="32"/>
      <c r="F95" s="32"/>
    </row>
    <row r="96" spans="2:6" x14ac:dyDescent="0.25">
      <c r="B96" s="32"/>
      <c r="C96" s="62"/>
      <c r="D96" s="32"/>
      <c r="E96" s="32"/>
      <c r="F96" s="32"/>
    </row>
    <row r="97" spans="2:6" x14ac:dyDescent="0.25">
      <c r="B97" s="32"/>
      <c r="C97" s="62"/>
      <c r="D97" s="32"/>
      <c r="E97" s="32"/>
      <c r="F97" s="32"/>
    </row>
    <row r="98" spans="2:6" x14ac:dyDescent="0.25">
      <c r="B98" s="32"/>
      <c r="C98" s="62"/>
      <c r="D98" s="32"/>
      <c r="E98" s="32"/>
      <c r="F98" s="32"/>
    </row>
    <row r="99" spans="2:6" x14ac:dyDescent="0.25">
      <c r="B99" s="32"/>
      <c r="C99" s="62"/>
      <c r="D99" s="32"/>
      <c r="E99" s="32"/>
      <c r="F99" s="32"/>
    </row>
    <row r="100" spans="2:6" x14ac:dyDescent="0.25">
      <c r="B100" s="32"/>
      <c r="C100" s="62"/>
      <c r="D100" s="32"/>
      <c r="E100" s="32"/>
      <c r="F100" s="32"/>
    </row>
    <row r="101" spans="2:6" x14ac:dyDescent="0.25">
      <c r="B101" s="32"/>
      <c r="C101" s="62"/>
      <c r="D101" s="32"/>
      <c r="E101" s="32"/>
      <c r="F101" s="32"/>
    </row>
    <row r="102" spans="2:6" x14ac:dyDescent="0.25">
      <c r="B102" s="32"/>
      <c r="C102" s="62"/>
      <c r="D102" s="32"/>
      <c r="E102" s="32"/>
      <c r="F102" s="32"/>
    </row>
    <row r="103" spans="2:6" x14ac:dyDescent="0.25">
      <c r="B103" s="32"/>
      <c r="C103" s="62"/>
      <c r="D103" s="32"/>
      <c r="E103" s="32"/>
      <c r="F103" s="32"/>
    </row>
    <row r="104" spans="2:6" x14ac:dyDescent="0.25">
      <c r="B104" s="32"/>
      <c r="C104" s="62"/>
      <c r="D104" s="32"/>
      <c r="E104" s="32"/>
      <c r="F104" s="32"/>
    </row>
    <row r="105" spans="2:6" x14ac:dyDescent="0.25">
      <c r="B105" s="32"/>
      <c r="C105" s="62"/>
      <c r="D105" s="32"/>
      <c r="E105" s="32"/>
      <c r="F105" s="32"/>
    </row>
    <row r="106" spans="2:6" x14ac:dyDescent="0.25">
      <c r="B106" s="32"/>
      <c r="C106" s="62"/>
      <c r="D106" s="32"/>
      <c r="E106" s="32"/>
      <c r="F106" s="32"/>
    </row>
    <row r="107" spans="2:6" x14ac:dyDescent="0.25">
      <c r="B107" s="32"/>
      <c r="C107" s="62"/>
      <c r="D107" s="32"/>
      <c r="E107" s="32"/>
      <c r="F107" s="32"/>
    </row>
    <row r="108" spans="2:6" x14ac:dyDescent="0.25">
      <c r="B108" s="32"/>
      <c r="C108" s="62"/>
      <c r="D108" s="32"/>
      <c r="E108" s="32"/>
      <c r="F108" s="32"/>
    </row>
    <row r="109" spans="2:6" x14ac:dyDescent="0.25">
      <c r="B109" s="32"/>
      <c r="C109" s="62"/>
      <c r="D109" s="32"/>
      <c r="E109" s="32"/>
      <c r="F109" s="32"/>
    </row>
    <row r="110" spans="2:6" x14ac:dyDescent="0.25">
      <c r="B110" s="32"/>
      <c r="C110" s="62"/>
      <c r="D110" s="32"/>
      <c r="E110" s="32"/>
      <c r="F110" s="32"/>
    </row>
    <row r="111" spans="2:6" x14ac:dyDescent="0.25">
      <c r="B111" s="32"/>
      <c r="C111" s="62"/>
      <c r="D111" s="32"/>
      <c r="E111" s="32"/>
      <c r="F111" s="32"/>
    </row>
    <row r="112" spans="2:6" x14ac:dyDescent="0.25">
      <c r="B112" s="32"/>
      <c r="C112" s="62"/>
      <c r="D112" s="32"/>
      <c r="E112" s="32"/>
      <c r="F112" s="32"/>
    </row>
    <row r="113" spans="2:6" x14ac:dyDescent="0.25">
      <c r="B113" s="32"/>
      <c r="C113" s="62"/>
      <c r="D113" s="32"/>
      <c r="E113" s="32"/>
      <c r="F113" s="32"/>
    </row>
    <row r="114" spans="2:6" x14ac:dyDescent="0.25">
      <c r="B114" s="32"/>
      <c r="C114" s="62"/>
      <c r="D114" s="32"/>
      <c r="E114" s="32"/>
      <c r="F114" s="32"/>
    </row>
    <row r="115" spans="2:6" x14ac:dyDescent="0.25">
      <c r="B115" s="32"/>
      <c r="C115" s="62"/>
      <c r="D115" s="32"/>
      <c r="E115" s="32"/>
      <c r="F115" s="32"/>
    </row>
    <row r="116" spans="2:6" x14ac:dyDescent="0.25">
      <c r="B116" s="32"/>
      <c r="C116" s="62"/>
      <c r="D116" s="32"/>
      <c r="E116" s="32"/>
      <c r="F116" s="32"/>
    </row>
    <row r="117" spans="2:6" x14ac:dyDescent="0.25">
      <c r="B117" s="32"/>
      <c r="C117" s="62"/>
      <c r="D117" s="32"/>
      <c r="E117" s="32"/>
      <c r="F117" s="32"/>
    </row>
    <row r="118" spans="2:6" x14ac:dyDescent="0.25">
      <c r="B118" s="32"/>
      <c r="C118" s="62"/>
      <c r="D118" s="32"/>
      <c r="E118" s="32"/>
      <c r="F118" s="32"/>
    </row>
    <row r="119" spans="2:6" x14ac:dyDescent="0.25">
      <c r="B119" s="32"/>
      <c r="C119" s="62"/>
      <c r="D119" s="32"/>
      <c r="E119" s="32"/>
      <c r="F119" s="32"/>
    </row>
    <row r="120" spans="2:6" x14ac:dyDescent="0.25">
      <c r="B120" s="32"/>
      <c r="C120" s="62"/>
      <c r="D120" s="32"/>
      <c r="E120" s="32"/>
      <c r="F120" s="32"/>
    </row>
    <row r="121" spans="2:6" x14ac:dyDescent="0.25">
      <c r="B121" s="32"/>
      <c r="C121" s="62"/>
      <c r="D121" s="32"/>
      <c r="E121" s="32"/>
      <c r="F121" s="32"/>
    </row>
    <row r="122" spans="2:6" x14ac:dyDescent="0.25">
      <c r="B122" s="32"/>
      <c r="C122" s="62"/>
      <c r="D122" s="32"/>
      <c r="E122" s="32"/>
      <c r="F122" s="32"/>
    </row>
    <row r="123" spans="2:6" x14ac:dyDescent="0.25">
      <c r="B123" s="32"/>
      <c r="C123" s="62"/>
      <c r="D123" s="32"/>
      <c r="E123" s="32"/>
      <c r="F123" s="32"/>
    </row>
    <row r="124" spans="2:6" x14ac:dyDescent="0.25">
      <c r="B124" s="32"/>
      <c r="C124" s="62"/>
      <c r="D124" s="32"/>
      <c r="E124" s="32"/>
      <c r="F124" s="32"/>
    </row>
    <row r="125" spans="2:6" x14ac:dyDescent="0.25">
      <c r="B125" s="32"/>
      <c r="C125" s="62"/>
      <c r="D125" s="32"/>
      <c r="E125" s="32"/>
      <c r="F125" s="32"/>
    </row>
    <row r="126" spans="2:6" x14ac:dyDescent="0.25">
      <c r="B126" s="32"/>
      <c r="C126" s="62"/>
      <c r="D126" s="32"/>
      <c r="E126" s="32"/>
      <c r="F126" s="32"/>
    </row>
    <row r="127" spans="2:6" x14ac:dyDescent="0.25">
      <c r="B127" s="32"/>
      <c r="C127" s="62"/>
      <c r="D127" s="32"/>
      <c r="E127" s="32"/>
      <c r="F127" s="32"/>
    </row>
    <row r="128" spans="2:6" x14ac:dyDescent="0.25">
      <c r="B128" s="32"/>
      <c r="C128" s="62"/>
      <c r="D128" s="32"/>
      <c r="E128" s="32"/>
      <c r="F128" s="32"/>
    </row>
    <row r="129" spans="2:6" x14ac:dyDescent="0.25">
      <c r="B129" s="32"/>
      <c r="C129" s="62"/>
      <c r="D129" s="32"/>
      <c r="E129" s="32"/>
      <c r="F129" s="32"/>
    </row>
    <row r="130" spans="2:6" x14ac:dyDescent="0.25">
      <c r="B130" s="32"/>
      <c r="C130" s="62"/>
      <c r="D130" s="32"/>
      <c r="E130" s="32"/>
      <c r="F130" s="32"/>
    </row>
    <row r="131" spans="2:6" x14ac:dyDescent="0.25">
      <c r="B131" s="32"/>
      <c r="C131" s="62"/>
      <c r="D131" s="32"/>
      <c r="E131" s="32"/>
      <c r="F131" s="32"/>
    </row>
    <row r="132" spans="2:6" x14ac:dyDescent="0.25">
      <c r="B132" s="32"/>
      <c r="C132" s="62"/>
      <c r="D132" s="32"/>
      <c r="E132" s="32"/>
      <c r="F132" s="32"/>
    </row>
    <row r="133" spans="2:6" x14ac:dyDescent="0.25">
      <c r="B133" s="32"/>
      <c r="C133" s="62"/>
      <c r="D133" s="32"/>
      <c r="E133" s="32"/>
      <c r="F133" s="32"/>
    </row>
    <row r="134" spans="2:6" x14ac:dyDescent="0.25">
      <c r="B134" s="32"/>
      <c r="C134" s="62"/>
      <c r="D134" s="32"/>
      <c r="E134" s="32"/>
      <c r="F134" s="32"/>
    </row>
    <row r="135" spans="2:6" x14ac:dyDescent="0.25">
      <c r="B135" s="32"/>
      <c r="C135" s="62"/>
      <c r="D135" s="32"/>
      <c r="E135" s="32"/>
      <c r="F135" s="32"/>
    </row>
    <row r="136" spans="2:6" x14ac:dyDescent="0.25">
      <c r="B136" s="32"/>
      <c r="C136" s="62"/>
      <c r="D136" s="32"/>
      <c r="E136" s="32"/>
      <c r="F136" s="32"/>
    </row>
    <row r="137" spans="2:6" x14ac:dyDescent="0.25">
      <c r="B137" s="32"/>
      <c r="C137" s="62"/>
      <c r="D137" s="32"/>
      <c r="E137" s="32"/>
      <c r="F137" s="32"/>
    </row>
    <row r="138" spans="2:6" x14ac:dyDescent="0.25">
      <c r="B138" s="32"/>
      <c r="C138" s="62"/>
      <c r="D138" s="32"/>
      <c r="E138" s="32"/>
      <c r="F138" s="32"/>
    </row>
    <row r="139" spans="2:6" x14ac:dyDescent="0.25">
      <c r="B139" s="32"/>
      <c r="C139" s="62"/>
      <c r="D139" s="32"/>
      <c r="E139" s="32"/>
      <c r="F139" s="32"/>
    </row>
    <row r="140" spans="2:6" x14ac:dyDescent="0.25">
      <c r="B140" s="32"/>
      <c r="C140" s="62"/>
      <c r="D140" s="32"/>
      <c r="E140" s="32"/>
      <c r="F140" s="32"/>
    </row>
    <row r="141" spans="2:6" x14ac:dyDescent="0.25">
      <c r="B141" s="32"/>
      <c r="C141" s="62"/>
      <c r="D141" s="32"/>
      <c r="E141" s="32"/>
      <c r="F141" s="32"/>
    </row>
    <row r="142" spans="2:6" x14ac:dyDescent="0.25">
      <c r="B142" s="32"/>
      <c r="C142" s="62"/>
      <c r="D142" s="32"/>
      <c r="E142" s="32"/>
      <c r="F142" s="32"/>
    </row>
    <row r="143" spans="2:6" x14ac:dyDescent="0.25">
      <c r="B143" s="32"/>
      <c r="C143" s="62"/>
      <c r="D143" s="32"/>
      <c r="E143" s="32"/>
      <c r="F143" s="32"/>
    </row>
    <row r="144" spans="2:6" x14ac:dyDescent="0.25">
      <c r="B144" s="32"/>
      <c r="C144" s="62"/>
      <c r="D144" s="32"/>
      <c r="E144" s="32"/>
      <c r="F144" s="32"/>
    </row>
    <row r="145" spans="2:6" x14ac:dyDescent="0.25">
      <c r="B145" s="32"/>
      <c r="C145" s="62"/>
      <c r="D145" s="32"/>
      <c r="E145" s="32"/>
      <c r="F145" s="32"/>
    </row>
    <row r="146" spans="2:6" x14ac:dyDescent="0.25">
      <c r="B146" s="32"/>
      <c r="C146" s="62"/>
      <c r="D146" s="32"/>
      <c r="E146" s="32"/>
      <c r="F146" s="32"/>
    </row>
    <row r="147" spans="2:6" x14ac:dyDescent="0.25">
      <c r="B147" s="32"/>
      <c r="C147" s="62"/>
      <c r="D147" s="32"/>
      <c r="E147" s="32"/>
      <c r="F147" s="32"/>
    </row>
    <row r="148" spans="2:6" x14ac:dyDescent="0.25">
      <c r="B148" s="32"/>
      <c r="C148" s="62"/>
      <c r="D148" s="32"/>
      <c r="E148" s="32"/>
      <c r="F148" s="32"/>
    </row>
    <row r="149" spans="2:6" x14ac:dyDescent="0.25">
      <c r="B149" s="32"/>
      <c r="C149" s="62"/>
      <c r="D149" s="32"/>
      <c r="E149" s="32"/>
      <c r="F149" s="32"/>
    </row>
    <row r="150" spans="2:6" x14ac:dyDescent="0.25">
      <c r="B150" s="32"/>
      <c r="C150" s="62"/>
      <c r="D150" s="32"/>
      <c r="E150" s="32"/>
      <c r="F150" s="32"/>
    </row>
    <row r="151" spans="2:6" x14ac:dyDescent="0.25">
      <c r="B151" s="32"/>
      <c r="C151" s="62"/>
      <c r="D151" s="32"/>
      <c r="E151" s="32"/>
      <c r="F151" s="32"/>
    </row>
    <row r="152" spans="2:6" x14ac:dyDescent="0.25">
      <c r="B152" s="32"/>
      <c r="C152" s="62"/>
      <c r="D152" s="32"/>
      <c r="E152" s="32"/>
      <c r="F152" s="32"/>
    </row>
    <row r="153" spans="2:6" x14ac:dyDescent="0.25">
      <c r="B153" s="32"/>
      <c r="C153" s="62"/>
      <c r="D153" s="32"/>
      <c r="E153" s="32"/>
      <c r="F153" s="32"/>
    </row>
    <row r="154" spans="2:6" x14ac:dyDescent="0.25">
      <c r="B154" s="32"/>
      <c r="C154" s="62"/>
      <c r="D154" s="32"/>
      <c r="E154" s="32"/>
      <c r="F154" s="32"/>
    </row>
    <row r="155" spans="2:6" x14ac:dyDescent="0.25">
      <c r="B155" s="32"/>
      <c r="C155" s="62"/>
      <c r="D155" s="32"/>
      <c r="E155" s="32"/>
      <c r="F155" s="32"/>
    </row>
    <row r="156" spans="2:6" x14ac:dyDescent="0.25">
      <c r="B156" s="32"/>
      <c r="C156" s="62"/>
      <c r="D156" s="32"/>
      <c r="E156" s="32"/>
      <c r="F156" s="32"/>
    </row>
    <row r="157" spans="2:6" x14ac:dyDescent="0.25">
      <c r="B157" s="32"/>
      <c r="C157" s="62"/>
      <c r="D157" s="32"/>
      <c r="E157" s="32"/>
      <c r="F157" s="32"/>
    </row>
    <row r="158" spans="2:6" x14ac:dyDescent="0.25">
      <c r="B158" s="32"/>
      <c r="C158" s="62"/>
      <c r="D158" s="32"/>
      <c r="E158" s="32"/>
      <c r="F158" s="32"/>
    </row>
    <row r="159" spans="2:6" x14ac:dyDescent="0.25">
      <c r="B159" s="32"/>
      <c r="C159" s="62"/>
      <c r="D159" s="32"/>
      <c r="E159" s="32"/>
      <c r="F159" s="32"/>
    </row>
    <row r="160" spans="2:6" x14ac:dyDescent="0.25">
      <c r="B160" s="32"/>
      <c r="C160" s="62"/>
      <c r="D160" s="32"/>
      <c r="E160" s="32"/>
      <c r="F160" s="32"/>
    </row>
    <row r="161" spans="2:6" x14ac:dyDescent="0.25">
      <c r="B161" s="32"/>
      <c r="C161" s="62"/>
      <c r="D161" s="32"/>
      <c r="E161" s="32"/>
      <c r="F161" s="32"/>
    </row>
    <row r="162" spans="2:6" x14ac:dyDescent="0.25">
      <c r="B162" s="32"/>
      <c r="C162" s="62"/>
      <c r="D162" s="32"/>
      <c r="E162" s="32"/>
      <c r="F162" s="32"/>
    </row>
    <row r="163" spans="2:6" x14ac:dyDescent="0.25">
      <c r="B163" s="32"/>
      <c r="C163" s="62"/>
      <c r="D163" s="32"/>
      <c r="E163" s="32"/>
      <c r="F163" s="32"/>
    </row>
    <row r="164" spans="2:6" x14ac:dyDescent="0.25">
      <c r="B164" s="32"/>
      <c r="C164" s="62"/>
      <c r="D164" s="32"/>
      <c r="E164" s="32"/>
      <c r="F164" s="32"/>
    </row>
    <row r="165" spans="2:6" x14ac:dyDescent="0.25">
      <c r="B165" s="32"/>
      <c r="C165" s="62"/>
      <c r="D165" s="32"/>
      <c r="E165" s="32"/>
      <c r="F165" s="32"/>
    </row>
    <row r="166" spans="2:6" x14ac:dyDescent="0.25">
      <c r="B166" s="32"/>
      <c r="C166" s="62"/>
      <c r="D166" s="32"/>
      <c r="E166" s="32"/>
      <c r="F166" s="32"/>
    </row>
    <row r="167" spans="2:6" x14ac:dyDescent="0.25">
      <c r="B167" s="32"/>
      <c r="C167" s="62"/>
      <c r="D167" s="32"/>
      <c r="E167" s="32"/>
      <c r="F167" s="32"/>
    </row>
    <row r="168" spans="2:6" x14ac:dyDescent="0.25">
      <c r="B168" s="32"/>
      <c r="C168" s="62"/>
      <c r="D168" s="32"/>
      <c r="E168" s="32"/>
      <c r="F168" s="32"/>
    </row>
  </sheetData>
  <sheetProtection password="CACB" sheet="1" objects="1" scenarios="1"/>
  <mergeCells count="1">
    <mergeCell ref="D1:F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F247"/>
  <sheetViews>
    <sheetView zoomScaleNormal="100" workbookViewId="0">
      <selection activeCell="A2" sqref="A2"/>
    </sheetView>
  </sheetViews>
  <sheetFormatPr defaultColWidth="9.109375" defaultRowHeight="13.2" x14ac:dyDescent="0.25"/>
  <cols>
    <col min="1" max="1" width="7.77734375" style="1" customWidth="1"/>
    <col min="2" max="2" width="21.77734375" style="46" customWidth="1"/>
    <col min="3" max="3" width="21.77734375" style="3" customWidth="1"/>
    <col min="4" max="4" width="34.77734375" style="1" customWidth="1"/>
    <col min="5" max="16384" width="9.109375" style="1"/>
  </cols>
  <sheetData>
    <row r="1" spans="1:6" ht="36.6" customHeight="1" x14ac:dyDescent="0.25">
      <c r="A1" s="90"/>
      <c r="B1" s="90"/>
      <c r="C1" s="136" t="s">
        <v>386</v>
      </c>
      <c r="D1" s="136"/>
      <c r="E1" s="95"/>
      <c r="F1" s="91"/>
    </row>
    <row r="2" spans="1:6" ht="13.8" x14ac:dyDescent="0.25">
      <c r="B2" s="36" t="s">
        <v>17</v>
      </c>
      <c r="C2" s="28">
        <f>C34-C35</f>
        <v>101420.36</v>
      </c>
      <c r="D2" s="29"/>
    </row>
    <row r="3" spans="1:6" x14ac:dyDescent="0.25">
      <c r="B3" s="37"/>
      <c r="C3" s="38"/>
      <c r="D3" s="32"/>
    </row>
    <row r="4" spans="1:6" s="96" customFormat="1" ht="34.200000000000003" customHeight="1" x14ac:dyDescent="0.3">
      <c r="B4" s="100" t="s">
        <v>0</v>
      </c>
      <c r="C4" s="101" t="s">
        <v>1</v>
      </c>
      <c r="D4" s="100" t="s">
        <v>12</v>
      </c>
    </row>
    <row r="5" spans="1:6" ht="14.4" x14ac:dyDescent="0.3">
      <c r="B5" s="66">
        <v>41671</v>
      </c>
      <c r="C5" s="4">
        <v>370</v>
      </c>
      <c r="D5" s="5" t="s">
        <v>40</v>
      </c>
    </row>
    <row r="6" spans="1:6" ht="14.4" x14ac:dyDescent="0.3">
      <c r="B6" s="66">
        <v>41671</v>
      </c>
      <c r="C6" s="4">
        <v>1000</v>
      </c>
      <c r="D6" s="5" t="s">
        <v>490</v>
      </c>
    </row>
    <row r="7" spans="1:6" ht="14.4" x14ac:dyDescent="0.3">
      <c r="B7" s="66">
        <v>41672</v>
      </c>
      <c r="C7" s="4">
        <v>2000</v>
      </c>
      <c r="D7" s="5" t="s">
        <v>491</v>
      </c>
    </row>
    <row r="8" spans="1:6" ht="14.4" x14ac:dyDescent="0.3">
      <c r="B8" s="66">
        <v>41672</v>
      </c>
      <c r="C8" s="4">
        <v>10000</v>
      </c>
      <c r="D8" s="5" t="s">
        <v>491</v>
      </c>
    </row>
    <row r="9" spans="1:6" ht="14.4" x14ac:dyDescent="0.3">
      <c r="B9" s="66">
        <v>41673</v>
      </c>
      <c r="C9" s="4">
        <v>400</v>
      </c>
      <c r="D9" s="5" t="s">
        <v>492</v>
      </c>
    </row>
    <row r="10" spans="1:6" ht="14.4" x14ac:dyDescent="0.3">
      <c r="B10" s="66">
        <v>41673</v>
      </c>
      <c r="C10" s="4">
        <v>500</v>
      </c>
      <c r="D10" s="5" t="s">
        <v>493</v>
      </c>
    </row>
    <row r="11" spans="1:6" ht="14.4" x14ac:dyDescent="0.3">
      <c r="B11" s="66">
        <v>41674</v>
      </c>
      <c r="C11" s="4">
        <v>1000</v>
      </c>
      <c r="D11" s="5" t="s">
        <v>41</v>
      </c>
    </row>
    <row r="12" spans="1:6" ht="14.4" x14ac:dyDescent="0.3">
      <c r="B12" s="66">
        <v>41674</v>
      </c>
      <c r="C12" s="4">
        <v>100</v>
      </c>
      <c r="D12" s="5" t="s">
        <v>494</v>
      </c>
    </row>
    <row r="13" spans="1:6" ht="14.4" x14ac:dyDescent="0.3">
      <c r="B13" s="66">
        <v>41674</v>
      </c>
      <c r="C13" s="4">
        <v>500</v>
      </c>
      <c r="D13" s="5" t="s">
        <v>495</v>
      </c>
    </row>
    <row r="14" spans="1:6" ht="14.4" x14ac:dyDescent="0.3">
      <c r="B14" s="66">
        <v>41674</v>
      </c>
      <c r="C14" s="4">
        <v>80</v>
      </c>
      <c r="D14" s="5" t="s">
        <v>496</v>
      </c>
    </row>
    <row r="15" spans="1:6" ht="14.4" x14ac:dyDescent="0.3">
      <c r="B15" s="66">
        <v>41675</v>
      </c>
      <c r="C15" s="4">
        <v>500</v>
      </c>
      <c r="D15" s="5" t="s">
        <v>497</v>
      </c>
    </row>
    <row r="16" spans="1:6" ht="14.4" x14ac:dyDescent="0.3">
      <c r="B16" s="66">
        <v>41676</v>
      </c>
      <c r="C16" s="4">
        <v>1000</v>
      </c>
      <c r="D16" s="5" t="s">
        <v>498</v>
      </c>
    </row>
    <row r="17" spans="2:4" ht="14.4" x14ac:dyDescent="0.3">
      <c r="B17" s="66">
        <v>41677</v>
      </c>
      <c r="C17" s="4">
        <v>3000</v>
      </c>
      <c r="D17" s="5" t="s">
        <v>499</v>
      </c>
    </row>
    <row r="18" spans="2:4" ht="14.4" x14ac:dyDescent="0.3">
      <c r="B18" s="66">
        <v>41678</v>
      </c>
      <c r="C18" s="4">
        <v>6500</v>
      </c>
      <c r="D18" s="5" t="s">
        <v>500</v>
      </c>
    </row>
    <row r="19" spans="2:4" ht="14.4" x14ac:dyDescent="0.3">
      <c r="B19" s="66">
        <v>41679</v>
      </c>
      <c r="C19" s="4">
        <v>2000</v>
      </c>
      <c r="D19" s="5" t="s">
        <v>501</v>
      </c>
    </row>
    <row r="20" spans="2:4" ht="14.4" x14ac:dyDescent="0.3">
      <c r="B20" s="66">
        <v>41680</v>
      </c>
      <c r="C20" s="4">
        <v>300</v>
      </c>
      <c r="D20" s="5" t="s">
        <v>502</v>
      </c>
    </row>
    <row r="21" spans="2:4" ht="14.4" x14ac:dyDescent="0.3">
      <c r="B21" s="66">
        <v>41680</v>
      </c>
      <c r="C21" s="4">
        <v>530</v>
      </c>
      <c r="D21" s="5" t="s">
        <v>503</v>
      </c>
    </row>
    <row r="22" spans="2:4" ht="14.4" x14ac:dyDescent="0.3">
      <c r="B22" s="66">
        <v>41680</v>
      </c>
      <c r="C22" s="4">
        <v>5000</v>
      </c>
      <c r="D22" s="5" t="s">
        <v>504</v>
      </c>
    </row>
    <row r="23" spans="2:4" ht="14.4" x14ac:dyDescent="0.3">
      <c r="B23" s="66">
        <v>41684</v>
      </c>
      <c r="C23" s="4">
        <v>1000</v>
      </c>
      <c r="D23" s="5" t="s">
        <v>505</v>
      </c>
    </row>
    <row r="24" spans="2:4" ht="14.4" x14ac:dyDescent="0.3">
      <c r="B24" s="66">
        <v>41686</v>
      </c>
      <c r="C24" s="4">
        <v>1000</v>
      </c>
      <c r="D24" s="5" t="s">
        <v>40</v>
      </c>
    </row>
    <row r="25" spans="2:4" ht="14.4" x14ac:dyDescent="0.3">
      <c r="B25" s="66">
        <v>41688</v>
      </c>
      <c r="C25" s="4">
        <v>2000</v>
      </c>
      <c r="D25" s="5" t="s">
        <v>506</v>
      </c>
    </row>
    <row r="26" spans="2:4" ht="14.4" x14ac:dyDescent="0.3">
      <c r="B26" s="66">
        <v>41688</v>
      </c>
      <c r="C26" s="4">
        <v>500</v>
      </c>
      <c r="D26" s="5" t="s">
        <v>40</v>
      </c>
    </row>
    <row r="27" spans="2:4" ht="14.4" x14ac:dyDescent="0.3">
      <c r="B27" s="66">
        <v>41691</v>
      </c>
      <c r="C27" s="4">
        <v>20000</v>
      </c>
      <c r="D27" s="5" t="s">
        <v>491</v>
      </c>
    </row>
    <row r="28" spans="2:4" ht="14.4" x14ac:dyDescent="0.3">
      <c r="B28" s="66">
        <v>41691</v>
      </c>
      <c r="C28" s="4">
        <v>20000</v>
      </c>
      <c r="D28" s="5" t="s">
        <v>507</v>
      </c>
    </row>
    <row r="29" spans="2:4" ht="14.4" x14ac:dyDescent="0.3">
      <c r="B29" s="66">
        <v>41695</v>
      </c>
      <c r="C29" s="4">
        <v>1000</v>
      </c>
      <c r="D29" s="5" t="s">
        <v>508</v>
      </c>
    </row>
    <row r="30" spans="2:4" ht="14.4" x14ac:dyDescent="0.3">
      <c r="B30" s="66">
        <v>41695</v>
      </c>
      <c r="C30" s="4">
        <v>15500</v>
      </c>
      <c r="D30" s="5" t="s">
        <v>504</v>
      </c>
    </row>
    <row r="31" spans="2:4" ht="14.4" x14ac:dyDescent="0.3">
      <c r="B31" s="66">
        <v>41696</v>
      </c>
      <c r="C31" s="4">
        <v>10000</v>
      </c>
      <c r="D31" s="5" t="s">
        <v>40</v>
      </c>
    </row>
    <row r="32" spans="2:4" ht="14.4" x14ac:dyDescent="0.3">
      <c r="B32" s="66">
        <v>41696</v>
      </c>
      <c r="C32" s="4">
        <v>2000</v>
      </c>
      <c r="D32" s="5" t="s">
        <v>509</v>
      </c>
    </row>
    <row r="33" spans="2:4" ht="14.4" x14ac:dyDescent="0.3">
      <c r="B33" s="66">
        <v>41698</v>
      </c>
      <c r="C33" s="4">
        <v>114</v>
      </c>
      <c r="D33" s="5" t="s">
        <v>510</v>
      </c>
    </row>
    <row r="34" spans="2:4" x14ac:dyDescent="0.25">
      <c r="B34" s="39" t="s">
        <v>13</v>
      </c>
      <c r="C34" s="26">
        <f>SUM(C5:C33)</f>
        <v>107894</v>
      </c>
      <c r="D34" s="83"/>
    </row>
    <row r="35" spans="2:4" x14ac:dyDescent="0.25">
      <c r="B35" s="88" t="s">
        <v>382</v>
      </c>
      <c r="C35" s="89">
        <f>C34*0.06</f>
        <v>6473.6399999999994</v>
      </c>
      <c r="D35" s="83"/>
    </row>
    <row r="36" spans="2:4" s="32" customFormat="1" x14ac:dyDescent="0.25">
      <c r="B36" s="44"/>
      <c r="C36" s="31"/>
    </row>
    <row r="37" spans="2:4" s="32" customFormat="1" x14ac:dyDescent="0.25">
      <c r="B37" s="44"/>
      <c r="C37" s="31"/>
    </row>
    <row r="38" spans="2:4" s="32" customFormat="1" x14ac:dyDescent="0.25">
      <c r="B38" s="44"/>
      <c r="C38" s="31"/>
    </row>
    <row r="39" spans="2:4" s="32" customFormat="1" x14ac:dyDescent="0.25">
      <c r="B39" s="44"/>
      <c r="C39" s="31"/>
    </row>
    <row r="40" spans="2:4" s="32" customFormat="1" x14ac:dyDescent="0.25">
      <c r="B40" s="44"/>
      <c r="C40" s="31"/>
    </row>
    <row r="41" spans="2:4" s="32" customFormat="1" x14ac:dyDescent="0.25">
      <c r="B41" s="44"/>
      <c r="C41" s="31"/>
    </row>
    <row r="42" spans="2:4" s="32" customFormat="1" x14ac:dyDescent="0.25">
      <c r="B42" s="44"/>
      <c r="C42" s="31"/>
    </row>
    <row r="43" spans="2:4" s="32" customFormat="1" x14ac:dyDescent="0.25">
      <c r="B43" s="44"/>
      <c r="C43" s="31"/>
    </row>
    <row r="44" spans="2:4" s="32" customFormat="1" x14ac:dyDescent="0.25">
      <c r="B44" s="44"/>
      <c r="C44" s="31"/>
    </row>
    <row r="45" spans="2:4" s="32" customFormat="1" x14ac:dyDescent="0.25">
      <c r="B45" s="44"/>
      <c r="C45" s="31"/>
    </row>
    <row r="46" spans="2:4" s="32" customFormat="1" x14ac:dyDescent="0.25">
      <c r="B46" s="44"/>
      <c r="C46" s="31"/>
    </row>
    <row r="47" spans="2:4" s="32" customFormat="1" x14ac:dyDescent="0.25">
      <c r="B47" s="44"/>
      <c r="C47" s="31"/>
    </row>
    <row r="48" spans="2:4" s="32" customFormat="1" x14ac:dyDescent="0.25">
      <c r="B48" s="44"/>
      <c r="C48" s="31"/>
    </row>
    <row r="49" spans="2:3" s="32" customFormat="1" x14ac:dyDescent="0.25">
      <c r="B49" s="44"/>
      <c r="C49" s="31"/>
    </row>
    <row r="50" spans="2:3" s="32" customFormat="1" x14ac:dyDescent="0.25">
      <c r="B50" s="44"/>
      <c r="C50" s="31"/>
    </row>
    <row r="51" spans="2:3" s="32" customFormat="1" x14ac:dyDescent="0.25">
      <c r="B51" s="44"/>
      <c r="C51" s="31"/>
    </row>
    <row r="52" spans="2:3" s="32" customFormat="1" x14ac:dyDescent="0.25">
      <c r="B52" s="44"/>
      <c r="C52" s="31"/>
    </row>
    <row r="53" spans="2:3" s="32" customFormat="1" x14ac:dyDescent="0.25">
      <c r="B53" s="44"/>
      <c r="C53" s="31"/>
    </row>
    <row r="54" spans="2:3" s="32" customFormat="1" x14ac:dyDescent="0.25">
      <c r="B54" s="44"/>
      <c r="C54" s="31"/>
    </row>
    <row r="55" spans="2:3" s="32" customFormat="1" x14ac:dyDescent="0.25">
      <c r="B55" s="44"/>
      <c r="C55" s="31"/>
    </row>
    <row r="56" spans="2:3" s="32" customFormat="1" x14ac:dyDescent="0.25">
      <c r="B56" s="44"/>
      <c r="C56" s="31"/>
    </row>
    <row r="57" spans="2:3" s="32" customFormat="1" x14ac:dyDescent="0.25">
      <c r="B57" s="44"/>
      <c r="C57" s="31"/>
    </row>
    <row r="58" spans="2:3" s="32" customFormat="1" x14ac:dyDescent="0.25">
      <c r="B58" s="44"/>
      <c r="C58" s="31"/>
    </row>
    <row r="59" spans="2:3" s="32" customFormat="1" x14ac:dyDescent="0.25">
      <c r="B59" s="44"/>
      <c r="C59" s="31"/>
    </row>
    <row r="60" spans="2:3" s="32" customFormat="1" x14ac:dyDescent="0.25">
      <c r="B60" s="44"/>
      <c r="C60" s="31"/>
    </row>
    <row r="61" spans="2:3" s="32" customFormat="1" x14ac:dyDescent="0.25">
      <c r="B61" s="44"/>
      <c r="C61" s="31"/>
    </row>
    <row r="62" spans="2:3" s="32" customFormat="1" x14ac:dyDescent="0.25">
      <c r="B62" s="44"/>
      <c r="C62" s="31"/>
    </row>
    <row r="63" spans="2:3" s="32" customFormat="1" x14ac:dyDescent="0.25">
      <c r="B63" s="44"/>
      <c r="C63" s="31"/>
    </row>
    <row r="64" spans="2:3" s="32" customFormat="1" x14ac:dyDescent="0.25">
      <c r="B64" s="44"/>
      <c r="C64" s="31"/>
    </row>
    <row r="65" spans="2:3" s="32" customFormat="1" x14ac:dyDescent="0.25">
      <c r="B65" s="44"/>
      <c r="C65" s="31"/>
    </row>
    <row r="66" spans="2:3" s="32" customFormat="1" x14ac:dyDescent="0.25">
      <c r="B66" s="44"/>
      <c r="C66" s="31"/>
    </row>
    <row r="67" spans="2:3" s="32" customFormat="1" x14ac:dyDescent="0.25">
      <c r="B67" s="44"/>
      <c r="C67" s="31"/>
    </row>
    <row r="68" spans="2:3" s="32" customFormat="1" x14ac:dyDescent="0.25">
      <c r="B68" s="44"/>
      <c r="C68" s="31"/>
    </row>
    <row r="69" spans="2:3" s="32" customFormat="1" x14ac:dyDescent="0.25">
      <c r="B69" s="44"/>
      <c r="C69" s="31"/>
    </row>
    <row r="70" spans="2:3" s="32" customFormat="1" x14ac:dyDescent="0.25">
      <c r="B70" s="44"/>
      <c r="C70" s="31"/>
    </row>
    <row r="71" spans="2:3" s="32" customFormat="1" x14ac:dyDescent="0.25">
      <c r="B71" s="44"/>
      <c r="C71" s="31"/>
    </row>
    <row r="72" spans="2:3" s="32" customFormat="1" x14ac:dyDescent="0.25">
      <c r="B72" s="44"/>
      <c r="C72" s="31"/>
    </row>
    <row r="73" spans="2:3" s="32" customFormat="1" x14ac:dyDescent="0.25">
      <c r="B73" s="44"/>
      <c r="C73" s="31"/>
    </row>
    <row r="74" spans="2:3" s="32" customFormat="1" x14ac:dyDescent="0.25">
      <c r="B74" s="44"/>
      <c r="C74" s="31"/>
    </row>
    <row r="75" spans="2:3" s="32" customFormat="1" x14ac:dyDescent="0.25">
      <c r="B75" s="44"/>
      <c r="C75" s="31"/>
    </row>
    <row r="76" spans="2:3" s="32" customFormat="1" x14ac:dyDescent="0.25">
      <c r="B76" s="44"/>
      <c r="C76" s="31"/>
    </row>
    <row r="77" spans="2:3" s="32" customFormat="1" x14ac:dyDescent="0.25">
      <c r="B77" s="44"/>
      <c r="C77" s="31"/>
    </row>
    <row r="78" spans="2:3" s="32" customFormat="1" x14ac:dyDescent="0.25">
      <c r="B78" s="44"/>
      <c r="C78" s="31"/>
    </row>
    <row r="79" spans="2:3" s="32" customFormat="1" x14ac:dyDescent="0.25">
      <c r="B79" s="44"/>
      <c r="C79" s="31"/>
    </row>
    <row r="80" spans="2:3" s="32" customFormat="1" x14ac:dyDescent="0.25">
      <c r="B80" s="44"/>
      <c r="C80" s="31"/>
    </row>
    <row r="81" spans="2:3" s="32" customFormat="1" x14ac:dyDescent="0.25">
      <c r="B81" s="44"/>
      <c r="C81" s="31"/>
    </row>
    <row r="82" spans="2:3" s="32" customFormat="1" x14ac:dyDescent="0.25">
      <c r="B82" s="44"/>
      <c r="C82" s="31"/>
    </row>
    <row r="83" spans="2:3" s="32" customFormat="1" x14ac:dyDescent="0.25">
      <c r="B83" s="44"/>
      <c r="C83" s="31"/>
    </row>
    <row r="84" spans="2:3" s="32" customFormat="1" x14ac:dyDescent="0.25">
      <c r="B84" s="44"/>
      <c r="C84" s="31"/>
    </row>
    <row r="85" spans="2:3" s="32" customFormat="1" x14ac:dyDescent="0.25">
      <c r="B85" s="44"/>
      <c r="C85" s="31"/>
    </row>
    <row r="86" spans="2:3" s="32" customFormat="1" x14ac:dyDescent="0.25">
      <c r="B86" s="44"/>
      <c r="C86" s="31"/>
    </row>
    <row r="87" spans="2:3" s="32" customFormat="1" x14ac:dyDescent="0.25">
      <c r="B87" s="44"/>
      <c r="C87" s="31"/>
    </row>
    <row r="88" spans="2:3" s="32" customFormat="1" x14ac:dyDescent="0.25">
      <c r="B88" s="44"/>
      <c r="C88" s="31"/>
    </row>
    <row r="89" spans="2:3" s="32" customFormat="1" x14ac:dyDescent="0.25">
      <c r="B89" s="44"/>
      <c r="C89" s="31"/>
    </row>
    <row r="90" spans="2:3" s="32" customFormat="1" x14ac:dyDescent="0.25">
      <c r="B90" s="44"/>
      <c r="C90" s="31"/>
    </row>
    <row r="91" spans="2:3" s="32" customFormat="1" x14ac:dyDescent="0.25">
      <c r="B91" s="44"/>
      <c r="C91" s="31"/>
    </row>
    <row r="92" spans="2:3" s="32" customFormat="1" x14ac:dyDescent="0.25">
      <c r="B92" s="44"/>
      <c r="C92" s="31"/>
    </row>
    <row r="93" spans="2:3" s="32" customFormat="1" x14ac:dyDescent="0.25">
      <c r="B93" s="44"/>
      <c r="C93" s="31"/>
    </row>
    <row r="94" spans="2:3" s="32" customFormat="1" x14ac:dyDescent="0.25">
      <c r="B94" s="44"/>
      <c r="C94" s="31"/>
    </row>
    <row r="95" spans="2:3" s="32" customFormat="1" x14ac:dyDescent="0.25">
      <c r="B95" s="44"/>
      <c r="C95" s="31"/>
    </row>
    <row r="96" spans="2:3" s="32" customFormat="1" x14ac:dyDescent="0.25">
      <c r="B96" s="44"/>
      <c r="C96" s="31"/>
    </row>
    <row r="97" spans="2:3" s="32" customFormat="1" x14ac:dyDescent="0.25">
      <c r="B97" s="44"/>
      <c r="C97" s="31"/>
    </row>
    <row r="98" spans="2:3" s="32" customFormat="1" x14ac:dyDescent="0.25">
      <c r="B98" s="44"/>
      <c r="C98" s="31"/>
    </row>
    <row r="99" spans="2:3" s="32" customFormat="1" x14ac:dyDescent="0.25">
      <c r="B99" s="44"/>
      <c r="C99" s="31"/>
    </row>
    <row r="100" spans="2:3" s="32" customFormat="1" x14ac:dyDescent="0.25">
      <c r="B100" s="44"/>
      <c r="C100" s="31"/>
    </row>
    <row r="101" spans="2:3" s="32" customFormat="1" x14ac:dyDescent="0.25">
      <c r="B101" s="44"/>
      <c r="C101" s="31"/>
    </row>
    <row r="102" spans="2:3" s="32" customFormat="1" x14ac:dyDescent="0.25">
      <c r="B102" s="44"/>
      <c r="C102" s="31"/>
    </row>
    <row r="103" spans="2:3" s="32" customFormat="1" x14ac:dyDescent="0.25">
      <c r="B103" s="44"/>
      <c r="C103" s="31"/>
    </row>
    <row r="104" spans="2:3" s="32" customFormat="1" x14ac:dyDescent="0.25">
      <c r="B104" s="44"/>
      <c r="C104" s="31"/>
    </row>
    <row r="105" spans="2:3" s="32" customFormat="1" x14ac:dyDescent="0.25">
      <c r="B105" s="44"/>
      <c r="C105" s="31"/>
    </row>
    <row r="106" spans="2:3" s="32" customFormat="1" x14ac:dyDescent="0.25">
      <c r="B106" s="44"/>
      <c r="C106" s="31"/>
    </row>
    <row r="107" spans="2:3" s="32" customFormat="1" x14ac:dyDescent="0.25">
      <c r="B107" s="44"/>
      <c r="C107" s="31"/>
    </row>
    <row r="108" spans="2:3" s="32" customFormat="1" x14ac:dyDescent="0.25">
      <c r="B108" s="44"/>
      <c r="C108" s="31"/>
    </row>
    <row r="109" spans="2:3" s="32" customFormat="1" x14ac:dyDescent="0.25">
      <c r="B109" s="44"/>
      <c r="C109" s="31"/>
    </row>
    <row r="110" spans="2:3" s="32" customFormat="1" x14ac:dyDescent="0.25">
      <c r="B110" s="44"/>
      <c r="C110" s="31"/>
    </row>
    <row r="111" spans="2:3" s="32" customFormat="1" x14ac:dyDescent="0.25">
      <c r="B111" s="44"/>
      <c r="C111" s="31"/>
    </row>
    <row r="112" spans="2:3" s="32" customFormat="1" x14ac:dyDescent="0.25">
      <c r="B112" s="44"/>
      <c r="C112" s="31"/>
    </row>
    <row r="113" spans="2:3" s="32" customFormat="1" x14ac:dyDescent="0.25">
      <c r="B113" s="44"/>
      <c r="C113" s="31"/>
    </row>
    <row r="114" spans="2:3" s="32" customFormat="1" x14ac:dyDescent="0.25">
      <c r="B114" s="44"/>
      <c r="C114" s="31"/>
    </row>
    <row r="115" spans="2:3" s="32" customFormat="1" x14ac:dyDescent="0.25">
      <c r="B115" s="44"/>
      <c r="C115" s="31"/>
    </row>
    <row r="116" spans="2:3" s="32" customFormat="1" x14ac:dyDescent="0.25">
      <c r="B116" s="44"/>
      <c r="C116" s="31"/>
    </row>
    <row r="117" spans="2:3" s="32" customFormat="1" x14ac:dyDescent="0.25">
      <c r="B117" s="44"/>
      <c r="C117" s="31"/>
    </row>
    <row r="118" spans="2:3" s="32" customFormat="1" x14ac:dyDescent="0.25">
      <c r="B118" s="44"/>
      <c r="C118" s="31"/>
    </row>
    <row r="119" spans="2:3" s="32" customFormat="1" x14ac:dyDescent="0.25">
      <c r="B119" s="44"/>
      <c r="C119" s="31"/>
    </row>
    <row r="120" spans="2:3" s="32" customFormat="1" x14ac:dyDescent="0.25">
      <c r="B120" s="44"/>
      <c r="C120" s="31"/>
    </row>
    <row r="121" spans="2:3" s="32" customFormat="1" x14ac:dyDescent="0.25">
      <c r="B121" s="44"/>
      <c r="C121" s="31"/>
    </row>
    <row r="122" spans="2:3" s="32" customFormat="1" x14ac:dyDescent="0.25">
      <c r="B122" s="44"/>
      <c r="C122" s="31"/>
    </row>
    <row r="123" spans="2:3" s="32" customFormat="1" x14ac:dyDescent="0.25">
      <c r="B123" s="44"/>
      <c r="C123" s="31"/>
    </row>
    <row r="124" spans="2:3" s="32" customFormat="1" x14ac:dyDescent="0.25">
      <c r="B124" s="44"/>
      <c r="C124" s="31"/>
    </row>
    <row r="125" spans="2:3" s="32" customFormat="1" x14ac:dyDescent="0.25">
      <c r="B125" s="44"/>
      <c r="C125" s="31"/>
    </row>
    <row r="126" spans="2:3" s="32" customFormat="1" x14ac:dyDescent="0.25">
      <c r="B126" s="44"/>
      <c r="C126" s="31"/>
    </row>
    <row r="127" spans="2:3" s="32" customFormat="1" x14ac:dyDescent="0.25">
      <c r="B127" s="44"/>
      <c r="C127" s="31"/>
    </row>
    <row r="128" spans="2:3" s="32" customFormat="1" x14ac:dyDescent="0.25">
      <c r="B128" s="44"/>
      <c r="C128" s="31"/>
    </row>
    <row r="129" spans="2:3" s="32" customFormat="1" x14ac:dyDescent="0.25">
      <c r="B129" s="44"/>
      <c r="C129" s="31"/>
    </row>
    <row r="130" spans="2:3" s="32" customFormat="1" x14ac:dyDescent="0.25">
      <c r="B130" s="44"/>
      <c r="C130" s="31"/>
    </row>
    <row r="131" spans="2:3" s="32" customFormat="1" x14ac:dyDescent="0.25">
      <c r="B131" s="44"/>
      <c r="C131" s="31"/>
    </row>
    <row r="132" spans="2:3" s="32" customFormat="1" x14ac:dyDescent="0.25">
      <c r="B132" s="44"/>
      <c r="C132" s="31"/>
    </row>
    <row r="133" spans="2:3" s="32" customFormat="1" x14ac:dyDescent="0.25">
      <c r="B133" s="44"/>
      <c r="C133" s="31"/>
    </row>
    <row r="134" spans="2:3" s="32" customFormat="1" x14ac:dyDescent="0.25">
      <c r="B134" s="44"/>
      <c r="C134" s="31"/>
    </row>
    <row r="135" spans="2:3" s="32" customFormat="1" x14ac:dyDescent="0.25">
      <c r="B135" s="44"/>
      <c r="C135" s="31"/>
    </row>
    <row r="136" spans="2:3" s="32" customFormat="1" x14ac:dyDescent="0.25">
      <c r="B136" s="44"/>
      <c r="C136" s="31"/>
    </row>
    <row r="137" spans="2:3" s="32" customFormat="1" x14ac:dyDescent="0.25">
      <c r="B137" s="44"/>
      <c r="C137" s="31"/>
    </row>
    <row r="138" spans="2:3" s="32" customFormat="1" x14ac:dyDescent="0.25">
      <c r="B138" s="44"/>
      <c r="C138" s="31"/>
    </row>
    <row r="139" spans="2:3" s="32" customFormat="1" x14ac:dyDescent="0.25">
      <c r="B139" s="44"/>
      <c r="C139" s="31"/>
    </row>
    <row r="140" spans="2:3" s="32" customFormat="1" x14ac:dyDescent="0.25">
      <c r="B140" s="44"/>
      <c r="C140" s="31"/>
    </row>
    <row r="141" spans="2:3" s="32" customFormat="1" x14ac:dyDescent="0.25">
      <c r="B141" s="44"/>
      <c r="C141" s="31"/>
    </row>
    <row r="142" spans="2:3" s="32" customFormat="1" x14ac:dyDescent="0.25">
      <c r="B142" s="44"/>
      <c r="C142" s="31"/>
    </row>
    <row r="143" spans="2:3" s="32" customFormat="1" x14ac:dyDescent="0.25">
      <c r="B143" s="44"/>
      <c r="C143" s="31"/>
    </row>
    <row r="144" spans="2:3" s="32" customFormat="1" x14ac:dyDescent="0.25">
      <c r="B144" s="44"/>
      <c r="C144" s="31"/>
    </row>
    <row r="145" spans="2:3" s="32" customFormat="1" x14ac:dyDescent="0.25">
      <c r="B145" s="44"/>
      <c r="C145" s="31"/>
    </row>
    <row r="146" spans="2:3" s="32" customFormat="1" x14ac:dyDescent="0.25">
      <c r="B146" s="44"/>
      <c r="C146" s="31"/>
    </row>
    <row r="147" spans="2:3" s="32" customFormat="1" x14ac:dyDescent="0.25">
      <c r="B147" s="44"/>
      <c r="C147" s="31"/>
    </row>
    <row r="148" spans="2:3" s="32" customFormat="1" x14ac:dyDescent="0.25">
      <c r="B148" s="44"/>
      <c r="C148" s="31"/>
    </row>
    <row r="149" spans="2:3" s="32" customFormat="1" x14ac:dyDescent="0.25">
      <c r="B149" s="44"/>
      <c r="C149" s="31"/>
    </row>
    <row r="150" spans="2:3" s="32" customFormat="1" x14ac:dyDescent="0.25">
      <c r="B150" s="44"/>
      <c r="C150" s="31"/>
    </row>
    <row r="151" spans="2:3" s="32" customFormat="1" x14ac:dyDescent="0.25">
      <c r="B151" s="44"/>
      <c r="C151" s="31"/>
    </row>
    <row r="152" spans="2:3" s="32" customFormat="1" x14ac:dyDescent="0.25">
      <c r="B152" s="44"/>
      <c r="C152" s="31"/>
    </row>
    <row r="153" spans="2:3" s="32" customFormat="1" x14ac:dyDescent="0.25">
      <c r="B153" s="44"/>
      <c r="C153" s="31"/>
    </row>
    <row r="154" spans="2:3" s="32" customFormat="1" x14ac:dyDescent="0.25">
      <c r="B154" s="44"/>
      <c r="C154" s="31"/>
    </row>
    <row r="155" spans="2:3" s="32" customFormat="1" x14ac:dyDescent="0.25">
      <c r="B155" s="44"/>
      <c r="C155" s="31"/>
    </row>
    <row r="156" spans="2:3" s="32" customFormat="1" x14ac:dyDescent="0.25">
      <c r="B156" s="44"/>
      <c r="C156" s="31"/>
    </row>
    <row r="157" spans="2:3" s="32" customFormat="1" x14ac:dyDescent="0.25">
      <c r="B157" s="44"/>
      <c r="C157" s="31"/>
    </row>
    <row r="158" spans="2:3" s="32" customFormat="1" x14ac:dyDescent="0.25">
      <c r="B158" s="44"/>
      <c r="C158" s="31"/>
    </row>
    <row r="159" spans="2:3" s="32" customFormat="1" x14ac:dyDescent="0.25">
      <c r="B159" s="44"/>
      <c r="C159" s="31"/>
    </row>
    <row r="160" spans="2:3" s="32" customFormat="1" x14ac:dyDescent="0.25">
      <c r="B160" s="44"/>
      <c r="C160" s="31"/>
    </row>
    <row r="161" spans="2:3" s="32" customFormat="1" x14ac:dyDescent="0.25">
      <c r="B161" s="44"/>
      <c r="C161" s="31"/>
    </row>
    <row r="162" spans="2:3" s="32" customFormat="1" x14ac:dyDescent="0.25">
      <c r="B162" s="44"/>
      <c r="C162" s="31"/>
    </row>
    <row r="163" spans="2:3" s="32" customFormat="1" x14ac:dyDescent="0.25">
      <c r="B163" s="44"/>
      <c r="C163" s="31"/>
    </row>
    <row r="164" spans="2:3" s="32" customFormat="1" x14ac:dyDescent="0.25">
      <c r="B164" s="44"/>
      <c r="C164" s="31"/>
    </row>
    <row r="165" spans="2:3" s="32" customFormat="1" x14ac:dyDescent="0.25">
      <c r="B165" s="44"/>
      <c r="C165" s="31"/>
    </row>
    <row r="166" spans="2:3" s="32" customFormat="1" x14ac:dyDescent="0.25">
      <c r="B166" s="44"/>
      <c r="C166" s="31"/>
    </row>
    <row r="167" spans="2:3" s="32" customFormat="1" x14ac:dyDescent="0.25">
      <c r="B167" s="44"/>
      <c r="C167" s="31"/>
    </row>
    <row r="168" spans="2:3" s="32" customFormat="1" x14ac:dyDescent="0.25">
      <c r="B168" s="44"/>
      <c r="C168" s="31"/>
    </row>
    <row r="169" spans="2:3" s="32" customFormat="1" x14ac:dyDescent="0.25">
      <c r="B169" s="44"/>
      <c r="C169" s="31"/>
    </row>
    <row r="170" spans="2:3" s="32" customFormat="1" x14ac:dyDescent="0.25">
      <c r="B170" s="44"/>
      <c r="C170" s="31"/>
    </row>
    <row r="171" spans="2:3" s="32" customFormat="1" x14ac:dyDescent="0.25">
      <c r="B171" s="44"/>
      <c r="C171" s="31"/>
    </row>
    <row r="172" spans="2:3" s="32" customFormat="1" x14ac:dyDescent="0.25">
      <c r="B172" s="44"/>
      <c r="C172" s="31"/>
    </row>
    <row r="173" spans="2:3" s="32" customFormat="1" x14ac:dyDescent="0.25">
      <c r="B173" s="44"/>
      <c r="C173" s="31"/>
    </row>
    <row r="174" spans="2:3" s="32" customFormat="1" x14ac:dyDescent="0.25">
      <c r="B174" s="44"/>
      <c r="C174" s="31"/>
    </row>
    <row r="175" spans="2:3" s="32" customFormat="1" x14ac:dyDescent="0.25">
      <c r="B175" s="44"/>
      <c r="C175" s="31"/>
    </row>
    <row r="176" spans="2:3" s="32" customFormat="1" x14ac:dyDescent="0.25">
      <c r="B176" s="44"/>
      <c r="C176" s="31"/>
    </row>
    <row r="177" spans="2:3" s="32" customFormat="1" x14ac:dyDescent="0.25">
      <c r="B177" s="44"/>
      <c r="C177" s="31"/>
    </row>
    <row r="178" spans="2:3" s="32" customFormat="1" x14ac:dyDescent="0.25">
      <c r="B178" s="44"/>
      <c r="C178" s="31"/>
    </row>
    <row r="179" spans="2:3" s="32" customFormat="1" x14ac:dyDescent="0.25">
      <c r="B179" s="44"/>
      <c r="C179" s="31"/>
    </row>
    <row r="180" spans="2:3" s="32" customFormat="1" x14ac:dyDescent="0.25">
      <c r="B180" s="44"/>
      <c r="C180" s="31"/>
    </row>
    <row r="181" spans="2:3" s="32" customFormat="1" x14ac:dyDescent="0.25">
      <c r="B181" s="44"/>
      <c r="C181" s="31"/>
    </row>
    <row r="182" spans="2:3" s="32" customFormat="1" x14ac:dyDescent="0.25">
      <c r="B182" s="44"/>
      <c r="C182" s="31"/>
    </row>
    <row r="183" spans="2:3" s="32" customFormat="1" x14ac:dyDescent="0.25">
      <c r="B183" s="44"/>
      <c r="C183" s="31"/>
    </row>
    <row r="184" spans="2:3" s="32" customFormat="1" x14ac:dyDescent="0.25">
      <c r="B184" s="44"/>
      <c r="C184" s="31"/>
    </row>
    <row r="185" spans="2:3" s="32" customFormat="1" x14ac:dyDescent="0.25">
      <c r="B185" s="44"/>
      <c r="C185" s="31"/>
    </row>
    <row r="186" spans="2:3" s="32" customFormat="1" x14ac:dyDescent="0.25">
      <c r="B186" s="44"/>
      <c r="C186" s="31"/>
    </row>
    <row r="187" spans="2:3" s="32" customFormat="1" x14ac:dyDescent="0.25">
      <c r="B187" s="44"/>
      <c r="C187" s="31"/>
    </row>
    <row r="188" spans="2:3" s="32" customFormat="1" x14ac:dyDescent="0.25">
      <c r="B188" s="44"/>
      <c r="C188" s="31"/>
    </row>
    <row r="189" spans="2:3" s="32" customFormat="1" x14ac:dyDescent="0.25">
      <c r="B189" s="44"/>
      <c r="C189" s="31"/>
    </row>
    <row r="190" spans="2:3" s="32" customFormat="1" x14ac:dyDescent="0.25">
      <c r="B190" s="44"/>
      <c r="C190" s="31"/>
    </row>
    <row r="191" spans="2:3" s="32" customFormat="1" x14ac:dyDescent="0.25">
      <c r="B191" s="44"/>
      <c r="C191" s="31"/>
    </row>
    <row r="192" spans="2:3" s="32" customFormat="1" x14ac:dyDescent="0.25">
      <c r="B192" s="44"/>
      <c r="C192" s="31"/>
    </row>
    <row r="193" spans="2:3" s="32" customFormat="1" x14ac:dyDescent="0.25">
      <c r="B193" s="44"/>
      <c r="C193" s="31"/>
    </row>
    <row r="194" spans="2:3" s="32" customFormat="1" x14ac:dyDescent="0.25">
      <c r="B194" s="44"/>
      <c r="C194" s="31"/>
    </row>
    <row r="195" spans="2:3" s="32" customFormat="1" x14ac:dyDescent="0.25">
      <c r="B195" s="44"/>
      <c r="C195" s="31"/>
    </row>
    <row r="196" spans="2:3" s="32" customFormat="1" x14ac:dyDescent="0.25">
      <c r="B196" s="44"/>
      <c r="C196" s="31"/>
    </row>
    <row r="197" spans="2:3" s="32" customFormat="1" x14ac:dyDescent="0.25">
      <c r="B197" s="44"/>
      <c r="C197" s="31"/>
    </row>
    <row r="198" spans="2:3" s="32" customFormat="1" x14ac:dyDescent="0.25">
      <c r="B198" s="44"/>
      <c r="C198" s="31"/>
    </row>
    <row r="199" spans="2:3" s="32" customFormat="1" x14ac:dyDescent="0.25">
      <c r="B199" s="44"/>
      <c r="C199" s="31"/>
    </row>
    <row r="200" spans="2:3" s="32" customFormat="1" x14ac:dyDescent="0.25">
      <c r="B200" s="44"/>
      <c r="C200" s="31"/>
    </row>
    <row r="201" spans="2:3" s="32" customFormat="1" x14ac:dyDescent="0.25">
      <c r="B201" s="44"/>
      <c r="C201" s="31"/>
    </row>
    <row r="202" spans="2:3" s="32" customFormat="1" x14ac:dyDescent="0.25">
      <c r="B202" s="44"/>
      <c r="C202" s="31"/>
    </row>
    <row r="203" spans="2:3" s="32" customFormat="1" x14ac:dyDescent="0.25">
      <c r="B203" s="44"/>
      <c r="C203" s="31"/>
    </row>
    <row r="204" spans="2:3" s="32" customFormat="1" x14ac:dyDescent="0.25">
      <c r="B204" s="44"/>
      <c r="C204" s="31"/>
    </row>
    <row r="205" spans="2:3" s="32" customFormat="1" x14ac:dyDescent="0.25">
      <c r="B205" s="44"/>
      <c r="C205" s="31"/>
    </row>
    <row r="206" spans="2:3" s="32" customFormat="1" x14ac:dyDescent="0.25">
      <c r="B206" s="44"/>
      <c r="C206" s="31"/>
    </row>
    <row r="207" spans="2:3" s="32" customFormat="1" x14ac:dyDescent="0.25">
      <c r="B207" s="44"/>
      <c r="C207" s="31"/>
    </row>
    <row r="208" spans="2:3" s="32" customFormat="1" x14ac:dyDescent="0.25">
      <c r="B208" s="44"/>
      <c r="C208" s="31"/>
    </row>
    <row r="209" spans="2:3" s="32" customFormat="1" x14ac:dyDescent="0.25">
      <c r="B209" s="44"/>
      <c r="C209" s="31"/>
    </row>
    <row r="210" spans="2:3" s="32" customFormat="1" x14ac:dyDescent="0.25">
      <c r="B210" s="44"/>
      <c r="C210" s="31"/>
    </row>
    <row r="211" spans="2:3" s="32" customFormat="1" x14ac:dyDescent="0.25">
      <c r="B211" s="44"/>
      <c r="C211" s="31"/>
    </row>
    <row r="212" spans="2:3" s="32" customFormat="1" x14ac:dyDescent="0.25">
      <c r="B212" s="44"/>
      <c r="C212" s="31"/>
    </row>
    <row r="213" spans="2:3" s="32" customFormat="1" x14ac:dyDescent="0.25">
      <c r="B213" s="44"/>
      <c r="C213" s="31"/>
    </row>
    <row r="214" spans="2:3" s="32" customFormat="1" x14ac:dyDescent="0.25">
      <c r="B214" s="44"/>
      <c r="C214" s="31"/>
    </row>
    <row r="215" spans="2:3" s="32" customFormat="1" x14ac:dyDescent="0.25">
      <c r="B215" s="44"/>
      <c r="C215" s="31"/>
    </row>
    <row r="216" spans="2:3" s="32" customFormat="1" x14ac:dyDescent="0.25">
      <c r="B216" s="44"/>
      <c r="C216" s="31"/>
    </row>
    <row r="217" spans="2:3" s="32" customFormat="1" x14ac:dyDescent="0.25">
      <c r="B217" s="44"/>
      <c r="C217" s="31"/>
    </row>
    <row r="218" spans="2:3" s="32" customFormat="1" x14ac:dyDescent="0.25">
      <c r="B218" s="44"/>
      <c r="C218" s="31"/>
    </row>
    <row r="219" spans="2:3" s="32" customFormat="1" x14ac:dyDescent="0.25">
      <c r="B219" s="44"/>
      <c r="C219" s="31"/>
    </row>
    <row r="220" spans="2:3" s="32" customFormat="1" x14ac:dyDescent="0.25">
      <c r="B220" s="44"/>
      <c r="C220" s="31"/>
    </row>
    <row r="221" spans="2:3" s="32" customFormat="1" x14ac:dyDescent="0.25">
      <c r="B221" s="44"/>
      <c r="C221" s="31"/>
    </row>
    <row r="222" spans="2:3" s="32" customFormat="1" x14ac:dyDescent="0.25">
      <c r="B222" s="44"/>
      <c r="C222" s="31"/>
    </row>
    <row r="223" spans="2:3" s="32" customFormat="1" x14ac:dyDescent="0.25">
      <c r="B223" s="44"/>
      <c r="C223" s="31"/>
    </row>
    <row r="224" spans="2:3" s="32" customFormat="1" x14ac:dyDescent="0.25">
      <c r="B224" s="44"/>
      <c r="C224" s="31"/>
    </row>
    <row r="225" spans="2:3" s="32" customFormat="1" x14ac:dyDescent="0.25">
      <c r="B225" s="44"/>
      <c r="C225" s="31"/>
    </row>
    <row r="226" spans="2:3" s="32" customFormat="1" x14ac:dyDescent="0.25">
      <c r="B226" s="44"/>
      <c r="C226" s="31"/>
    </row>
    <row r="227" spans="2:3" s="32" customFormat="1" x14ac:dyDescent="0.25">
      <c r="B227" s="44"/>
      <c r="C227" s="31"/>
    </row>
    <row r="228" spans="2:3" s="32" customFormat="1" x14ac:dyDescent="0.25">
      <c r="B228" s="44"/>
      <c r="C228" s="31"/>
    </row>
    <row r="229" spans="2:3" s="32" customFormat="1" x14ac:dyDescent="0.25">
      <c r="B229" s="44"/>
      <c r="C229" s="31"/>
    </row>
    <row r="230" spans="2:3" s="32" customFormat="1" x14ac:dyDescent="0.25">
      <c r="B230" s="44"/>
      <c r="C230" s="31"/>
    </row>
    <row r="231" spans="2:3" s="32" customFormat="1" x14ac:dyDescent="0.25">
      <c r="B231" s="44"/>
      <c r="C231" s="31"/>
    </row>
    <row r="232" spans="2:3" s="32" customFormat="1" x14ac:dyDescent="0.25">
      <c r="B232" s="44"/>
      <c r="C232" s="31"/>
    </row>
    <row r="233" spans="2:3" s="32" customFormat="1" x14ac:dyDescent="0.25">
      <c r="B233" s="44"/>
      <c r="C233" s="31"/>
    </row>
    <row r="234" spans="2:3" s="32" customFormat="1" x14ac:dyDescent="0.25">
      <c r="B234" s="44"/>
      <c r="C234" s="31"/>
    </row>
    <row r="235" spans="2:3" s="32" customFormat="1" x14ac:dyDescent="0.25">
      <c r="B235" s="44"/>
      <c r="C235" s="31"/>
    </row>
    <row r="236" spans="2:3" s="32" customFormat="1" x14ac:dyDescent="0.25">
      <c r="B236" s="44"/>
      <c r="C236" s="31"/>
    </row>
    <row r="237" spans="2:3" s="32" customFormat="1" x14ac:dyDescent="0.25">
      <c r="B237" s="44"/>
      <c r="C237" s="31"/>
    </row>
    <row r="238" spans="2:3" s="32" customFormat="1" x14ac:dyDescent="0.25">
      <c r="B238" s="44"/>
      <c r="C238" s="31"/>
    </row>
    <row r="239" spans="2:3" s="32" customFormat="1" x14ac:dyDescent="0.25">
      <c r="B239" s="44"/>
      <c r="C239" s="31"/>
    </row>
    <row r="240" spans="2:3" s="32" customFormat="1" x14ac:dyDescent="0.25">
      <c r="B240" s="44"/>
      <c r="C240" s="31"/>
    </row>
    <row r="241" spans="2:3" s="32" customFormat="1" x14ac:dyDescent="0.25">
      <c r="B241" s="44"/>
      <c r="C241" s="31"/>
    </row>
    <row r="242" spans="2:3" s="32" customFormat="1" x14ac:dyDescent="0.25">
      <c r="B242" s="44"/>
      <c r="C242" s="31"/>
    </row>
    <row r="243" spans="2:3" s="32" customFormat="1" x14ac:dyDescent="0.25">
      <c r="B243" s="44"/>
      <c r="C243" s="31"/>
    </row>
    <row r="244" spans="2:3" s="32" customFormat="1" x14ac:dyDescent="0.25">
      <c r="B244" s="44"/>
      <c r="C244" s="31"/>
    </row>
    <row r="245" spans="2:3" s="32" customFormat="1" x14ac:dyDescent="0.25">
      <c r="B245" s="44"/>
      <c r="C245" s="31"/>
    </row>
    <row r="246" spans="2:3" s="32" customFormat="1" x14ac:dyDescent="0.25">
      <c r="B246" s="44"/>
      <c r="C246" s="31"/>
    </row>
    <row r="247" spans="2:3" s="32" customFormat="1" x14ac:dyDescent="0.25">
      <c r="B247" s="44"/>
      <c r="C247" s="31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667"/>
  <sheetViews>
    <sheetView zoomScaleNormal="100" workbookViewId="0">
      <selection activeCell="C1" sqref="C1:E1"/>
    </sheetView>
  </sheetViews>
  <sheetFormatPr defaultColWidth="9.109375" defaultRowHeight="13.2" x14ac:dyDescent="0.25"/>
  <cols>
    <col min="1" max="1" width="7.77734375" style="1" customWidth="1"/>
    <col min="2" max="2" width="21.77734375" style="2" customWidth="1"/>
    <col min="3" max="3" width="21.77734375" style="3" customWidth="1"/>
    <col min="4" max="4" width="22" style="46" customWidth="1"/>
    <col min="5" max="5" width="16.21875" style="55" customWidth="1"/>
    <col min="6" max="16384" width="9.109375" style="1"/>
  </cols>
  <sheetData>
    <row r="1" spans="1:6" ht="36.6" customHeight="1" x14ac:dyDescent="0.25">
      <c r="A1" s="90"/>
      <c r="B1" s="90"/>
      <c r="C1" s="135" t="s">
        <v>389</v>
      </c>
      <c r="D1" s="135"/>
      <c r="E1" s="135"/>
      <c r="F1" s="91"/>
    </row>
    <row r="2" spans="1:6" ht="13.8" x14ac:dyDescent="0.25">
      <c r="B2" s="36" t="s">
        <v>17</v>
      </c>
      <c r="C2" s="28">
        <f>C18-C19</f>
        <v>19444.75</v>
      </c>
      <c r="D2" s="43"/>
      <c r="E2" s="47"/>
    </row>
    <row r="3" spans="1:6" ht="12.75" x14ac:dyDescent="0.2">
      <c r="B3" s="37"/>
      <c r="C3" s="38"/>
      <c r="D3" s="44"/>
      <c r="E3" s="48"/>
    </row>
    <row r="4" spans="1:6" x14ac:dyDescent="0.25">
      <c r="B4" s="37"/>
      <c r="C4" s="38"/>
      <c r="D4" s="44"/>
      <c r="E4" s="48"/>
    </row>
    <row r="5" spans="1:6" s="96" customFormat="1" ht="36.6" customHeight="1" x14ac:dyDescent="0.3">
      <c r="B5" s="101" t="s">
        <v>0</v>
      </c>
      <c r="C5" s="101" t="s">
        <v>1</v>
      </c>
      <c r="D5" s="110" t="s">
        <v>2</v>
      </c>
      <c r="E5" s="111" t="s">
        <v>403</v>
      </c>
    </row>
    <row r="6" spans="1:6" ht="14.4" x14ac:dyDescent="0.3">
      <c r="B6" s="25">
        <v>41675</v>
      </c>
      <c r="C6" s="42">
        <v>500</v>
      </c>
      <c r="D6" s="45" t="s">
        <v>458</v>
      </c>
      <c r="E6" s="51" t="s">
        <v>246</v>
      </c>
    </row>
    <row r="7" spans="1:6" ht="14.4" x14ac:dyDescent="0.3">
      <c r="B7" s="10">
        <v>41675</v>
      </c>
      <c r="C7" s="16">
        <v>200</v>
      </c>
      <c r="D7" s="45" t="s">
        <v>458</v>
      </c>
      <c r="E7" s="52" t="s">
        <v>224</v>
      </c>
    </row>
    <row r="8" spans="1:6" ht="14.4" x14ac:dyDescent="0.3">
      <c r="B8" s="10">
        <v>41676</v>
      </c>
      <c r="C8" s="16">
        <v>5000</v>
      </c>
      <c r="D8" s="45" t="s">
        <v>458</v>
      </c>
      <c r="E8" s="52" t="s">
        <v>247</v>
      </c>
    </row>
    <row r="9" spans="1:6" ht="14.4" x14ac:dyDescent="0.3">
      <c r="B9" s="10">
        <v>41678</v>
      </c>
      <c r="C9" s="16">
        <v>1000</v>
      </c>
      <c r="D9" s="45" t="s">
        <v>458</v>
      </c>
      <c r="E9" s="52" t="s">
        <v>248</v>
      </c>
    </row>
    <row r="10" spans="1:6" ht="14.4" x14ac:dyDescent="0.3">
      <c r="B10" s="10">
        <v>41680</v>
      </c>
      <c r="C10" s="16">
        <v>1000</v>
      </c>
      <c r="D10" s="45" t="s">
        <v>458</v>
      </c>
      <c r="E10" s="52" t="s">
        <v>243</v>
      </c>
    </row>
    <row r="11" spans="1:6" ht="14.4" x14ac:dyDescent="0.3">
      <c r="B11" s="10">
        <v>41681</v>
      </c>
      <c r="C11" s="16">
        <v>3000</v>
      </c>
      <c r="D11" s="45" t="s">
        <v>458</v>
      </c>
      <c r="E11" s="52" t="s">
        <v>249</v>
      </c>
    </row>
    <row r="12" spans="1:6" ht="14.4" x14ac:dyDescent="0.3">
      <c r="B12" s="10">
        <v>41681</v>
      </c>
      <c r="C12" s="16">
        <v>1500</v>
      </c>
      <c r="D12" s="45" t="s">
        <v>458</v>
      </c>
      <c r="E12" s="52" t="s">
        <v>242</v>
      </c>
    </row>
    <row r="13" spans="1:6" ht="14.4" x14ac:dyDescent="0.3">
      <c r="B13" s="10">
        <v>41683</v>
      </c>
      <c r="C13" s="16">
        <v>5000</v>
      </c>
      <c r="D13" s="45" t="s">
        <v>458</v>
      </c>
      <c r="E13" s="53" t="s">
        <v>249</v>
      </c>
    </row>
    <row r="14" spans="1:6" ht="14.4" x14ac:dyDescent="0.3">
      <c r="B14" s="10">
        <v>41687</v>
      </c>
      <c r="C14" s="16">
        <v>50</v>
      </c>
      <c r="D14" s="45" t="s">
        <v>458</v>
      </c>
      <c r="E14" s="52" t="s">
        <v>243</v>
      </c>
    </row>
    <row r="15" spans="1:6" ht="14.4" x14ac:dyDescent="0.3">
      <c r="B15" s="10">
        <v>41688</v>
      </c>
      <c r="C15" s="16">
        <v>400</v>
      </c>
      <c r="D15" s="45" t="s">
        <v>458</v>
      </c>
      <c r="E15" s="54" t="s">
        <v>244</v>
      </c>
    </row>
    <row r="16" spans="1:6" ht="14.4" x14ac:dyDescent="0.3">
      <c r="B16" s="10">
        <v>41695</v>
      </c>
      <c r="C16" s="16">
        <v>500</v>
      </c>
      <c r="D16" s="45" t="s">
        <v>458</v>
      </c>
      <c r="E16" s="54" t="s">
        <v>245</v>
      </c>
    </row>
    <row r="17" spans="2:5" ht="14.4" x14ac:dyDescent="0.3">
      <c r="B17" s="10">
        <v>41696</v>
      </c>
      <c r="C17" s="16">
        <v>2000</v>
      </c>
      <c r="D17" s="45" t="s">
        <v>458</v>
      </c>
      <c r="E17" s="54" t="s">
        <v>250</v>
      </c>
    </row>
    <row r="18" spans="2:5" x14ac:dyDescent="0.25">
      <c r="B18" s="35" t="s">
        <v>182</v>
      </c>
      <c r="C18" s="59">
        <f>SUM(C6:C17)</f>
        <v>20150</v>
      </c>
      <c r="D18" s="84"/>
      <c r="E18" s="80"/>
    </row>
    <row r="19" spans="2:5" x14ac:dyDescent="0.25">
      <c r="B19" s="82" t="s">
        <v>455</v>
      </c>
      <c r="C19" s="58">
        <f>C18*0.035</f>
        <v>705.25000000000011</v>
      </c>
      <c r="D19" s="85"/>
      <c r="E19" s="81"/>
    </row>
    <row r="20" spans="2:5" s="32" customFormat="1" x14ac:dyDescent="0.25">
      <c r="B20" s="56"/>
      <c r="C20" s="31"/>
      <c r="D20" s="44"/>
      <c r="E20" s="48"/>
    </row>
    <row r="21" spans="2:5" s="32" customFormat="1" x14ac:dyDescent="0.25">
      <c r="B21" s="56"/>
      <c r="C21" s="31"/>
      <c r="D21" s="44"/>
      <c r="E21" s="48"/>
    </row>
    <row r="22" spans="2:5" s="32" customFormat="1" x14ac:dyDescent="0.25">
      <c r="B22" s="56"/>
      <c r="C22" s="31"/>
      <c r="D22" s="44"/>
      <c r="E22" s="48"/>
    </row>
    <row r="23" spans="2:5" s="32" customFormat="1" x14ac:dyDescent="0.25">
      <c r="B23" s="56"/>
      <c r="C23" s="31"/>
      <c r="D23" s="44"/>
      <c r="E23" s="48"/>
    </row>
    <row r="24" spans="2:5" s="32" customFormat="1" x14ac:dyDescent="0.25">
      <c r="B24" s="56"/>
      <c r="C24" s="31"/>
      <c r="D24" s="44"/>
      <c r="E24" s="48"/>
    </row>
    <row r="25" spans="2:5" s="32" customFormat="1" x14ac:dyDescent="0.25">
      <c r="B25" s="56"/>
      <c r="C25" s="31"/>
      <c r="D25" s="44"/>
      <c r="E25" s="48"/>
    </row>
    <row r="26" spans="2:5" s="32" customFormat="1" x14ac:dyDescent="0.25">
      <c r="B26" s="56"/>
      <c r="C26" s="31"/>
      <c r="D26" s="44"/>
      <c r="E26" s="48"/>
    </row>
    <row r="27" spans="2:5" s="32" customFormat="1" x14ac:dyDescent="0.25">
      <c r="B27" s="56"/>
      <c r="C27" s="31"/>
      <c r="D27" s="44"/>
      <c r="E27" s="48"/>
    </row>
    <row r="28" spans="2:5" s="32" customFormat="1" x14ac:dyDescent="0.25">
      <c r="B28" s="56"/>
      <c r="C28" s="31"/>
      <c r="D28" s="44"/>
      <c r="E28" s="48"/>
    </row>
    <row r="29" spans="2:5" s="32" customFormat="1" x14ac:dyDescent="0.25">
      <c r="B29" s="56"/>
      <c r="C29" s="31"/>
      <c r="D29" s="44"/>
      <c r="E29" s="48"/>
    </row>
    <row r="30" spans="2:5" s="32" customFormat="1" x14ac:dyDescent="0.25">
      <c r="B30" s="56"/>
      <c r="C30" s="31"/>
      <c r="D30" s="44"/>
      <c r="E30" s="48"/>
    </row>
    <row r="31" spans="2:5" s="32" customFormat="1" x14ac:dyDescent="0.25">
      <c r="B31" s="56"/>
      <c r="C31" s="31"/>
      <c r="D31" s="44"/>
      <c r="E31" s="48"/>
    </row>
    <row r="32" spans="2:5" s="32" customFormat="1" x14ac:dyDescent="0.25">
      <c r="B32" s="56"/>
      <c r="C32" s="31"/>
      <c r="D32" s="44"/>
      <c r="E32" s="48"/>
    </row>
    <row r="33" spans="2:5" s="32" customFormat="1" x14ac:dyDescent="0.25">
      <c r="B33" s="56"/>
      <c r="C33" s="31"/>
      <c r="D33" s="44"/>
      <c r="E33" s="48"/>
    </row>
    <row r="34" spans="2:5" s="32" customFormat="1" x14ac:dyDescent="0.25">
      <c r="B34" s="56"/>
      <c r="C34" s="31"/>
      <c r="D34" s="44"/>
      <c r="E34" s="48"/>
    </row>
    <row r="35" spans="2:5" s="32" customFormat="1" x14ac:dyDescent="0.25">
      <c r="B35" s="56"/>
      <c r="C35" s="31"/>
      <c r="D35" s="44"/>
      <c r="E35" s="48"/>
    </row>
    <row r="36" spans="2:5" s="32" customFormat="1" x14ac:dyDescent="0.25">
      <c r="B36" s="56"/>
      <c r="C36" s="31"/>
      <c r="D36" s="44"/>
      <c r="E36" s="48"/>
    </row>
    <row r="37" spans="2:5" s="32" customFormat="1" x14ac:dyDescent="0.25">
      <c r="B37" s="56"/>
      <c r="C37" s="31"/>
      <c r="D37" s="44"/>
      <c r="E37" s="48"/>
    </row>
    <row r="38" spans="2:5" s="32" customFormat="1" x14ac:dyDescent="0.25">
      <c r="B38" s="56"/>
      <c r="C38" s="31"/>
      <c r="D38" s="44"/>
      <c r="E38" s="48"/>
    </row>
    <row r="39" spans="2:5" s="32" customFormat="1" x14ac:dyDescent="0.25">
      <c r="B39" s="56"/>
      <c r="C39" s="31"/>
      <c r="D39" s="44"/>
      <c r="E39" s="48"/>
    </row>
    <row r="40" spans="2:5" s="32" customFormat="1" x14ac:dyDescent="0.25">
      <c r="B40" s="56"/>
      <c r="C40" s="31"/>
      <c r="D40" s="44"/>
      <c r="E40" s="48"/>
    </row>
    <row r="41" spans="2:5" s="32" customFormat="1" x14ac:dyDescent="0.25">
      <c r="B41" s="56"/>
      <c r="C41" s="31"/>
      <c r="D41" s="44"/>
      <c r="E41" s="48"/>
    </row>
    <row r="42" spans="2:5" s="32" customFormat="1" x14ac:dyDescent="0.25">
      <c r="B42" s="56"/>
      <c r="C42" s="31"/>
      <c r="D42" s="44"/>
      <c r="E42" s="48"/>
    </row>
    <row r="43" spans="2:5" s="32" customFormat="1" x14ac:dyDescent="0.25">
      <c r="B43" s="56"/>
      <c r="C43" s="31"/>
      <c r="D43" s="44"/>
      <c r="E43" s="48"/>
    </row>
    <row r="44" spans="2:5" s="32" customFormat="1" x14ac:dyDescent="0.25">
      <c r="B44" s="56"/>
      <c r="C44" s="31"/>
      <c r="D44" s="44"/>
      <c r="E44" s="48"/>
    </row>
    <row r="45" spans="2:5" s="32" customFormat="1" x14ac:dyDescent="0.25">
      <c r="B45" s="56"/>
      <c r="C45" s="31"/>
      <c r="D45" s="44"/>
      <c r="E45" s="48"/>
    </row>
    <row r="46" spans="2:5" s="32" customFormat="1" x14ac:dyDescent="0.25">
      <c r="B46" s="56"/>
      <c r="C46" s="31"/>
      <c r="D46" s="44"/>
      <c r="E46" s="48"/>
    </row>
    <row r="47" spans="2:5" s="32" customFormat="1" x14ac:dyDescent="0.25">
      <c r="B47" s="56"/>
      <c r="C47" s="31"/>
      <c r="D47" s="44"/>
      <c r="E47" s="48"/>
    </row>
    <row r="48" spans="2:5" s="32" customFormat="1" x14ac:dyDescent="0.25">
      <c r="B48" s="56"/>
      <c r="C48" s="31"/>
      <c r="D48" s="44"/>
      <c r="E48" s="48"/>
    </row>
    <row r="49" spans="2:5" s="32" customFormat="1" x14ac:dyDescent="0.25">
      <c r="B49" s="56"/>
      <c r="C49" s="31"/>
      <c r="D49" s="44"/>
      <c r="E49" s="48"/>
    </row>
    <row r="50" spans="2:5" s="32" customFormat="1" x14ac:dyDescent="0.25">
      <c r="B50" s="56"/>
      <c r="C50" s="31"/>
      <c r="D50" s="44"/>
      <c r="E50" s="48"/>
    </row>
    <row r="51" spans="2:5" s="32" customFormat="1" x14ac:dyDescent="0.25">
      <c r="B51" s="30"/>
      <c r="C51" s="31"/>
      <c r="D51" s="44"/>
      <c r="E51" s="48"/>
    </row>
    <row r="52" spans="2:5" s="32" customFormat="1" x14ac:dyDescent="0.25">
      <c r="B52" s="30"/>
      <c r="C52" s="31"/>
      <c r="D52" s="44"/>
      <c r="E52" s="48"/>
    </row>
    <row r="53" spans="2:5" s="32" customFormat="1" x14ac:dyDescent="0.25">
      <c r="B53" s="30"/>
      <c r="C53" s="31"/>
      <c r="D53" s="44"/>
      <c r="E53" s="48"/>
    </row>
    <row r="54" spans="2:5" s="32" customFormat="1" x14ac:dyDescent="0.25">
      <c r="B54" s="30"/>
      <c r="C54" s="31"/>
      <c r="D54" s="44"/>
      <c r="E54" s="48"/>
    </row>
    <row r="55" spans="2:5" s="32" customFormat="1" x14ac:dyDescent="0.25">
      <c r="B55" s="30"/>
      <c r="C55" s="31"/>
      <c r="D55" s="44"/>
      <c r="E55" s="48"/>
    </row>
    <row r="56" spans="2:5" s="32" customFormat="1" x14ac:dyDescent="0.25">
      <c r="B56" s="30"/>
      <c r="C56" s="31"/>
      <c r="D56" s="44"/>
      <c r="E56" s="48"/>
    </row>
    <row r="57" spans="2:5" s="32" customFormat="1" x14ac:dyDescent="0.25">
      <c r="B57" s="30"/>
      <c r="C57" s="57"/>
      <c r="D57" s="44"/>
      <c r="E57" s="48"/>
    </row>
    <row r="58" spans="2:5" s="32" customFormat="1" x14ac:dyDescent="0.25">
      <c r="B58" s="30"/>
      <c r="C58" s="31"/>
      <c r="D58" s="44"/>
      <c r="E58" s="48"/>
    </row>
    <row r="59" spans="2:5" s="32" customFormat="1" x14ac:dyDescent="0.25">
      <c r="B59" s="30"/>
      <c r="C59" s="31"/>
      <c r="D59" s="44"/>
      <c r="E59" s="48"/>
    </row>
    <row r="60" spans="2:5" s="32" customFormat="1" x14ac:dyDescent="0.25">
      <c r="B60" s="30"/>
      <c r="C60" s="31"/>
      <c r="D60" s="44"/>
      <c r="E60" s="48"/>
    </row>
    <row r="61" spans="2:5" s="32" customFormat="1" x14ac:dyDescent="0.25">
      <c r="B61" s="30"/>
      <c r="C61" s="31"/>
      <c r="D61" s="44"/>
      <c r="E61" s="48"/>
    </row>
    <row r="62" spans="2:5" s="32" customFormat="1" x14ac:dyDescent="0.25">
      <c r="B62" s="30"/>
      <c r="C62" s="31"/>
      <c r="D62" s="44"/>
      <c r="E62" s="48"/>
    </row>
    <row r="63" spans="2:5" s="32" customFormat="1" x14ac:dyDescent="0.25">
      <c r="B63" s="30"/>
      <c r="C63" s="31"/>
      <c r="D63" s="44"/>
      <c r="E63" s="48"/>
    </row>
    <row r="64" spans="2:5" s="32" customFormat="1" x14ac:dyDescent="0.25">
      <c r="B64" s="30"/>
      <c r="C64" s="31"/>
      <c r="D64" s="44"/>
      <c r="E64" s="48"/>
    </row>
    <row r="65" spans="2:5" s="32" customFormat="1" x14ac:dyDescent="0.25">
      <c r="B65" s="30"/>
      <c r="C65" s="31"/>
      <c r="D65" s="44"/>
      <c r="E65" s="48"/>
    </row>
    <row r="66" spans="2:5" s="32" customFormat="1" x14ac:dyDescent="0.25">
      <c r="B66" s="30"/>
      <c r="C66" s="31"/>
      <c r="D66" s="44"/>
      <c r="E66" s="48"/>
    </row>
    <row r="67" spans="2:5" s="32" customFormat="1" x14ac:dyDescent="0.25">
      <c r="B67" s="30"/>
      <c r="C67" s="31"/>
      <c r="D67" s="44"/>
      <c r="E67" s="48"/>
    </row>
    <row r="68" spans="2:5" s="32" customFormat="1" x14ac:dyDescent="0.25">
      <c r="B68" s="30"/>
      <c r="C68" s="31"/>
      <c r="D68" s="44"/>
      <c r="E68" s="48"/>
    </row>
    <row r="69" spans="2:5" s="32" customFormat="1" x14ac:dyDescent="0.25">
      <c r="B69" s="30"/>
      <c r="C69" s="31"/>
      <c r="D69" s="44"/>
      <c r="E69" s="48"/>
    </row>
    <row r="70" spans="2:5" s="32" customFormat="1" x14ac:dyDescent="0.25">
      <c r="B70" s="30"/>
      <c r="C70" s="31"/>
      <c r="D70" s="44"/>
      <c r="E70" s="48"/>
    </row>
    <row r="71" spans="2:5" s="32" customFormat="1" x14ac:dyDescent="0.25">
      <c r="B71" s="30"/>
      <c r="C71" s="31"/>
      <c r="D71" s="44"/>
      <c r="E71" s="48"/>
    </row>
    <row r="72" spans="2:5" s="32" customFormat="1" x14ac:dyDescent="0.25">
      <c r="B72" s="30"/>
      <c r="C72" s="31"/>
      <c r="D72" s="44"/>
      <c r="E72" s="48"/>
    </row>
    <row r="73" spans="2:5" s="32" customFormat="1" x14ac:dyDescent="0.25">
      <c r="B73" s="30"/>
      <c r="C73" s="31"/>
      <c r="D73" s="44"/>
      <c r="E73" s="48"/>
    </row>
    <row r="74" spans="2:5" s="32" customFormat="1" x14ac:dyDescent="0.25">
      <c r="B74" s="30"/>
      <c r="C74" s="31"/>
      <c r="D74" s="44"/>
      <c r="E74" s="48"/>
    </row>
    <row r="75" spans="2:5" s="32" customFormat="1" x14ac:dyDescent="0.25">
      <c r="B75" s="30"/>
      <c r="C75" s="31"/>
      <c r="D75" s="44"/>
      <c r="E75" s="48"/>
    </row>
    <row r="76" spans="2:5" s="32" customFormat="1" x14ac:dyDescent="0.25">
      <c r="B76" s="30"/>
      <c r="C76" s="31"/>
      <c r="D76" s="44"/>
      <c r="E76" s="48"/>
    </row>
    <row r="77" spans="2:5" s="32" customFormat="1" x14ac:dyDescent="0.25">
      <c r="B77" s="30"/>
      <c r="C77" s="31"/>
      <c r="D77" s="44"/>
      <c r="E77" s="48"/>
    </row>
    <row r="78" spans="2:5" s="32" customFormat="1" x14ac:dyDescent="0.25">
      <c r="B78" s="30"/>
      <c r="C78" s="31"/>
      <c r="D78" s="44"/>
      <c r="E78" s="48"/>
    </row>
    <row r="79" spans="2:5" s="32" customFormat="1" x14ac:dyDescent="0.25">
      <c r="B79" s="30"/>
      <c r="C79" s="31"/>
      <c r="D79" s="44"/>
      <c r="E79" s="48"/>
    </row>
    <row r="80" spans="2:5" s="32" customFormat="1" x14ac:dyDescent="0.25">
      <c r="B80" s="30"/>
      <c r="C80" s="31"/>
      <c r="D80" s="44"/>
      <c r="E80" s="48"/>
    </row>
    <row r="81" spans="2:5" s="32" customFormat="1" x14ac:dyDescent="0.25">
      <c r="B81" s="30"/>
      <c r="C81" s="31"/>
      <c r="D81" s="44"/>
      <c r="E81" s="48"/>
    </row>
    <row r="82" spans="2:5" s="32" customFormat="1" x14ac:dyDescent="0.25">
      <c r="B82" s="30"/>
      <c r="C82" s="31"/>
      <c r="D82" s="44"/>
      <c r="E82" s="48"/>
    </row>
    <row r="83" spans="2:5" s="32" customFormat="1" x14ac:dyDescent="0.25">
      <c r="B83" s="30"/>
      <c r="C83" s="31"/>
      <c r="D83" s="44"/>
      <c r="E83" s="48"/>
    </row>
    <row r="84" spans="2:5" s="32" customFormat="1" x14ac:dyDescent="0.25">
      <c r="B84" s="30"/>
      <c r="C84" s="31"/>
      <c r="D84" s="44"/>
      <c r="E84" s="48"/>
    </row>
    <row r="85" spans="2:5" s="32" customFormat="1" x14ac:dyDescent="0.25">
      <c r="B85" s="30"/>
      <c r="C85" s="31"/>
      <c r="D85" s="44"/>
      <c r="E85" s="48"/>
    </row>
    <row r="86" spans="2:5" s="32" customFormat="1" x14ac:dyDescent="0.25">
      <c r="B86" s="30"/>
      <c r="C86" s="31"/>
      <c r="D86" s="44"/>
      <c r="E86" s="48"/>
    </row>
    <row r="87" spans="2:5" s="32" customFormat="1" x14ac:dyDescent="0.25">
      <c r="B87" s="30"/>
      <c r="C87" s="31"/>
      <c r="D87" s="44"/>
      <c r="E87" s="48"/>
    </row>
    <row r="88" spans="2:5" s="32" customFormat="1" x14ac:dyDescent="0.25">
      <c r="B88" s="30"/>
      <c r="C88" s="31"/>
      <c r="D88" s="44"/>
      <c r="E88" s="48"/>
    </row>
    <row r="89" spans="2:5" s="32" customFormat="1" x14ac:dyDescent="0.25">
      <c r="B89" s="30"/>
      <c r="C89" s="31"/>
      <c r="D89" s="44"/>
      <c r="E89" s="48"/>
    </row>
    <row r="90" spans="2:5" s="32" customFormat="1" x14ac:dyDescent="0.25">
      <c r="B90" s="30"/>
      <c r="C90" s="31"/>
      <c r="D90" s="44"/>
      <c r="E90" s="48"/>
    </row>
    <row r="91" spans="2:5" s="32" customFormat="1" x14ac:dyDescent="0.25">
      <c r="B91" s="30"/>
      <c r="C91" s="31"/>
      <c r="D91" s="44"/>
      <c r="E91" s="48"/>
    </row>
    <row r="92" spans="2:5" s="32" customFormat="1" x14ac:dyDescent="0.25">
      <c r="B92" s="30"/>
      <c r="C92" s="31"/>
      <c r="D92" s="44"/>
      <c r="E92" s="48"/>
    </row>
    <row r="93" spans="2:5" s="32" customFormat="1" x14ac:dyDescent="0.25">
      <c r="B93" s="30"/>
      <c r="C93" s="31"/>
      <c r="D93" s="44"/>
      <c r="E93" s="48"/>
    </row>
    <row r="94" spans="2:5" s="32" customFormat="1" x14ac:dyDescent="0.25">
      <c r="B94" s="30"/>
      <c r="C94" s="31"/>
      <c r="D94" s="44"/>
      <c r="E94" s="48"/>
    </row>
    <row r="95" spans="2:5" s="32" customFormat="1" x14ac:dyDescent="0.25">
      <c r="B95" s="30"/>
      <c r="C95" s="31"/>
      <c r="D95" s="44"/>
      <c r="E95" s="48"/>
    </row>
    <row r="96" spans="2:5" s="32" customFormat="1" x14ac:dyDescent="0.25">
      <c r="B96" s="30"/>
      <c r="C96" s="31"/>
      <c r="D96" s="44"/>
      <c r="E96" s="48"/>
    </row>
    <row r="97" spans="2:5" s="32" customFormat="1" x14ac:dyDescent="0.25">
      <c r="B97" s="30"/>
      <c r="C97" s="31"/>
      <c r="D97" s="44"/>
      <c r="E97" s="48"/>
    </row>
    <row r="98" spans="2:5" s="32" customFormat="1" x14ac:dyDescent="0.25">
      <c r="B98" s="30"/>
      <c r="C98" s="31"/>
      <c r="D98" s="44"/>
      <c r="E98" s="48"/>
    </row>
    <row r="99" spans="2:5" s="32" customFormat="1" x14ac:dyDescent="0.25">
      <c r="B99" s="30"/>
      <c r="C99" s="31"/>
      <c r="D99" s="44"/>
      <c r="E99" s="48"/>
    </row>
    <row r="100" spans="2:5" s="32" customFormat="1" x14ac:dyDescent="0.25">
      <c r="B100" s="30"/>
      <c r="C100" s="31"/>
      <c r="D100" s="44"/>
      <c r="E100" s="48"/>
    </row>
    <row r="101" spans="2:5" s="32" customFormat="1" x14ac:dyDescent="0.25">
      <c r="B101" s="30"/>
      <c r="C101" s="31"/>
      <c r="D101" s="44"/>
      <c r="E101" s="48"/>
    </row>
    <row r="102" spans="2:5" s="32" customFormat="1" x14ac:dyDescent="0.25">
      <c r="B102" s="30"/>
      <c r="C102" s="31"/>
      <c r="D102" s="44"/>
      <c r="E102" s="48"/>
    </row>
    <row r="103" spans="2:5" s="32" customFormat="1" x14ac:dyDescent="0.25">
      <c r="B103" s="30"/>
      <c r="C103" s="31"/>
      <c r="D103" s="44"/>
      <c r="E103" s="48"/>
    </row>
    <row r="104" spans="2:5" s="32" customFormat="1" x14ac:dyDescent="0.25">
      <c r="B104" s="30"/>
      <c r="C104" s="31"/>
      <c r="D104" s="44"/>
      <c r="E104" s="48"/>
    </row>
    <row r="105" spans="2:5" s="32" customFormat="1" x14ac:dyDescent="0.25">
      <c r="B105" s="30"/>
      <c r="C105" s="31"/>
      <c r="D105" s="44"/>
      <c r="E105" s="48"/>
    </row>
    <row r="106" spans="2:5" s="32" customFormat="1" x14ac:dyDescent="0.25">
      <c r="B106" s="30"/>
      <c r="C106" s="31"/>
      <c r="D106" s="44"/>
      <c r="E106" s="48"/>
    </row>
    <row r="107" spans="2:5" s="32" customFormat="1" x14ac:dyDescent="0.25">
      <c r="B107" s="30"/>
      <c r="C107" s="31"/>
      <c r="D107" s="44"/>
      <c r="E107" s="48"/>
    </row>
    <row r="108" spans="2:5" s="32" customFormat="1" x14ac:dyDescent="0.25">
      <c r="B108" s="30"/>
      <c r="C108" s="31"/>
      <c r="D108" s="44"/>
      <c r="E108" s="48"/>
    </row>
    <row r="109" spans="2:5" s="32" customFormat="1" x14ac:dyDescent="0.25">
      <c r="B109" s="30"/>
      <c r="C109" s="31"/>
      <c r="D109" s="44"/>
      <c r="E109" s="48"/>
    </row>
    <row r="110" spans="2:5" s="32" customFormat="1" x14ac:dyDescent="0.25">
      <c r="B110" s="30"/>
      <c r="C110" s="31"/>
      <c r="D110" s="44"/>
      <c r="E110" s="48"/>
    </row>
    <row r="111" spans="2:5" s="32" customFormat="1" x14ac:dyDescent="0.25">
      <c r="B111" s="30"/>
      <c r="C111" s="31"/>
      <c r="D111" s="44"/>
      <c r="E111" s="48"/>
    </row>
    <row r="112" spans="2:5" s="32" customFormat="1" x14ac:dyDescent="0.25">
      <c r="B112" s="30"/>
      <c r="C112" s="31"/>
      <c r="D112" s="44"/>
      <c r="E112" s="48"/>
    </row>
    <row r="113" spans="2:5" s="32" customFormat="1" x14ac:dyDescent="0.25">
      <c r="B113" s="30"/>
      <c r="C113" s="31"/>
      <c r="D113" s="44"/>
      <c r="E113" s="48"/>
    </row>
    <row r="114" spans="2:5" s="32" customFormat="1" x14ac:dyDescent="0.25">
      <c r="B114" s="30"/>
      <c r="C114" s="31"/>
      <c r="D114" s="44"/>
      <c r="E114" s="48"/>
    </row>
    <row r="115" spans="2:5" s="32" customFormat="1" x14ac:dyDescent="0.25">
      <c r="B115" s="30"/>
      <c r="C115" s="31"/>
      <c r="D115" s="44"/>
      <c r="E115" s="48"/>
    </row>
    <row r="116" spans="2:5" s="32" customFormat="1" x14ac:dyDescent="0.25">
      <c r="B116" s="30"/>
      <c r="C116" s="31"/>
      <c r="D116" s="44"/>
      <c r="E116" s="48"/>
    </row>
    <row r="117" spans="2:5" s="32" customFormat="1" x14ac:dyDescent="0.25">
      <c r="B117" s="30"/>
      <c r="C117" s="31"/>
      <c r="D117" s="44"/>
      <c r="E117" s="48"/>
    </row>
    <row r="118" spans="2:5" s="32" customFormat="1" x14ac:dyDescent="0.25">
      <c r="B118" s="30"/>
      <c r="C118" s="31"/>
      <c r="D118" s="44"/>
      <c r="E118" s="48"/>
    </row>
    <row r="119" spans="2:5" s="32" customFormat="1" x14ac:dyDescent="0.25">
      <c r="B119" s="30"/>
      <c r="C119" s="31"/>
      <c r="D119" s="44"/>
      <c r="E119" s="48"/>
    </row>
    <row r="120" spans="2:5" s="32" customFormat="1" x14ac:dyDescent="0.25">
      <c r="B120" s="30"/>
      <c r="C120" s="31"/>
      <c r="D120" s="44"/>
      <c r="E120" s="48"/>
    </row>
    <row r="121" spans="2:5" s="32" customFormat="1" x14ac:dyDescent="0.25">
      <c r="B121" s="30"/>
      <c r="C121" s="31"/>
      <c r="D121" s="44"/>
      <c r="E121" s="48"/>
    </row>
    <row r="122" spans="2:5" s="32" customFormat="1" x14ac:dyDescent="0.25">
      <c r="B122" s="30"/>
      <c r="C122" s="31"/>
      <c r="D122" s="44"/>
      <c r="E122" s="48"/>
    </row>
    <row r="123" spans="2:5" s="32" customFormat="1" x14ac:dyDescent="0.25">
      <c r="B123" s="30"/>
      <c r="C123" s="31"/>
      <c r="D123" s="44"/>
      <c r="E123" s="48"/>
    </row>
    <row r="124" spans="2:5" s="32" customFormat="1" x14ac:dyDescent="0.25">
      <c r="B124" s="30"/>
      <c r="C124" s="31"/>
      <c r="D124" s="44"/>
      <c r="E124" s="48"/>
    </row>
    <row r="125" spans="2:5" s="32" customFormat="1" x14ac:dyDescent="0.25">
      <c r="B125" s="30"/>
      <c r="C125" s="31"/>
      <c r="D125" s="44"/>
      <c r="E125" s="48"/>
    </row>
    <row r="126" spans="2:5" s="32" customFormat="1" x14ac:dyDescent="0.25">
      <c r="B126" s="30"/>
      <c r="C126" s="31"/>
      <c r="D126" s="44"/>
      <c r="E126" s="48"/>
    </row>
    <row r="127" spans="2:5" s="32" customFormat="1" x14ac:dyDescent="0.25">
      <c r="B127" s="30"/>
      <c r="C127" s="31"/>
      <c r="D127" s="44"/>
      <c r="E127" s="48"/>
    </row>
    <row r="128" spans="2:5" s="32" customFormat="1" x14ac:dyDescent="0.25">
      <c r="B128" s="30"/>
      <c r="C128" s="31"/>
      <c r="D128" s="44"/>
      <c r="E128" s="48"/>
    </row>
    <row r="129" spans="2:5" s="32" customFormat="1" x14ac:dyDescent="0.25">
      <c r="B129" s="30"/>
      <c r="C129" s="31"/>
      <c r="D129" s="44"/>
      <c r="E129" s="48"/>
    </row>
    <row r="130" spans="2:5" s="32" customFormat="1" x14ac:dyDescent="0.25">
      <c r="B130" s="30"/>
      <c r="C130" s="31"/>
      <c r="D130" s="44"/>
      <c r="E130" s="48"/>
    </row>
    <row r="131" spans="2:5" s="32" customFormat="1" x14ac:dyDescent="0.25">
      <c r="B131" s="30"/>
      <c r="C131" s="31"/>
      <c r="D131" s="44"/>
      <c r="E131" s="48"/>
    </row>
    <row r="132" spans="2:5" s="32" customFormat="1" x14ac:dyDescent="0.25">
      <c r="B132" s="30"/>
      <c r="C132" s="31"/>
      <c r="D132" s="44"/>
      <c r="E132" s="48"/>
    </row>
    <row r="133" spans="2:5" s="32" customFormat="1" x14ac:dyDescent="0.25">
      <c r="B133" s="30"/>
      <c r="C133" s="31"/>
      <c r="D133" s="44"/>
      <c r="E133" s="48"/>
    </row>
    <row r="134" spans="2:5" s="32" customFormat="1" x14ac:dyDescent="0.25">
      <c r="B134" s="30"/>
      <c r="C134" s="31"/>
      <c r="D134" s="44"/>
      <c r="E134" s="48"/>
    </row>
    <row r="135" spans="2:5" s="32" customFormat="1" x14ac:dyDescent="0.25">
      <c r="B135" s="30"/>
      <c r="C135" s="31"/>
      <c r="D135" s="44"/>
      <c r="E135" s="48"/>
    </row>
    <row r="136" spans="2:5" s="32" customFormat="1" x14ac:dyDescent="0.25">
      <c r="B136" s="30"/>
      <c r="C136" s="31"/>
      <c r="D136" s="44"/>
      <c r="E136" s="48"/>
    </row>
    <row r="137" spans="2:5" s="32" customFormat="1" x14ac:dyDescent="0.25">
      <c r="B137" s="30"/>
      <c r="C137" s="31"/>
      <c r="D137" s="44"/>
      <c r="E137" s="48"/>
    </row>
    <row r="138" spans="2:5" s="32" customFormat="1" x14ac:dyDescent="0.25">
      <c r="B138" s="30"/>
      <c r="C138" s="31"/>
      <c r="D138" s="44"/>
      <c r="E138" s="48"/>
    </row>
    <row r="139" spans="2:5" s="32" customFormat="1" x14ac:dyDescent="0.25">
      <c r="B139" s="30"/>
      <c r="C139" s="31"/>
      <c r="D139" s="44"/>
      <c r="E139" s="48"/>
    </row>
    <row r="140" spans="2:5" s="32" customFormat="1" x14ac:dyDescent="0.25">
      <c r="B140" s="30"/>
      <c r="C140" s="31"/>
      <c r="D140" s="44"/>
      <c r="E140" s="48"/>
    </row>
    <row r="141" spans="2:5" s="32" customFormat="1" x14ac:dyDescent="0.25">
      <c r="B141" s="30"/>
      <c r="C141" s="31"/>
      <c r="D141" s="44"/>
      <c r="E141" s="48"/>
    </row>
    <row r="142" spans="2:5" s="32" customFormat="1" x14ac:dyDescent="0.25">
      <c r="B142" s="30"/>
      <c r="C142" s="31"/>
      <c r="D142" s="44"/>
      <c r="E142" s="48"/>
    </row>
    <row r="143" spans="2:5" s="32" customFormat="1" x14ac:dyDescent="0.25">
      <c r="B143" s="30"/>
      <c r="C143" s="31"/>
      <c r="D143" s="44"/>
      <c r="E143" s="48"/>
    </row>
    <row r="144" spans="2:5" s="32" customFormat="1" x14ac:dyDescent="0.25">
      <c r="B144" s="30"/>
      <c r="C144" s="31"/>
      <c r="D144" s="44"/>
      <c r="E144" s="48"/>
    </row>
    <row r="145" spans="2:5" s="32" customFormat="1" x14ac:dyDescent="0.25">
      <c r="B145" s="30"/>
      <c r="C145" s="31"/>
      <c r="D145" s="44"/>
      <c r="E145" s="48"/>
    </row>
    <row r="146" spans="2:5" s="32" customFormat="1" x14ac:dyDescent="0.25">
      <c r="B146" s="30"/>
      <c r="C146" s="31"/>
      <c r="D146" s="44"/>
      <c r="E146" s="48"/>
    </row>
    <row r="147" spans="2:5" s="32" customFormat="1" x14ac:dyDescent="0.25">
      <c r="B147" s="30"/>
      <c r="C147" s="31"/>
      <c r="D147" s="44"/>
      <c r="E147" s="48"/>
    </row>
    <row r="148" spans="2:5" s="32" customFormat="1" x14ac:dyDescent="0.25">
      <c r="B148" s="30"/>
      <c r="C148" s="31"/>
      <c r="D148" s="44"/>
      <c r="E148" s="48"/>
    </row>
    <row r="149" spans="2:5" s="32" customFormat="1" x14ac:dyDescent="0.25">
      <c r="B149" s="30"/>
      <c r="C149" s="31"/>
      <c r="D149" s="44"/>
      <c r="E149" s="48"/>
    </row>
    <row r="150" spans="2:5" s="32" customFormat="1" x14ac:dyDescent="0.25">
      <c r="B150" s="30"/>
      <c r="C150" s="31"/>
      <c r="D150" s="44"/>
      <c r="E150" s="48"/>
    </row>
    <row r="151" spans="2:5" s="32" customFormat="1" x14ac:dyDescent="0.25">
      <c r="B151" s="30"/>
      <c r="C151" s="31"/>
      <c r="D151" s="44"/>
      <c r="E151" s="48"/>
    </row>
    <row r="152" spans="2:5" s="32" customFormat="1" x14ac:dyDescent="0.25">
      <c r="B152" s="30"/>
      <c r="C152" s="31"/>
      <c r="D152" s="44"/>
      <c r="E152" s="48"/>
    </row>
    <row r="153" spans="2:5" s="32" customFormat="1" x14ac:dyDescent="0.25">
      <c r="B153" s="30"/>
      <c r="C153" s="31"/>
      <c r="D153" s="44"/>
      <c r="E153" s="48"/>
    </row>
    <row r="154" spans="2:5" s="32" customFormat="1" x14ac:dyDescent="0.25">
      <c r="B154" s="30"/>
      <c r="C154" s="31"/>
      <c r="D154" s="44"/>
      <c r="E154" s="48"/>
    </row>
    <row r="155" spans="2:5" s="32" customFormat="1" x14ac:dyDescent="0.25">
      <c r="B155" s="30"/>
      <c r="C155" s="31"/>
      <c r="D155" s="44"/>
      <c r="E155" s="48"/>
    </row>
    <row r="156" spans="2:5" s="32" customFormat="1" x14ac:dyDescent="0.25">
      <c r="B156" s="30"/>
      <c r="C156" s="31"/>
      <c r="D156" s="44"/>
      <c r="E156" s="48"/>
    </row>
    <row r="157" spans="2:5" s="32" customFormat="1" x14ac:dyDescent="0.25">
      <c r="B157" s="30"/>
      <c r="C157" s="31"/>
      <c r="D157" s="44"/>
      <c r="E157" s="48"/>
    </row>
    <row r="158" spans="2:5" s="32" customFormat="1" x14ac:dyDescent="0.25">
      <c r="B158" s="30"/>
      <c r="C158" s="31"/>
      <c r="D158" s="44"/>
      <c r="E158" s="48"/>
    </row>
    <row r="159" spans="2:5" s="32" customFormat="1" x14ac:dyDescent="0.25">
      <c r="B159" s="30"/>
      <c r="C159" s="31"/>
      <c r="D159" s="44"/>
      <c r="E159" s="48"/>
    </row>
    <row r="160" spans="2:5" s="32" customFormat="1" x14ac:dyDescent="0.25">
      <c r="B160" s="30"/>
      <c r="C160" s="31"/>
      <c r="D160" s="44"/>
      <c r="E160" s="48"/>
    </row>
    <row r="161" spans="2:5" s="32" customFormat="1" x14ac:dyDescent="0.25">
      <c r="B161" s="30"/>
      <c r="C161" s="31"/>
      <c r="D161" s="44"/>
      <c r="E161" s="48"/>
    </row>
    <row r="162" spans="2:5" s="32" customFormat="1" x14ac:dyDescent="0.25">
      <c r="B162" s="30"/>
      <c r="C162" s="31"/>
      <c r="D162" s="44"/>
      <c r="E162" s="48"/>
    </row>
    <row r="163" spans="2:5" s="32" customFormat="1" x14ac:dyDescent="0.25">
      <c r="B163" s="30"/>
      <c r="C163" s="31"/>
      <c r="D163" s="44"/>
      <c r="E163" s="48"/>
    </row>
    <row r="164" spans="2:5" s="32" customFormat="1" x14ac:dyDescent="0.25">
      <c r="B164" s="30"/>
      <c r="C164" s="31"/>
      <c r="D164" s="44"/>
      <c r="E164" s="48"/>
    </row>
    <row r="165" spans="2:5" s="32" customFormat="1" x14ac:dyDescent="0.25">
      <c r="B165" s="30"/>
      <c r="C165" s="31"/>
      <c r="D165" s="44"/>
      <c r="E165" s="48"/>
    </row>
    <row r="166" spans="2:5" s="32" customFormat="1" x14ac:dyDescent="0.25">
      <c r="B166" s="30"/>
      <c r="C166" s="31"/>
      <c r="D166" s="44"/>
      <c r="E166" s="48"/>
    </row>
    <row r="167" spans="2:5" s="32" customFormat="1" x14ac:dyDescent="0.25">
      <c r="B167" s="30"/>
      <c r="C167" s="31"/>
      <c r="D167" s="44"/>
      <c r="E167" s="48"/>
    </row>
    <row r="168" spans="2:5" s="32" customFormat="1" x14ac:dyDescent="0.25">
      <c r="B168" s="30"/>
      <c r="C168" s="31"/>
      <c r="D168" s="44"/>
      <c r="E168" s="48"/>
    </row>
    <row r="169" spans="2:5" s="32" customFormat="1" x14ac:dyDescent="0.25">
      <c r="B169" s="30"/>
      <c r="C169" s="31"/>
      <c r="D169" s="44"/>
      <c r="E169" s="48"/>
    </row>
    <row r="170" spans="2:5" s="32" customFormat="1" x14ac:dyDescent="0.25">
      <c r="B170" s="30"/>
      <c r="C170" s="31"/>
      <c r="D170" s="44"/>
      <c r="E170" s="48"/>
    </row>
    <row r="171" spans="2:5" s="32" customFormat="1" x14ac:dyDescent="0.25">
      <c r="B171" s="30"/>
      <c r="C171" s="31"/>
      <c r="D171" s="44"/>
      <c r="E171" s="48"/>
    </row>
    <row r="172" spans="2:5" s="32" customFormat="1" x14ac:dyDescent="0.25">
      <c r="B172" s="30"/>
      <c r="C172" s="31"/>
      <c r="D172" s="44"/>
      <c r="E172" s="48"/>
    </row>
    <row r="173" spans="2:5" s="32" customFormat="1" x14ac:dyDescent="0.25">
      <c r="B173" s="30"/>
      <c r="C173" s="31"/>
      <c r="D173" s="44"/>
      <c r="E173" s="48"/>
    </row>
    <row r="174" spans="2:5" s="32" customFormat="1" x14ac:dyDescent="0.25">
      <c r="B174" s="30"/>
      <c r="C174" s="31"/>
      <c r="D174" s="44"/>
      <c r="E174" s="48"/>
    </row>
    <row r="175" spans="2:5" s="32" customFormat="1" x14ac:dyDescent="0.25">
      <c r="B175" s="30"/>
      <c r="C175" s="31"/>
      <c r="D175" s="44"/>
      <c r="E175" s="48"/>
    </row>
    <row r="176" spans="2:5" s="32" customFormat="1" x14ac:dyDescent="0.25">
      <c r="B176" s="30"/>
      <c r="C176" s="31"/>
      <c r="D176" s="44"/>
      <c r="E176" s="48"/>
    </row>
    <row r="177" spans="2:5" s="32" customFormat="1" x14ac:dyDescent="0.25">
      <c r="B177" s="30"/>
      <c r="C177" s="31"/>
      <c r="D177" s="44"/>
      <c r="E177" s="48"/>
    </row>
    <row r="178" spans="2:5" s="32" customFormat="1" x14ac:dyDescent="0.25">
      <c r="B178" s="30"/>
      <c r="C178" s="31"/>
      <c r="D178" s="44"/>
      <c r="E178" s="48"/>
    </row>
    <row r="179" spans="2:5" s="32" customFormat="1" x14ac:dyDescent="0.25">
      <c r="B179" s="30"/>
      <c r="C179" s="31"/>
      <c r="D179" s="44"/>
      <c r="E179" s="48"/>
    </row>
    <row r="180" spans="2:5" s="32" customFormat="1" x14ac:dyDescent="0.25">
      <c r="B180" s="30"/>
      <c r="C180" s="31"/>
      <c r="D180" s="44"/>
      <c r="E180" s="48"/>
    </row>
    <row r="181" spans="2:5" s="32" customFormat="1" x14ac:dyDescent="0.25">
      <c r="B181" s="30"/>
      <c r="C181" s="31"/>
      <c r="D181" s="44"/>
      <c r="E181" s="48"/>
    </row>
    <row r="182" spans="2:5" s="32" customFormat="1" x14ac:dyDescent="0.25">
      <c r="B182" s="30"/>
      <c r="C182" s="31"/>
      <c r="D182" s="44"/>
      <c r="E182" s="48"/>
    </row>
    <row r="183" spans="2:5" s="32" customFormat="1" x14ac:dyDescent="0.25">
      <c r="B183" s="30"/>
      <c r="C183" s="31"/>
      <c r="D183" s="44"/>
      <c r="E183" s="48"/>
    </row>
    <row r="184" spans="2:5" s="32" customFormat="1" x14ac:dyDescent="0.25">
      <c r="B184" s="30"/>
      <c r="C184" s="31"/>
      <c r="D184" s="44"/>
      <c r="E184" s="48"/>
    </row>
    <row r="185" spans="2:5" s="32" customFormat="1" x14ac:dyDescent="0.25">
      <c r="B185" s="30"/>
      <c r="C185" s="31"/>
      <c r="D185" s="44"/>
      <c r="E185" s="48"/>
    </row>
    <row r="186" spans="2:5" s="32" customFormat="1" x14ac:dyDescent="0.25">
      <c r="B186" s="30"/>
      <c r="C186" s="31"/>
      <c r="D186" s="44"/>
      <c r="E186" s="48"/>
    </row>
    <row r="187" spans="2:5" s="32" customFormat="1" x14ac:dyDescent="0.25">
      <c r="B187" s="30"/>
      <c r="C187" s="31"/>
      <c r="D187" s="44"/>
      <c r="E187" s="48"/>
    </row>
    <row r="188" spans="2:5" s="32" customFormat="1" x14ac:dyDescent="0.25">
      <c r="B188" s="30"/>
      <c r="C188" s="31"/>
      <c r="D188" s="44"/>
      <c r="E188" s="48"/>
    </row>
    <row r="189" spans="2:5" s="32" customFormat="1" x14ac:dyDescent="0.25">
      <c r="B189" s="30"/>
      <c r="C189" s="31"/>
      <c r="D189" s="44"/>
      <c r="E189" s="48"/>
    </row>
    <row r="190" spans="2:5" s="32" customFormat="1" x14ac:dyDescent="0.25">
      <c r="B190" s="30"/>
      <c r="C190" s="31"/>
      <c r="D190" s="44"/>
      <c r="E190" s="48"/>
    </row>
    <row r="191" spans="2:5" s="32" customFormat="1" x14ac:dyDescent="0.25">
      <c r="B191" s="30"/>
      <c r="C191" s="31"/>
      <c r="D191" s="44"/>
      <c r="E191" s="48"/>
    </row>
    <row r="192" spans="2:5" s="32" customFormat="1" x14ac:dyDescent="0.25">
      <c r="B192" s="30"/>
      <c r="C192" s="31"/>
      <c r="D192" s="44"/>
      <c r="E192" s="48"/>
    </row>
    <row r="193" spans="2:5" s="32" customFormat="1" x14ac:dyDescent="0.25">
      <c r="B193" s="30"/>
      <c r="C193" s="31"/>
      <c r="D193" s="44"/>
      <c r="E193" s="48"/>
    </row>
    <row r="194" spans="2:5" s="32" customFormat="1" x14ac:dyDescent="0.25">
      <c r="B194" s="30"/>
      <c r="C194" s="31"/>
      <c r="D194" s="44"/>
      <c r="E194" s="48"/>
    </row>
    <row r="195" spans="2:5" s="32" customFormat="1" x14ac:dyDescent="0.25">
      <c r="B195" s="30"/>
      <c r="C195" s="31"/>
      <c r="D195" s="44"/>
      <c r="E195" s="48"/>
    </row>
    <row r="196" spans="2:5" s="32" customFormat="1" x14ac:dyDescent="0.25">
      <c r="B196" s="30"/>
      <c r="C196" s="31"/>
      <c r="D196" s="44"/>
      <c r="E196" s="48"/>
    </row>
    <row r="197" spans="2:5" s="32" customFormat="1" x14ac:dyDescent="0.25">
      <c r="B197" s="30"/>
      <c r="C197" s="31"/>
      <c r="D197" s="44"/>
      <c r="E197" s="48"/>
    </row>
    <row r="198" spans="2:5" s="32" customFormat="1" x14ac:dyDescent="0.25">
      <c r="B198" s="30"/>
      <c r="C198" s="31"/>
      <c r="D198" s="44"/>
      <c r="E198" s="48"/>
    </row>
    <row r="199" spans="2:5" s="32" customFormat="1" x14ac:dyDescent="0.25">
      <c r="B199" s="30"/>
      <c r="C199" s="31"/>
      <c r="D199" s="44"/>
      <c r="E199" s="48"/>
    </row>
    <row r="200" spans="2:5" s="32" customFormat="1" x14ac:dyDescent="0.25">
      <c r="B200" s="30"/>
      <c r="C200" s="31"/>
      <c r="D200" s="44"/>
      <c r="E200" s="48"/>
    </row>
    <row r="201" spans="2:5" s="32" customFormat="1" x14ac:dyDescent="0.25">
      <c r="B201" s="30"/>
      <c r="C201" s="31"/>
      <c r="D201" s="44"/>
      <c r="E201" s="48"/>
    </row>
    <row r="202" spans="2:5" s="32" customFormat="1" x14ac:dyDescent="0.25">
      <c r="B202" s="30"/>
      <c r="C202" s="31"/>
      <c r="D202" s="44"/>
      <c r="E202" s="48"/>
    </row>
    <row r="203" spans="2:5" s="32" customFormat="1" x14ac:dyDescent="0.25">
      <c r="B203" s="30"/>
      <c r="C203" s="31"/>
      <c r="D203" s="44"/>
      <c r="E203" s="48"/>
    </row>
    <row r="204" spans="2:5" s="32" customFormat="1" x14ac:dyDescent="0.25">
      <c r="B204" s="30"/>
      <c r="C204" s="31"/>
      <c r="D204" s="44"/>
      <c r="E204" s="48"/>
    </row>
    <row r="205" spans="2:5" s="32" customFormat="1" x14ac:dyDescent="0.25">
      <c r="B205" s="30"/>
      <c r="C205" s="31"/>
      <c r="D205" s="44"/>
      <c r="E205" s="48"/>
    </row>
    <row r="206" spans="2:5" s="32" customFormat="1" x14ac:dyDescent="0.25">
      <c r="B206" s="30"/>
      <c r="C206" s="31"/>
      <c r="D206" s="44"/>
      <c r="E206" s="48"/>
    </row>
    <row r="207" spans="2:5" s="32" customFormat="1" x14ac:dyDescent="0.25">
      <c r="B207" s="30"/>
      <c r="C207" s="31"/>
      <c r="D207" s="44"/>
      <c r="E207" s="48"/>
    </row>
    <row r="208" spans="2:5" s="32" customFormat="1" x14ac:dyDescent="0.25">
      <c r="B208" s="30"/>
      <c r="C208" s="31"/>
      <c r="D208" s="44"/>
      <c r="E208" s="48"/>
    </row>
    <row r="209" spans="2:5" s="32" customFormat="1" x14ac:dyDescent="0.25">
      <c r="B209" s="30"/>
      <c r="C209" s="31"/>
      <c r="D209" s="44"/>
      <c r="E209" s="48"/>
    </row>
    <row r="210" spans="2:5" s="32" customFormat="1" x14ac:dyDescent="0.25">
      <c r="B210" s="30"/>
      <c r="C210" s="31"/>
      <c r="D210" s="44"/>
      <c r="E210" s="48"/>
    </row>
    <row r="211" spans="2:5" s="32" customFormat="1" x14ac:dyDescent="0.25">
      <c r="B211" s="30"/>
      <c r="C211" s="31"/>
      <c r="D211" s="44"/>
      <c r="E211" s="48"/>
    </row>
    <row r="212" spans="2:5" s="32" customFormat="1" x14ac:dyDescent="0.25">
      <c r="B212" s="30"/>
      <c r="C212" s="31"/>
      <c r="D212" s="44"/>
      <c r="E212" s="48"/>
    </row>
    <row r="213" spans="2:5" s="32" customFormat="1" x14ac:dyDescent="0.25">
      <c r="B213" s="30"/>
      <c r="C213" s="31"/>
      <c r="D213" s="44"/>
      <c r="E213" s="48"/>
    </row>
    <row r="214" spans="2:5" s="32" customFormat="1" x14ac:dyDescent="0.25">
      <c r="B214" s="30"/>
      <c r="C214" s="31"/>
      <c r="D214" s="44"/>
      <c r="E214" s="48"/>
    </row>
    <row r="215" spans="2:5" s="32" customFormat="1" x14ac:dyDescent="0.25">
      <c r="B215" s="30"/>
      <c r="C215" s="31"/>
      <c r="D215" s="44"/>
      <c r="E215" s="48"/>
    </row>
    <row r="216" spans="2:5" s="32" customFormat="1" x14ac:dyDescent="0.25">
      <c r="B216" s="30"/>
      <c r="C216" s="31"/>
      <c r="D216" s="44"/>
      <c r="E216" s="48"/>
    </row>
    <row r="217" spans="2:5" s="32" customFormat="1" x14ac:dyDescent="0.25">
      <c r="B217" s="30"/>
      <c r="C217" s="31"/>
      <c r="D217" s="44"/>
      <c r="E217" s="48"/>
    </row>
    <row r="218" spans="2:5" s="32" customFormat="1" x14ac:dyDescent="0.25">
      <c r="B218" s="30"/>
      <c r="C218" s="31"/>
      <c r="D218" s="44"/>
      <c r="E218" s="48"/>
    </row>
    <row r="219" spans="2:5" s="32" customFormat="1" x14ac:dyDescent="0.25">
      <c r="B219" s="30"/>
      <c r="C219" s="31"/>
      <c r="D219" s="44"/>
      <c r="E219" s="48"/>
    </row>
    <row r="220" spans="2:5" s="32" customFormat="1" x14ac:dyDescent="0.25">
      <c r="B220" s="30"/>
      <c r="C220" s="31"/>
      <c r="D220" s="44"/>
      <c r="E220" s="48"/>
    </row>
    <row r="221" spans="2:5" s="32" customFormat="1" x14ac:dyDescent="0.25">
      <c r="B221" s="30"/>
      <c r="C221" s="31"/>
      <c r="D221" s="44"/>
      <c r="E221" s="48"/>
    </row>
    <row r="222" spans="2:5" s="32" customFormat="1" x14ac:dyDescent="0.25">
      <c r="B222" s="30"/>
      <c r="C222" s="31"/>
      <c r="D222" s="44"/>
      <c r="E222" s="48"/>
    </row>
    <row r="223" spans="2:5" s="32" customFormat="1" x14ac:dyDescent="0.25">
      <c r="B223" s="30"/>
      <c r="C223" s="31"/>
      <c r="D223" s="44"/>
      <c r="E223" s="48"/>
    </row>
    <row r="224" spans="2:5" s="32" customFormat="1" x14ac:dyDescent="0.25">
      <c r="B224" s="30"/>
      <c r="C224" s="31"/>
      <c r="D224" s="44"/>
      <c r="E224" s="48"/>
    </row>
    <row r="225" spans="2:5" s="32" customFormat="1" x14ac:dyDescent="0.25">
      <c r="B225" s="30"/>
      <c r="C225" s="31"/>
      <c r="D225" s="44"/>
      <c r="E225" s="48"/>
    </row>
    <row r="226" spans="2:5" s="32" customFormat="1" x14ac:dyDescent="0.25">
      <c r="B226" s="30"/>
      <c r="C226" s="31"/>
      <c r="D226" s="44"/>
      <c r="E226" s="48"/>
    </row>
    <row r="227" spans="2:5" s="32" customFormat="1" x14ac:dyDescent="0.25">
      <c r="B227" s="30"/>
      <c r="C227" s="31"/>
      <c r="D227" s="44"/>
      <c r="E227" s="48"/>
    </row>
    <row r="228" spans="2:5" s="32" customFormat="1" x14ac:dyDescent="0.25">
      <c r="B228" s="30"/>
      <c r="C228" s="31"/>
      <c r="D228" s="44"/>
      <c r="E228" s="48"/>
    </row>
    <row r="229" spans="2:5" s="32" customFormat="1" x14ac:dyDescent="0.25">
      <c r="B229" s="30"/>
      <c r="C229" s="31"/>
      <c r="D229" s="44"/>
      <c r="E229" s="48"/>
    </row>
    <row r="230" spans="2:5" s="32" customFormat="1" x14ac:dyDescent="0.25">
      <c r="B230" s="30"/>
      <c r="C230" s="31"/>
      <c r="D230" s="44"/>
      <c r="E230" s="48"/>
    </row>
    <row r="231" spans="2:5" s="32" customFormat="1" x14ac:dyDescent="0.25">
      <c r="B231" s="30"/>
      <c r="C231" s="31"/>
      <c r="D231" s="44"/>
      <c r="E231" s="48"/>
    </row>
    <row r="232" spans="2:5" s="32" customFormat="1" x14ac:dyDescent="0.25">
      <c r="B232" s="30"/>
      <c r="C232" s="31"/>
      <c r="D232" s="44"/>
      <c r="E232" s="48"/>
    </row>
    <row r="233" spans="2:5" s="32" customFormat="1" x14ac:dyDescent="0.25">
      <c r="B233" s="30"/>
      <c r="C233" s="31"/>
      <c r="D233" s="44"/>
      <c r="E233" s="48"/>
    </row>
    <row r="234" spans="2:5" s="32" customFormat="1" x14ac:dyDescent="0.25">
      <c r="B234" s="30"/>
      <c r="C234" s="31"/>
      <c r="D234" s="44"/>
      <c r="E234" s="48"/>
    </row>
    <row r="235" spans="2:5" s="32" customFormat="1" x14ac:dyDescent="0.25">
      <c r="B235" s="30"/>
      <c r="C235" s="31"/>
      <c r="D235" s="44"/>
      <c r="E235" s="48"/>
    </row>
    <row r="236" spans="2:5" s="32" customFormat="1" x14ac:dyDescent="0.25">
      <c r="B236" s="30"/>
      <c r="C236" s="31"/>
      <c r="D236" s="44"/>
      <c r="E236" s="48"/>
    </row>
    <row r="237" spans="2:5" s="32" customFormat="1" x14ac:dyDescent="0.25">
      <c r="B237" s="30"/>
      <c r="C237" s="31"/>
      <c r="D237" s="44"/>
      <c r="E237" s="48"/>
    </row>
    <row r="238" spans="2:5" s="32" customFormat="1" x14ac:dyDescent="0.25">
      <c r="B238" s="30"/>
      <c r="C238" s="31"/>
      <c r="D238" s="44"/>
      <c r="E238" s="48"/>
    </row>
    <row r="239" spans="2:5" s="32" customFormat="1" x14ac:dyDescent="0.25">
      <c r="B239" s="30"/>
      <c r="C239" s="31"/>
      <c r="D239" s="44"/>
      <c r="E239" s="48"/>
    </row>
    <row r="240" spans="2:5" s="32" customFormat="1" x14ac:dyDescent="0.25">
      <c r="B240" s="30"/>
      <c r="C240" s="31"/>
      <c r="D240" s="44"/>
      <c r="E240" s="48"/>
    </row>
    <row r="241" spans="2:5" s="32" customFormat="1" x14ac:dyDescent="0.25">
      <c r="B241" s="30"/>
      <c r="C241" s="31"/>
      <c r="D241" s="44"/>
      <c r="E241" s="48"/>
    </row>
    <row r="242" spans="2:5" s="32" customFormat="1" x14ac:dyDescent="0.25">
      <c r="B242" s="30"/>
      <c r="C242" s="31"/>
      <c r="D242" s="44"/>
      <c r="E242" s="48"/>
    </row>
    <row r="243" spans="2:5" s="32" customFormat="1" x14ac:dyDescent="0.25">
      <c r="B243" s="30"/>
      <c r="C243" s="31"/>
      <c r="D243" s="44"/>
      <c r="E243" s="48"/>
    </row>
    <row r="244" spans="2:5" s="32" customFormat="1" x14ac:dyDescent="0.25">
      <c r="B244" s="30"/>
      <c r="C244" s="31"/>
      <c r="D244" s="44"/>
      <c r="E244" s="48"/>
    </row>
    <row r="245" spans="2:5" s="32" customFormat="1" x14ac:dyDescent="0.25">
      <c r="B245" s="30"/>
      <c r="C245" s="31"/>
      <c r="D245" s="44"/>
      <c r="E245" s="48"/>
    </row>
    <row r="246" spans="2:5" s="32" customFormat="1" x14ac:dyDescent="0.25">
      <c r="B246" s="30"/>
      <c r="C246" s="31"/>
      <c r="D246" s="44"/>
      <c r="E246" s="48"/>
    </row>
    <row r="247" spans="2:5" s="32" customFormat="1" x14ac:dyDescent="0.25">
      <c r="B247" s="30"/>
      <c r="C247" s="31"/>
      <c r="D247" s="44"/>
      <c r="E247" s="48"/>
    </row>
    <row r="248" spans="2:5" s="32" customFormat="1" x14ac:dyDescent="0.25">
      <c r="B248" s="30"/>
      <c r="C248" s="31"/>
      <c r="D248" s="44"/>
      <c r="E248" s="48"/>
    </row>
    <row r="249" spans="2:5" s="32" customFormat="1" x14ac:dyDescent="0.25">
      <c r="B249" s="30"/>
      <c r="C249" s="31"/>
      <c r="D249" s="44"/>
      <c r="E249" s="48"/>
    </row>
    <row r="250" spans="2:5" s="32" customFormat="1" x14ac:dyDescent="0.25">
      <c r="B250" s="30"/>
      <c r="C250" s="31"/>
      <c r="D250" s="44"/>
      <c r="E250" s="48"/>
    </row>
    <row r="251" spans="2:5" s="32" customFormat="1" x14ac:dyDescent="0.25">
      <c r="B251" s="30"/>
      <c r="C251" s="31"/>
      <c r="D251" s="44"/>
      <c r="E251" s="48"/>
    </row>
    <row r="252" spans="2:5" s="32" customFormat="1" x14ac:dyDescent="0.25">
      <c r="B252" s="30"/>
      <c r="C252" s="31"/>
      <c r="D252" s="44"/>
      <c r="E252" s="48"/>
    </row>
    <row r="253" spans="2:5" s="32" customFormat="1" x14ac:dyDescent="0.25">
      <c r="B253" s="30"/>
      <c r="C253" s="31"/>
      <c r="D253" s="44"/>
      <c r="E253" s="48"/>
    </row>
    <row r="254" spans="2:5" s="32" customFormat="1" x14ac:dyDescent="0.25">
      <c r="B254" s="30"/>
      <c r="C254" s="31"/>
      <c r="D254" s="44"/>
      <c r="E254" s="48"/>
    </row>
    <row r="255" spans="2:5" s="32" customFormat="1" x14ac:dyDescent="0.25">
      <c r="B255" s="30"/>
      <c r="C255" s="31"/>
      <c r="D255" s="44"/>
      <c r="E255" s="48"/>
    </row>
    <row r="256" spans="2:5" s="32" customFormat="1" x14ac:dyDescent="0.25">
      <c r="B256" s="30"/>
      <c r="C256" s="31"/>
      <c r="D256" s="44"/>
      <c r="E256" s="48"/>
    </row>
    <row r="257" spans="2:5" s="32" customFormat="1" x14ac:dyDescent="0.25">
      <c r="B257" s="30"/>
      <c r="C257" s="31"/>
      <c r="D257" s="44"/>
      <c r="E257" s="48"/>
    </row>
    <row r="258" spans="2:5" s="32" customFormat="1" x14ac:dyDescent="0.25">
      <c r="B258" s="30"/>
      <c r="C258" s="31"/>
      <c r="D258" s="44"/>
      <c r="E258" s="48"/>
    </row>
    <row r="259" spans="2:5" s="32" customFormat="1" x14ac:dyDescent="0.25">
      <c r="B259" s="30"/>
      <c r="C259" s="31"/>
      <c r="D259" s="44"/>
      <c r="E259" s="48"/>
    </row>
    <row r="260" spans="2:5" s="32" customFormat="1" x14ac:dyDescent="0.25">
      <c r="B260" s="30"/>
      <c r="C260" s="31"/>
      <c r="D260" s="44"/>
      <c r="E260" s="48"/>
    </row>
    <row r="261" spans="2:5" s="32" customFormat="1" x14ac:dyDescent="0.25">
      <c r="B261" s="30"/>
      <c r="C261" s="31"/>
      <c r="D261" s="44"/>
      <c r="E261" s="48"/>
    </row>
    <row r="262" spans="2:5" s="32" customFormat="1" x14ac:dyDescent="0.25">
      <c r="B262" s="30"/>
      <c r="C262" s="31"/>
      <c r="D262" s="44"/>
      <c r="E262" s="48"/>
    </row>
    <row r="263" spans="2:5" s="32" customFormat="1" x14ac:dyDescent="0.25">
      <c r="B263" s="30"/>
      <c r="C263" s="31"/>
      <c r="D263" s="44"/>
      <c r="E263" s="48"/>
    </row>
    <row r="264" spans="2:5" s="32" customFormat="1" x14ac:dyDescent="0.25">
      <c r="B264" s="30"/>
      <c r="C264" s="31"/>
      <c r="D264" s="44"/>
      <c r="E264" s="48"/>
    </row>
    <row r="265" spans="2:5" s="32" customFormat="1" x14ac:dyDescent="0.25">
      <c r="B265" s="30"/>
      <c r="C265" s="31"/>
      <c r="D265" s="44"/>
      <c r="E265" s="48"/>
    </row>
    <row r="266" spans="2:5" s="32" customFormat="1" x14ac:dyDescent="0.25">
      <c r="B266" s="30"/>
      <c r="C266" s="31"/>
      <c r="D266" s="44"/>
      <c r="E266" s="48"/>
    </row>
    <row r="267" spans="2:5" s="32" customFormat="1" x14ac:dyDescent="0.25">
      <c r="B267" s="30"/>
      <c r="C267" s="31"/>
      <c r="D267" s="44"/>
      <c r="E267" s="48"/>
    </row>
    <row r="268" spans="2:5" s="32" customFormat="1" x14ac:dyDescent="0.25">
      <c r="B268" s="30"/>
      <c r="C268" s="31"/>
      <c r="D268" s="44"/>
      <c r="E268" s="48"/>
    </row>
    <row r="269" spans="2:5" s="32" customFormat="1" x14ac:dyDescent="0.25">
      <c r="B269" s="30"/>
      <c r="C269" s="31"/>
      <c r="D269" s="44"/>
      <c r="E269" s="48"/>
    </row>
    <row r="270" spans="2:5" s="32" customFormat="1" x14ac:dyDescent="0.25">
      <c r="B270" s="30"/>
      <c r="C270" s="31"/>
      <c r="D270" s="44"/>
      <c r="E270" s="48"/>
    </row>
    <row r="271" spans="2:5" s="32" customFormat="1" x14ac:dyDescent="0.25">
      <c r="B271" s="30"/>
      <c r="C271" s="31"/>
      <c r="D271" s="44"/>
      <c r="E271" s="48"/>
    </row>
    <row r="272" spans="2:5" s="32" customFormat="1" x14ac:dyDescent="0.25">
      <c r="B272" s="30"/>
      <c r="C272" s="31"/>
      <c r="D272" s="44"/>
      <c r="E272" s="48"/>
    </row>
    <row r="273" spans="2:5" s="32" customFormat="1" x14ac:dyDescent="0.25">
      <c r="B273" s="30"/>
      <c r="C273" s="31"/>
      <c r="D273" s="44"/>
      <c r="E273" s="48"/>
    </row>
    <row r="274" spans="2:5" s="32" customFormat="1" x14ac:dyDescent="0.25">
      <c r="B274" s="30"/>
      <c r="C274" s="31"/>
      <c r="D274" s="44"/>
      <c r="E274" s="48"/>
    </row>
    <row r="275" spans="2:5" s="32" customFormat="1" x14ac:dyDescent="0.25">
      <c r="B275" s="30"/>
      <c r="C275" s="31"/>
      <c r="D275" s="44"/>
      <c r="E275" s="48"/>
    </row>
    <row r="276" spans="2:5" s="32" customFormat="1" x14ac:dyDescent="0.25">
      <c r="B276" s="30"/>
      <c r="C276" s="31"/>
      <c r="D276" s="44"/>
      <c r="E276" s="48"/>
    </row>
    <row r="277" spans="2:5" s="32" customFormat="1" x14ac:dyDescent="0.25">
      <c r="B277" s="30"/>
      <c r="C277" s="31"/>
      <c r="D277" s="44"/>
      <c r="E277" s="48"/>
    </row>
    <row r="278" spans="2:5" s="32" customFormat="1" x14ac:dyDescent="0.25">
      <c r="B278" s="30"/>
      <c r="C278" s="31"/>
      <c r="D278" s="44"/>
      <c r="E278" s="48"/>
    </row>
    <row r="279" spans="2:5" s="32" customFormat="1" x14ac:dyDescent="0.25">
      <c r="B279" s="30"/>
      <c r="C279" s="31"/>
      <c r="D279" s="44"/>
      <c r="E279" s="48"/>
    </row>
    <row r="280" spans="2:5" s="32" customFormat="1" x14ac:dyDescent="0.25">
      <c r="B280" s="30"/>
      <c r="C280" s="31"/>
      <c r="D280" s="44"/>
      <c r="E280" s="48"/>
    </row>
    <row r="281" spans="2:5" s="32" customFormat="1" x14ac:dyDescent="0.25">
      <c r="B281" s="30"/>
      <c r="C281" s="31"/>
      <c r="D281" s="44"/>
      <c r="E281" s="48"/>
    </row>
    <row r="282" spans="2:5" s="32" customFormat="1" x14ac:dyDescent="0.25">
      <c r="B282" s="30"/>
      <c r="C282" s="31"/>
      <c r="D282" s="44"/>
      <c r="E282" s="48"/>
    </row>
    <row r="283" spans="2:5" s="32" customFormat="1" x14ac:dyDescent="0.25">
      <c r="B283" s="30"/>
      <c r="C283" s="31"/>
      <c r="D283" s="44"/>
      <c r="E283" s="48"/>
    </row>
    <row r="284" spans="2:5" s="32" customFormat="1" x14ac:dyDescent="0.25">
      <c r="B284" s="30"/>
      <c r="C284" s="31"/>
      <c r="D284" s="44"/>
      <c r="E284" s="48"/>
    </row>
    <row r="285" spans="2:5" s="32" customFormat="1" x14ac:dyDescent="0.25">
      <c r="B285" s="30"/>
      <c r="C285" s="31"/>
      <c r="D285" s="44"/>
      <c r="E285" s="48"/>
    </row>
    <row r="286" spans="2:5" s="32" customFormat="1" x14ac:dyDescent="0.25">
      <c r="B286" s="30"/>
      <c r="C286" s="31"/>
      <c r="D286" s="44"/>
      <c r="E286" s="48"/>
    </row>
    <row r="287" spans="2:5" s="32" customFormat="1" x14ac:dyDescent="0.25">
      <c r="B287" s="30"/>
      <c r="C287" s="31"/>
      <c r="D287" s="44"/>
      <c r="E287" s="48"/>
    </row>
    <row r="288" spans="2:5" s="32" customFormat="1" x14ac:dyDescent="0.25">
      <c r="B288" s="30"/>
      <c r="C288" s="31"/>
      <c r="D288" s="44"/>
      <c r="E288" s="48"/>
    </row>
    <row r="289" spans="2:5" s="32" customFormat="1" x14ac:dyDescent="0.25">
      <c r="B289" s="30"/>
      <c r="C289" s="31"/>
      <c r="D289" s="44"/>
      <c r="E289" s="48"/>
    </row>
    <row r="290" spans="2:5" s="32" customFormat="1" x14ac:dyDescent="0.25">
      <c r="B290" s="30"/>
      <c r="C290" s="31"/>
      <c r="D290" s="44"/>
      <c r="E290" s="48"/>
    </row>
    <row r="291" spans="2:5" s="32" customFormat="1" x14ac:dyDescent="0.25">
      <c r="B291" s="30"/>
      <c r="C291" s="31"/>
      <c r="D291" s="44"/>
      <c r="E291" s="48"/>
    </row>
    <row r="292" spans="2:5" s="32" customFormat="1" x14ac:dyDescent="0.25">
      <c r="B292" s="30"/>
      <c r="C292" s="31"/>
      <c r="D292" s="44"/>
      <c r="E292" s="48"/>
    </row>
    <row r="293" spans="2:5" s="32" customFormat="1" x14ac:dyDescent="0.25">
      <c r="B293" s="30"/>
      <c r="C293" s="31"/>
      <c r="D293" s="44"/>
      <c r="E293" s="48"/>
    </row>
    <row r="294" spans="2:5" s="32" customFormat="1" x14ac:dyDescent="0.25">
      <c r="B294" s="30"/>
      <c r="C294" s="31"/>
      <c r="D294" s="44"/>
      <c r="E294" s="48"/>
    </row>
    <row r="295" spans="2:5" s="32" customFormat="1" x14ac:dyDescent="0.25">
      <c r="B295" s="30"/>
      <c r="C295" s="31"/>
      <c r="D295" s="44"/>
      <c r="E295" s="48"/>
    </row>
    <row r="296" spans="2:5" s="32" customFormat="1" x14ac:dyDescent="0.25">
      <c r="B296" s="30"/>
      <c r="C296" s="31"/>
      <c r="D296" s="44"/>
      <c r="E296" s="48"/>
    </row>
    <row r="297" spans="2:5" s="32" customFormat="1" x14ac:dyDescent="0.25">
      <c r="B297" s="30"/>
      <c r="C297" s="31"/>
      <c r="D297" s="44"/>
      <c r="E297" s="48"/>
    </row>
    <row r="298" spans="2:5" s="32" customFormat="1" x14ac:dyDescent="0.25">
      <c r="B298" s="30"/>
      <c r="C298" s="31"/>
      <c r="D298" s="44"/>
      <c r="E298" s="48"/>
    </row>
    <row r="299" spans="2:5" s="32" customFormat="1" x14ac:dyDescent="0.25">
      <c r="B299" s="30"/>
      <c r="C299" s="31"/>
      <c r="D299" s="44"/>
      <c r="E299" s="48"/>
    </row>
    <row r="300" spans="2:5" s="32" customFormat="1" x14ac:dyDescent="0.25">
      <c r="B300" s="30"/>
      <c r="C300" s="31"/>
      <c r="D300" s="44"/>
      <c r="E300" s="48"/>
    </row>
    <row r="301" spans="2:5" s="32" customFormat="1" x14ac:dyDescent="0.25">
      <c r="B301" s="30"/>
      <c r="C301" s="31"/>
      <c r="D301" s="44"/>
      <c r="E301" s="48"/>
    </row>
    <row r="302" spans="2:5" s="32" customFormat="1" x14ac:dyDescent="0.25">
      <c r="B302" s="30"/>
      <c r="C302" s="31"/>
      <c r="D302" s="44"/>
      <c r="E302" s="48"/>
    </row>
    <row r="303" spans="2:5" s="32" customFormat="1" x14ac:dyDescent="0.25">
      <c r="B303" s="30"/>
      <c r="C303" s="31"/>
      <c r="D303" s="44"/>
      <c r="E303" s="48"/>
    </row>
    <row r="304" spans="2:5" s="32" customFormat="1" x14ac:dyDescent="0.25">
      <c r="B304" s="30"/>
      <c r="C304" s="31"/>
      <c r="D304" s="44"/>
      <c r="E304" s="48"/>
    </row>
    <row r="305" spans="2:5" s="32" customFormat="1" x14ac:dyDescent="0.25">
      <c r="B305" s="30"/>
      <c r="C305" s="31"/>
      <c r="D305" s="44"/>
      <c r="E305" s="48"/>
    </row>
    <row r="306" spans="2:5" s="32" customFormat="1" x14ac:dyDescent="0.25">
      <c r="B306" s="30"/>
      <c r="C306" s="31"/>
      <c r="D306" s="44"/>
      <c r="E306" s="48"/>
    </row>
    <row r="307" spans="2:5" s="32" customFormat="1" x14ac:dyDescent="0.25">
      <c r="B307" s="30"/>
      <c r="C307" s="31"/>
      <c r="D307" s="44"/>
      <c r="E307" s="48"/>
    </row>
    <row r="308" spans="2:5" s="32" customFormat="1" x14ac:dyDescent="0.25">
      <c r="B308" s="30"/>
      <c r="C308" s="31"/>
      <c r="D308" s="44"/>
      <c r="E308" s="48"/>
    </row>
    <row r="309" spans="2:5" s="32" customFormat="1" x14ac:dyDescent="0.25">
      <c r="B309" s="30"/>
      <c r="C309" s="31"/>
      <c r="D309" s="44"/>
      <c r="E309" s="48"/>
    </row>
    <row r="310" spans="2:5" s="32" customFormat="1" x14ac:dyDescent="0.25">
      <c r="B310" s="30"/>
      <c r="C310" s="31"/>
      <c r="D310" s="44"/>
      <c r="E310" s="48"/>
    </row>
    <row r="311" spans="2:5" s="32" customFormat="1" x14ac:dyDescent="0.25">
      <c r="B311" s="30"/>
      <c r="C311" s="31"/>
      <c r="D311" s="44"/>
      <c r="E311" s="48"/>
    </row>
    <row r="312" spans="2:5" s="32" customFormat="1" x14ac:dyDescent="0.25">
      <c r="B312" s="30"/>
      <c r="C312" s="31"/>
      <c r="D312" s="44"/>
      <c r="E312" s="48"/>
    </row>
    <row r="313" spans="2:5" s="32" customFormat="1" x14ac:dyDescent="0.25">
      <c r="B313" s="30"/>
      <c r="C313" s="31"/>
      <c r="D313" s="44"/>
      <c r="E313" s="48"/>
    </row>
    <row r="314" spans="2:5" s="32" customFormat="1" x14ac:dyDescent="0.25">
      <c r="B314" s="30"/>
      <c r="C314" s="31"/>
      <c r="D314" s="44"/>
      <c r="E314" s="48"/>
    </row>
    <row r="315" spans="2:5" s="32" customFormat="1" x14ac:dyDescent="0.25">
      <c r="B315" s="30"/>
      <c r="C315" s="31"/>
      <c r="D315" s="44"/>
      <c r="E315" s="48"/>
    </row>
    <row r="316" spans="2:5" s="32" customFormat="1" x14ac:dyDescent="0.25">
      <c r="B316" s="30"/>
      <c r="C316" s="31"/>
      <c r="D316" s="44"/>
      <c r="E316" s="48"/>
    </row>
    <row r="317" spans="2:5" s="32" customFormat="1" x14ac:dyDescent="0.25">
      <c r="B317" s="30"/>
      <c r="C317" s="31"/>
      <c r="D317" s="44"/>
      <c r="E317" s="48"/>
    </row>
    <row r="318" spans="2:5" s="32" customFormat="1" x14ac:dyDescent="0.25">
      <c r="B318" s="30"/>
      <c r="C318" s="31"/>
      <c r="D318" s="44"/>
      <c r="E318" s="48"/>
    </row>
    <row r="319" spans="2:5" s="32" customFormat="1" x14ac:dyDescent="0.25">
      <c r="B319" s="30"/>
      <c r="C319" s="31"/>
      <c r="D319" s="44"/>
      <c r="E319" s="48"/>
    </row>
    <row r="320" spans="2:5" s="32" customFormat="1" x14ac:dyDescent="0.25">
      <c r="B320" s="30"/>
      <c r="C320" s="31"/>
      <c r="D320" s="44"/>
      <c r="E320" s="48"/>
    </row>
    <row r="321" spans="2:5" s="32" customFormat="1" x14ac:dyDescent="0.25">
      <c r="B321" s="30"/>
      <c r="C321" s="31"/>
      <c r="D321" s="44"/>
      <c r="E321" s="48"/>
    </row>
    <row r="322" spans="2:5" s="32" customFormat="1" x14ac:dyDescent="0.25">
      <c r="B322" s="30"/>
      <c r="C322" s="31"/>
      <c r="D322" s="44"/>
      <c r="E322" s="48"/>
    </row>
    <row r="323" spans="2:5" s="32" customFormat="1" x14ac:dyDescent="0.25">
      <c r="B323" s="30"/>
      <c r="C323" s="31"/>
      <c r="D323" s="44"/>
      <c r="E323" s="48"/>
    </row>
    <row r="324" spans="2:5" s="32" customFormat="1" x14ac:dyDescent="0.25">
      <c r="B324" s="30"/>
      <c r="C324" s="31"/>
      <c r="D324" s="44"/>
      <c r="E324" s="48"/>
    </row>
    <row r="325" spans="2:5" s="32" customFormat="1" x14ac:dyDescent="0.25">
      <c r="B325" s="30"/>
      <c r="C325" s="31"/>
      <c r="D325" s="44"/>
      <c r="E325" s="48"/>
    </row>
    <row r="326" spans="2:5" s="32" customFormat="1" x14ac:dyDescent="0.25">
      <c r="B326" s="30"/>
      <c r="C326" s="31"/>
      <c r="D326" s="44"/>
      <c r="E326" s="48"/>
    </row>
    <row r="327" spans="2:5" s="32" customFormat="1" x14ac:dyDescent="0.25">
      <c r="B327" s="30"/>
      <c r="C327" s="31"/>
      <c r="D327" s="44"/>
      <c r="E327" s="48"/>
    </row>
    <row r="328" spans="2:5" s="32" customFormat="1" x14ac:dyDescent="0.25">
      <c r="B328" s="30"/>
      <c r="C328" s="31"/>
      <c r="D328" s="44"/>
      <c r="E328" s="48"/>
    </row>
    <row r="329" spans="2:5" s="32" customFormat="1" x14ac:dyDescent="0.25">
      <c r="B329" s="30"/>
      <c r="C329" s="31"/>
      <c r="D329" s="44"/>
      <c r="E329" s="48"/>
    </row>
    <row r="330" spans="2:5" s="32" customFormat="1" x14ac:dyDescent="0.25">
      <c r="B330" s="30"/>
      <c r="C330" s="31"/>
      <c r="D330" s="44"/>
      <c r="E330" s="48"/>
    </row>
    <row r="331" spans="2:5" s="32" customFormat="1" x14ac:dyDescent="0.25">
      <c r="B331" s="30"/>
      <c r="C331" s="31"/>
      <c r="D331" s="44"/>
      <c r="E331" s="48"/>
    </row>
    <row r="332" spans="2:5" s="32" customFormat="1" x14ac:dyDescent="0.25">
      <c r="B332" s="30"/>
      <c r="C332" s="31"/>
      <c r="D332" s="44"/>
      <c r="E332" s="48"/>
    </row>
    <row r="333" spans="2:5" s="32" customFormat="1" x14ac:dyDescent="0.25">
      <c r="B333" s="30"/>
      <c r="C333" s="31"/>
      <c r="D333" s="44"/>
      <c r="E333" s="48"/>
    </row>
    <row r="334" spans="2:5" s="32" customFormat="1" x14ac:dyDescent="0.25">
      <c r="B334" s="30"/>
      <c r="C334" s="31"/>
      <c r="D334" s="44"/>
      <c r="E334" s="48"/>
    </row>
    <row r="335" spans="2:5" s="32" customFormat="1" x14ac:dyDescent="0.25">
      <c r="B335" s="30"/>
      <c r="C335" s="31"/>
      <c r="D335" s="44"/>
      <c r="E335" s="48"/>
    </row>
    <row r="336" spans="2:5" s="32" customFormat="1" x14ac:dyDescent="0.25">
      <c r="B336" s="30"/>
      <c r="C336" s="31"/>
      <c r="D336" s="44"/>
      <c r="E336" s="48"/>
    </row>
    <row r="337" spans="2:5" s="32" customFormat="1" x14ac:dyDescent="0.25">
      <c r="B337" s="30"/>
      <c r="C337" s="31"/>
      <c r="D337" s="44"/>
      <c r="E337" s="48"/>
    </row>
    <row r="338" spans="2:5" s="32" customFormat="1" x14ac:dyDescent="0.25">
      <c r="B338" s="30"/>
      <c r="C338" s="31"/>
      <c r="D338" s="44"/>
      <c r="E338" s="48"/>
    </row>
    <row r="339" spans="2:5" s="32" customFormat="1" x14ac:dyDescent="0.25">
      <c r="B339" s="30"/>
      <c r="C339" s="31"/>
      <c r="D339" s="44"/>
      <c r="E339" s="48"/>
    </row>
    <row r="340" spans="2:5" s="32" customFormat="1" x14ac:dyDescent="0.25">
      <c r="B340" s="30"/>
      <c r="C340" s="31"/>
      <c r="D340" s="44"/>
      <c r="E340" s="48"/>
    </row>
    <row r="341" spans="2:5" s="32" customFormat="1" x14ac:dyDescent="0.25">
      <c r="B341" s="30"/>
      <c r="C341" s="31"/>
      <c r="D341" s="44"/>
      <c r="E341" s="48"/>
    </row>
    <row r="342" spans="2:5" s="32" customFormat="1" x14ac:dyDescent="0.25">
      <c r="B342" s="30"/>
      <c r="C342" s="31"/>
      <c r="D342" s="44"/>
      <c r="E342" s="48"/>
    </row>
    <row r="343" spans="2:5" s="32" customFormat="1" x14ac:dyDescent="0.25">
      <c r="B343" s="30"/>
      <c r="C343" s="31"/>
      <c r="D343" s="44"/>
      <c r="E343" s="48"/>
    </row>
    <row r="344" spans="2:5" s="32" customFormat="1" x14ac:dyDescent="0.25">
      <c r="B344" s="30"/>
      <c r="C344" s="31"/>
      <c r="D344" s="44"/>
      <c r="E344" s="48"/>
    </row>
    <row r="345" spans="2:5" s="32" customFormat="1" x14ac:dyDescent="0.25">
      <c r="B345" s="30"/>
      <c r="C345" s="31"/>
      <c r="D345" s="44"/>
      <c r="E345" s="48"/>
    </row>
    <row r="346" spans="2:5" s="32" customFormat="1" x14ac:dyDescent="0.25">
      <c r="B346" s="30"/>
      <c r="C346" s="31"/>
      <c r="D346" s="44"/>
      <c r="E346" s="48"/>
    </row>
    <row r="347" spans="2:5" s="32" customFormat="1" x14ac:dyDescent="0.25">
      <c r="B347" s="30"/>
      <c r="C347" s="31"/>
      <c r="D347" s="44"/>
      <c r="E347" s="48"/>
    </row>
    <row r="348" spans="2:5" s="32" customFormat="1" x14ac:dyDescent="0.25">
      <c r="B348" s="30"/>
      <c r="C348" s="31"/>
      <c r="D348" s="44"/>
      <c r="E348" s="48"/>
    </row>
    <row r="349" spans="2:5" s="32" customFormat="1" x14ac:dyDescent="0.25">
      <c r="B349" s="30"/>
      <c r="C349" s="31"/>
      <c r="D349" s="44"/>
      <c r="E349" s="48"/>
    </row>
    <row r="350" spans="2:5" s="32" customFormat="1" x14ac:dyDescent="0.25">
      <c r="B350" s="30"/>
      <c r="C350" s="31"/>
      <c r="D350" s="44"/>
      <c r="E350" s="48"/>
    </row>
    <row r="351" spans="2:5" s="32" customFormat="1" x14ac:dyDescent="0.25">
      <c r="B351" s="30"/>
      <c r="C351" s="31"/>
      <c r="D351" s="44"/>
      <c r="E351" s="48"/>
    </row>
    <row r="352" spans="2:5" s="32" customFormat="1" x14ac:dyDescent="0.25">
      <c r="B352" s="30"/>
      <c r="C352" s="31"/>
      <c r="D352" s="44"/>
      <c r="E352" s="48"/>
    </row>
    <row r="353" spans="2:5" s="32" customFormat="1" x14ac:dyDescent="0.25">
      <c r="B353" s="30"/>
      <c r="C353" s="31"/>
      <c r="D353" s="44"/>
      <c r="E353" s="48"/>
    </row>
    <row r="354" spans="2:5" s="32" customFormat="1" x14ac:dyDescent="0.25">
      <c r="B354" s="30"/>
      <c r="C354" s="31"/>
      <c r="D354" s="44"/>
      <c r="E354" s="48"/>
    </row>
    <row r="355" spans="2:5" s="32" customFormat="1" x14ac:dyDescent="0.25">
      <c r="B355" s="30"/>
      <c r="C355" s="31"/>
      <c r="D355" s="44"/>
      <c r="E355" s="48"/>
    </row>
    <row r="356" spans="2:5" s="32" customFormat="1" x14ac:dyDescent="0.25">
      <c r="B356" s="30"/>
      <c r="C356" s="31"/>
      <c r="D356" s="44"/>
      <c r="E356" s="48"/>
    </row>
    <row r="357" spans="2:5" s="32" customFormat="1" x14ac:dyDescent="0.25">
      <c r="B357" s="30"/>
      <c r="C357" s="31"/>
      <c r="D357" s="44"/>
      <c r="E357" s="48"/>
    </row>
    <row r="358" spans="2:5" s="32" customFormat="1" x14ac:dyDescent="0.25">
      <c r="B358" s="30"/>
      <c r="C358" s="31"/>
      <c r="D358" s="44"/>
      <c r="E358" s="48"/>
    </row>
    <row r="359" spans="2:5" s="32" customFormat="1" x14ac:dyDescent="0.25">
      <c r="B359" s="30"/>
      <c r="C359" s="31"/>
      <c r="D359" s="44"/>
      <c r="E359" s="48"/>
    </row>
    <row r="360" spans="2:5" s="32" customFormat="1" x14ac:dyDescent="0.25">
      <c r="B360" s="30"/>
      <c r="C360" s="31"/>
      <c r="D360" s="44"/>
      <c r="E360" s="48"/>
    </row>
    <row r="361" spans="2:5" s="32" customFormat="1" x14ac:dyDescent="0.25">
      <c r="B361" s="30"/>
      <c r="C361" s="31"/>
      <c r="D361" s="44"/>
      <c r="E361" s="48"/>
    </row>
    <row r="362" spans="2:5" s="32" customFormat="1" x14ac:dyDescent="0.25">
      <c r="B362" s="30"/>
      <c r="C362" s="31"/>
      <c r="D362" s="44"/>
      <c r="E362" s="48"/>
    </row>
    <row r="363" spans="2:5" s="32" customFormat="1" x14ac:dyDescent="0.25">
      <c r="B363" s="30"/>
      <c r="C363" s="31"/>
      <c r="D363" s="44"/>
      <c r="E363" s="48"/>
    </row>
    <row r="364" spans="2:5" s="32" customFormat="1" x14ac:dyDescent="0.25">
      <c r="B364" s="30"/>
      <c r="C364" s="31"/>
      <c r="D364" s="44"/>
      <c r="E364" s="48"/>
    </row>
    <row r="365" spans="2:5" s="32" customFormat="1" x14ac:dyDescent="0.25">
      <c r="B365" s="30"/>
      <c r="C365" s="31"/>
      <c r="D365" s="44"/>
      <c r="E365" s="48"/>
    </row>
    <row r="366" spans="2:5" s="32" customFormat="1" x14ac:dyDescent="0.25">
      <c r="B366" s="30"/>
      <c r="C366" s="31"/>
      <c r="D366" s="44"/>
      <c r="E366" s="48"/>
    </row>
    <row r="367" spans="2:5" s="32" customFormat="1" x14ac:dyDescent="0.25">
      <c r="B367" s="30"/>
      <c r="C367" s="31"/>
      <c r="D367" s="44"/>
      <c r="E367" s="48"/>
    </row>
    <row r="368" spans="2:5" s="32" customFormat="1" x14ac:dyDescent="0.25">
      <c r="B368" s="30"/>
      <c r="C368" s="31"/>
      <c r="D368" s="44"/>
      <c r="E368" s="48"/>
    </row>
    <row r="369" spans="2:5" s="32" customFormat="1" x14ac:dyDescent="0.25">
      <c r="B369" s="30"/>
      <c r="C369" s="31"/>
      <c r="D369" s="44"/>
      <c r="E369" s="48"/>
    </row>
    <row r="370" spans="2:5" s="32" customFormat="1" x14ac:dyDescent="0.25">
      <c r="B370" s="30"/>
      <c r="C370" s="31"/>
      <c r="D370" s="44"/>
      <c r="E370" s="48"/>
    </row>
    <row r="371" spans="2:5" s="32" customFormat="1" x14ac:dyDescent="0.25">
      <c r="B371" s="30"/>
      <c r="C371" s="31"/>
      <c r="D371" s="44"/>
      <c r="E371" s="48"/>
    </row>
    <row r="372" spans="2:5" s="32" customFormat="1" x14ac:dyDescent="0.25">
      <c r="B372" s="30"/>
      <c r="C372" s="31"/>
      <c r="D372" s="44"/>
      <c r="E372" s="48"/>
    </row>
    <row r="373" spans="2:5" s="32" customFormat="1" x14ac:dyDescent="0.25">
      <c r="B373" s="30"/>
      <c r="C373" s="31"/>
      <c r="D373" s="44"/>
      <c r="E373" s="48"/>
    </row>
    <row r="374" spans="2:5" s="32" customFormat="1" x14ac:dyDescent="0.25">
      <c r="B374" s="30"/>
      <c r="C374" s="31"/>
      <c r="D374" s="44"/>
      <c r="E374" s="48"/>
    </row>
    <row r="375" spans="2:5" s="32" customFormat="1" x14ac:dyDescent="0.25">
      <c r="B375" s="30"/>
      <c r="C375" s="31"/>
      <c r="D375" s="44"/>
      <c r="E375" s="48"/>
    </row>
    <row r="376" spans="2:5" s="32" customFormat="1" x14ac:dyDescent="0.25">
      <c r="B376" s="30"/>
      <c r="C376" s="31"/>
      <c r="D376" s="44"/>
      <c r="E376" s="48"/>
    </row>
    <row r="377" spans="2:5" s="32" customFormat="1" x14ac:dyDescent="0.25">
      <c r="B377" s="30"/>
      <c r="C377" s="31"/>
      <c r="D377" s="44"/>
      <c r="E377" s="48"/>
    </row>
    <row r="378" spans="2:5" s="32" customFormat="1" x14ac:dyDescent="0.25">
      <c r="B378" s="30"/>
      <c r="C378" s="31"/>
      <c r="D378" s="44"/>
      <c r="E378" s="48"/>
    </row>
    <row r="379" spans="2:5" s="32" customFormat="1" x14ac:dyDescent="0.25">
      <c r="B379" s="30"/>
      <c r="C379" s="31"/>
      <c r="D379" s="44"/>
      <c r="E379" s="48"/>
    </row>
    <row r="380" spans="2:5" s="32" customFormat="1" x14ac:dyDescent="0.25">
      <c r="B380" s="30"/>
      <c r="C380" s="31"/>
      <c r="D380" s="44"/>
      <c r="E380" s="48"/>
    </row>
    <row r="381" spans="2:5" s="32" customFormat="1" x14ac:dyDescent="0.25">
      <c r="B381" s="30"/>
      <c r="C381" s="31"/>
      <c r="D381" s="44"/>
      <c r="E381" s="48"/>
    </row>
    <row r="382" spans="2:5" s="32" customFormat="1" x14ac:dyDescent="0.25">
      <c r="B382" s="30"/>
      <c r="C382" s="31"/>
      <c r="D382" s="44"/>
      <c r="E382" s="48"/>
    </row>
    <row r="383" spans="2:5" s="32" customFormat="1" x14ac:dyDescent="0.25">
      <c r="B383" s="30"/>
      <c r="C383" s="31"/>
      <c r="D383" s="44"/>
      <c r="E383" s="48"/>
    </row>
    <row r="384" spans="2:5" s="32" customFormat="1" x14ac:dyDescent="0.25">
      <c r="B384" s="30"/>
      <c r="C384" s="31"/>
      <c r="D384" s="44"/>
      <c r="E384" s="48"/>
    </row>
    <row r="385" spans="2:5" s="32" customFormat="1" x14ac:dyDescent="0.25">
      <c r="B385" s="30"/>
      <c r="C385" s="31"/>
      <c r="D385" s="44"/>
      <c r="E385" s="48"/>
    </row>
    <row r="386" spans="2:5" s="32" customFormat="1" x14ac:dyDescent="0.25">
      <c r="B386" s="30"/>
      <c r="C386" s="31"/>
      <c r="D386" s="44"/>
      <c r="E386" s="48"/>
    </row>
    <row r="387" spans="2:5" s="32" customFormat="1" x14ac:dyDescent="0.25">
      <c r="B387" s="30"/>
      <c r="C387" s="31"/>
      <c r="D387" s="44"/>
      <c r="E387" s="48"/>
    </row>
    <row r="388" spans="2:5" s="32" customFormat="1" x14ac:dyDescent="0.25">
      <c r="B388" s="30"/>
      <c r="C388" s="31"/>
      <c r="D388" s="44"/>
      <c r="E388" s="48"/>
    </row>
    <row r="389" spans="2:5" s="32" customFormat="1" x14ac:dyDescent="0.25">
      <c r="B389" s="30"/>
      <c r="C389" s="31"/>
      <c r="D389" s="44"/>
      <c r="E389" s="48"/>
    </row>
    <row r="390" spans="2:5" s="32" customFormat="1" x14ac:dyDescent="0.25">
      <c r="B390" s="30"/>
      <c r="C390" s="31"/>
      <c r="D390" s="44"/>
      <c r="E390" s="48"/>
    </row>
    <row r="391" spans="2:5" s="32" customFormat="1" x14ac:dyDescent="0.25">
      <c r="B391" s="30"/>
      <c r="C391" s="31"/>
      <c r="D391" s="44"/>
      <c r="E391" s="48"/>
    </row>
    <row r="392" spans="2:5" s="32" customFormat="1" x14ac:dyDescent="0.25">
      <c r="B392" s="30"/>
      <c r="C392" s="31"/>
      <c r="D392" s="44"/>
      <c r="E392" s="48"/>
    </row>
    <row r="393" spans="2:5" s="32" customFormat="1" x14ac:dyDescent="0.25">
      <c r="B393" s="30"/>
      <c r="C393" s="31"/>
      <c r="D393" s="44"/>
      <c r="E393" s="48"/>
    </row>
    <row r="394" spans="2:5" s="32" customFormat="1" x14ac:dyDescent="0.25">
      <c r="B394" s="30"/>
      <c r="C394" s="31"/>
      <c r="D394" s="44"/>
      <c r="E394" s="48"/>
    </row>
    <row r="395" spans="2:5" s="32" customFormat="1" x14ac:dyDescent="0.25">
      <c r="B395" s="30"/>
      <c r="C395" s="31"/>
      <c r="D395" s="44"/>
      <c r="E395" s="48"/>
    </row>
    <row r="396" spans="2:5" s="32" customFormat="1" x14ac:dyDescent="0.25">
      <c r="B396" s="30"/>
      <c r="C396" s="31"/>
      <c r="D396" s="44"/>
      <c r="E396" s="48"/>
    </row>
    <row r="397" spans="2:5" s="32" customFormat="1" x14ac:dyDescent="0.25">
      <c r="B397" s="30"/>
      <c r="C397" s="31"/>
      <c r="D397" s="44"/>
      <c r="E397" s="48"/>
    </row>
    <row r="398" spans="2:5" s="32" customFormat="1" x14ac:dyDescent="0.25">
      <c r="B398" s="30"/>
      <c r="C398" s="31"/>
      <c r="D398" s="44"/>
      <c r="E398" s="48"/>
    </row>
    <row r="399" spans="2:5" s="32" customFormat="1" x14ac:dyDescent="0.25">
      <c r="B399" s="30"/>
      <c r="C399" s="31"/>
      <c r="D399" s="44"/>
      <c r="E399" s="48"/>
    </row>
    <row r="400" spans="2:5" s="32" customFormat="1" x14ac:dyDescent="0.25">
      <c r="B400" s="30"/>
      <c r="C400" s="31"/>
      <c r="D400" s="44"/>
      <c r="E400" s="48"/>
    </row>
    <row r="401" spans="2:5" s="32" customFormat="1" x14ac:dyDescent="0.25">
      <c r="B401" s="30"/>
      <c r="C401" s="31"/>
      <c r="D401" s="44"/>
      <c r="E401" s="48"/>
    </row>
    <row r="402" spans="2:5" s="32" customFormat="1" x14ac:dyDescent="0.25">
      <c r="B402" s="30"/>
      <c r="C402" s="31"/>
      <c r="D402" s="44"/>
      <c r="E402" s="48"/>
    </row>
    <row r="403" spans="2:5" s="32" customFormat="1" x14ac:dyDescent="0.25">
      <c r="B403" s="30"/>
      <c r="C403" s="31"/>
      <c r="D403" s="44"/>
      <c r="E403" s="48"/>
    </row>
    <row r="404" spans="2:5" s="32" customFormat="1" x14ac:dyDescent="0.25">
      <c r="B404" s="30"/>
      <c r="C404" s="31"/>
      <c r="D404" s="44"/>
      <c r="E404" s="48"/>
    </row>
    <row r="405" spans="2:5" s="32" customFormat="1" x14ac:dyDescent="0.25">
      <c r="B405" s="30"/>
      <c r="C405" s="31"/>
      <c r="D405" s="44"/>
      <c r="E405" s="48"/>
    </row>
    <row r="406" spans="2:5" s="32" customFormat="1" x14ac:dyDescent="0.25">
      <c r="B406" s="30"/>
      <c r="C406" s="31"/>
      <c r="D406" s="44"/>
      <c r="E406" s="48"/>
    </row>
    <row r="407" spans="2:5" s="32" customFormat="1" x14ac:dyDescent="0.25">
      <c r="B407" s="30"/>
      <c r="C407" s="31"/>
      <c r="D407" s="44"/>
      <c r="E407" s="48"/>
    </row>
    <row r="408" spans="2:5" s="32" customFormat="1" x14ac:dyDescent="0.25">
      <c r="B408" s="30"/>
      <c r="C408" s="31"/>
      <c r="D408" s="44"/>
      <c r="E408" s="48"/>
    </row>
    <row r="409" spans="2:5" s="32" customFormat="1" x14ac:dyDescent="0.25">
      <c r="B409" s="30"/>
      <c r="C409" s="31"/>
      <c r="D409" s="44"/>
      <c r="E409" s="48"/>
    </row>
    <row r="410" spans="2:5" s="32" customFormat="1" x14ac:dyDescent="0.25">
      <c r="B410" s="30"/>
      <c r="C410" s="31"/>
      <c r="D410" s="44"/>
      <c r="E410" s="48"/>
    </row>
    <row r="411" spans="2:5" s="32" customFormat="1" x14ac:dyDescent="0.25">
      <c r="B411" s="30"/>
      <c r="C411" s="31"/>
      <c r="D411" s="44"/>
      <c r="E411" s="48"/>
    </row>
    <row r="412" spans="2:5" s="32" customFormat="1" x14ac:dyDescent="0.25">
      <c r="B412" s="30"/>
      <c r="C412" s="31"/>
      <c r="D412" s="44"/>
      <c r="E412" s="48"/>
    </row>
    <row r="413" spans="2:5" s="32" customFormat="1" x14ac:dyDescent="0.25">
      <c r="B413" s="30"/>
      <c r="C413" s="31"/>
      <c r="D413" s="44"/>
      <c r="E413" s="48"/>
    </row>
    <row r="414" spans="2:5" s="32" customFormat="1" x14ac:dyDescent="0.25">
      <c r="B414" s="30"/>
      <c r="C414" s="31"/>
      <c r="D414" s="44"/>
      <c r="E414" s="48"/>
    </row>
    <row r="415" spans="2:5" s="32" customFormat="1" x14ac:dyDescent="0.25">
      <c r="B415" s="30"/>
      <c r="C415" s="31"/>
      <c r="D415" s="44"/>
      <c r="E415" s="48"/>
    </row>
    <row r="416" spans="2:5" s="32" customFormat="1" x14ac:dyDescent="0.25">
      <c r="B416" s="30"/>
      <c r="C416" s="31"/>
      <c r="D416" s="44"/>
      <c r="E416" s="48"/>
    </row>
    <row r="417" spans="2:5" s="32" customFormat="1" x14ac:dyDescent="0.25">
      <c r="B417" s="30"/>
      <c r="C417" s="31"/>
      <c r="D417" s="44"/>
      <c r="E417" s="48"/>
    </row>
    <row r="418" spans="2:5" s="32" customFormat="1" x14ac:dyDescent="0.25">
      <c r="B418" s="30"/>
      <c r="C418" s="31"/>
      <c r="D418" s="44"/>
      <c r="E418" s="48"/>
    </row>
    <row r="419" spans="2:5" s="32" customFormat="1" x14ac:dyDescent="0.25">
      <c r="B419" s="30"/>
      <c r="C419" s="31"/>
      <c r="D419" s="44"/>
      <c r="E419" s="48"/>
    </row>
    <row r="420" spans="2:5" s="32" customFormat="1" x14ac:dyDescent="0.25">
      <c r="B420" s="30"/>
      <c r="C420" s="31"/>
      <c r="D420" s="44"/>
      <c r="E420" s="48"/>
    </row>
    <row r="421" spans="2:5" s="32" customFormat="1" x14ac:dyDescent="0.25">
      <c r="B421" s="30"/>
      <c r="C421" s="31"/>
      <c r="D421" s="44"/>
      <c r="E421" s="48"/>
    </row>
    <row r="422" spans="2:5" s="32" customFormat="1" x14ac:dyDescent="0.25">
      <c r="B422" s="30"/>
      <c r="C422" s="31"/>
      <c r="D422" s="44"/>
      <c r="E422" s="48"/>
    </row>
    <row r="423" spans="2:5" s="32" customFormat="1" x14ac:dyDescent="0.25">
      <c r="B423" s="30"/>
      <c r="C423" s="31"/>
      <c r="D423" s="44"/>
      <c r="E423" s="48"/>
    </row>
    <row r="424" spans="2:5" s="32" customFormat="1" x14ac:dyDescent="0.25">
      <c r="B424" s="30"/>
      <c r="C424" s="31"/>
      <c r="D424" s="44"/>
      <c r="E424" s="48"/>
    </row>
    <row r="425" spans="2:5" s="32" customFormat="1" x14ac:dyDescent="0.25">
      <c r="B425" s="30"/>
      <c r="C425" s="31"/>
      <c r="D425" s="44"/>
      <c r="E425" s="48"/>
    </row>
    <row r="426" spans="2:5" s="32" customFormat="1" x14ac:dyDescent="0.25">
      <c r="B426" s="30"/>
      <c r="C426" s="31"/>
      <c r="D426" s="44"/>
      <c r="E426" s="48"/>
    </row>
    <row r="427" spans="2:5" s="32" customFormat="1" x14ac:dyDescent="0.25">
      <c r="B427" s="30"/>
      <c r="C427" s="31"/>
      <c r="D427" s="44"/>
      <c r="E427" s="48"/>
    </row>
    <row r="428" spans="2:5" s="32" customFormat="1" x14ac:dyDescent="0.25">
      <c r="B428" s="30"/>
      <c r="C428" s="31"/>
      <c r="D428" s="44"/>
      <c r="E428" s="48"/>
    </row>
    <row r="429" spans="2:5" s="32" customFormat="1" x14ac:dyDescent="0.25">
      <c r="B429" s="30"/>
      <c r="C429" s="31"/>
      <c r="D429" s="44"/>
      <c r="E429" s="48"/>
    </row>
    <row r="430" spans="2:5" s="32" customFormat="1" x14ac:dyDescent="0.25">
      <c r="B430" s="30"/>
      <c r="C430" s="31"/>
      <c r="D430" s="44"/>
      <c r="E430" s="48"/>
    </row>
    <row r="431" spans="2:5" s="32" customFormat="1" x14ac:dyDescent="0.25">
      <c r="B431" s="30"/>
      <c r="C431" s="31"/>
      <c r="D431" s="44"/>
      <c r="E431" s="48"/>
    </row>
    <row r="432" spans="2:5" s="32" customFormat="1" x14ac:dyDescent="0.25">
      <c r="B432" s="30"/>
      <c r="C432" s="31"/>
      <c r="D432" s="44"/>
      <c r="E432" s="48"/>
    </row>
    <row r="433" spans="2:5" s="32" customFormat="1" x14ac:dyDescent="0.25">
      <c r="B433" s="30"/>
      <c r="C433" s="31"/>
      <c r="D433" s="44"/>
      <c r="E433" s="48"/>
    </row>
    <row r="434" spans="2:5" s="32" customFormat="1" x14ac:dyDescent="0.25">
      <c r="B434" s="30"/>
      <c r="C434" s="31"/>
      <c r="D434" s="44"/>
      <c r="E434" s="48"/>
    </row>
    <row r="435" spans="2:5" s="32" customFormat="1" x14ac:dyDescent="0.25">
      <c r="B435" s="30"/>
      <c r="C435" s="31"/>
      <c r="D435" s="44"/>
      <c r="E435" s="48"/>
    </row>
    <row r="436" spans="2:5" s="32" customFormat="1" x14ac:dyDescent="0.25">
      <c r="B436" s="30"/>
      <c r="C436" s="31"/>
      <c r="D436" s="44"/>
      <c r="E436" s="48"/>
    </row>
    <row r="437" spans="2:5" s="32" customFormat="1" x14ac:dyDescent="0.25">
      <c r="B437" s="30"/>
      <c r="C437" s="31"/>
      <c r="D437" s="44"/>
      <c r="E437" s="48"/>
    </row>
    <row r="438" spans="2:5" s="32" customFormat="1" x14ac:dyDescent="0.25">
      <c r="B438" s="30"/>
      <c r="C438" s="31"/>
      <c r="D438" s="44"/>
      <c r="E438" s="48"/>
    </row>
    <row r="439" spans="2:5" s="32" customFormat="1" x14ac:dyDescent="0.25">
      <c r="B439" s="30"/>
      <c r="C439" s="31"/>
      <c r="D439" s="44"/>
      <c r="E439" s="48"/>
    </row>
    <row r="440" spans="2:5" s="32" customFormat="1" x14ac:dyDescent="0.25">
      <c r="B440" s="30"/>
      <c r="C440" s="31"/>
      <c r="D440" s="44"/>
      <c r="E440" s="48"/>
    </row>
    <row r="441" spans="2:5" s="32" customFormat="1" x14ac:dyDescent="0.25">
      <c r="B441" s="30"/>
      <c r="C441" s="31"/>
      <c r="D441" s="44"/>
      <c r="E441" s="48"/>
    </row>
    <row r="442" spans="2:5" s="32" customFormat="1" x14ac:dyDescent="0.25">
      <c r="B442" s="30"/>
      <c r="C442" s="31"/>
      <c r="D442" s="44"/>
      <c r="E442" s="48"/>
    </row>
    <row r="443" spans="2:5" s="32" customFormat="1" x14ac:dyDescent="0.25">
      <c r="B443" s="30"/>
      <c r="C443" s="31"/>
      <c r="D443" s="44"/>
      <c r="E443" s="48"/>
    </row>
    <row r="444" spans="2:5" s="32" customFormat="1" x14ac:dyDescent="0.25">
      <c r="B444" s="30"/>
      <c r="C444" s="31"/>
      <c r="D444" s="44"/>
      <c r="E444" s="48"/>
    </row>
    <row r="445" spans="2:5" s="32" customFormat="1" x14ac:dyDescent="0.25">
      <c r="B445" s="30"/>
      <c r="C445" s="31"/>
      <c r="D445" s="44"/>
      <c r="E445" s="48"/>
    </row>
    <row r="446" spans="2:5" s="32" customFormat="1" x14ac:dyDescent="0.25">
      <c r="B446" s="30"/>
      <c r="C446" s="31"/>
      <c r="D446" s="44"/>
      <c r="E446" s="48"/>
    </row>
    <row r="447" spans="2:5" s="32" customFormat="1" x14ac:dyDescent="0.25">
      <c r="B447" s="30"/>
      <c r="C447" s="31"/>
      <c r="D447" s="44"/>
      <c r="E447" s="48"/>
    </row>
    <row r="448" spans="2:5" s="32" customFormat="1" x14ac:dyDescent="0.25">
      <c r="B448" s="30"/>
      <c r="C448" s="31"/>
      <c r="D448" s="44"/>
      <c r="E448" s="48"/>
    </row>
    <row r="449" spans="2:5" s="32" customFormat="1" x14ac:dyDescent="0.25">
      <c r="B449" s="30"/>
      <c r="C449" s="31"/>
      <c r="D449" s="44"/>
      <c r="E449" s="48"/>
    </row>
    <row r="450" spans="2:5" s="32" customFormat="1" x14ac:dyDescent="0.25">
      <c r="B450" s="30"/>
      <c r="C450" s="31"/>
      <c r="D450" s="44"/>
      <c r="E450" s="48"/>
    </row>
    <row r="451" spans="2:5" s="32" customFormat="1" x14ac:dyDescent="0.25">
      <c r="B451" s="30"/>
      <c r="C451" s="31"/>
      <c r="D451" s="44"/>
      <c r="E451" s="48"/>
    </row>
    <row r="452" spans="2:5" s="32" customFormat="1" x14ac:dyDescent="0.25">
      <c r="B452" s="30"/>
      <c r="C452" s="31"/>
      <c r="D452" s="44"/>
      <c r="E452" s="48"/>
    </row>
    <row r="453" spans="2:5" s="32" customFormat="1" x14ac:dyDescent="0.25">
      <c r="B453" s="30"/>
      <c r="C453" s="31"/>
      <c r="D453" s="44"/>
      <c r="E453" s="48"/>
    </row>
    <row r="454" spans="2:5" s="32" customFormat="1" x14ac:dyDescent="0.25">
      <c r="B454" s="30"/>
      <c r="C454" s="31"/>
      <c r="D454" s="44"/>
      <c r="E454" s="48"/>
    </row>
    <row r="455" spans="2:5" s="32" customFormat="1" x14ac:dyDescent="0.25">
      <c r="B455" s="30"/>
      <c r="C455" s="31"/>
      <c r="D455" s="44"/>
      <c r="E455" s="48"/>
    </row>
    <row r="456" spans="2:5" s="32" customFormat="1" x14ac:dyDescent="0.25">
      <c r="B456" s="30"/>
      <c r="C456" s="31"/>
      <c r="D456" s="44"/>
      <c r="E456" s="48"/>
    </row>
    <row r="457" spans="2:5" s="32" customFormat="1" x14ac:dyDescent="0.25">
      <c r="B457" s="30"/>
      <c r="C457" s="31"/>
      <c r="D457" s="44"/>
      <c r="E457" s="48"/>
    </row>
    <row r="458" spans="2:5" s="32" customFormat="1" x14ac:dyDescent="0.25">
      <c r="B458" s="30"/>
      <c r="C458" s="31"/>
      <c r="D458" s="44"/>
      <c r="E458" s="48"/>
    </row>
    <row r="459" spans="2:5" s="32" customFormat="1" x14ac:dyDescent="0.25">
      <c r="B459" s="30"/>
      <c r="C459" s="31"/>
      <c r="D459" s="44"/>
      <c r="E459" s="48"/>
    </row>
    <row r="460" spans="2:5" s="32" customFormat="1" x14ac:dyDescent="0.25">
      <c r="B460" s="30"/>
      <c r="C460" s="31"/>
      <c r="D460" s="44"/>
      <c r="E460" s="48"/>
    </row>
    <row r="461" spans="2:5" s="32" customFormat="1" x14ac:dyDescent="0.25">
      <c r="B461" s="30"/>
      <c r="C461" s="31"/>
      <c r="D461" s="44"/>
      <c r="E461" s="48"/>
    </row>
    <row r="462" spans="2:5" s="32" customFormat="1" x14ac:dyDescent="0.25">
      <c r="B462" s="30"/>
      <c r="C462" s="31"/>
      <c r="D462" s="44"/>
      <c r="E462" s="48"/>
    </row>
    <row r="463" spans="2:5" s="32" customFormat="1" x14ac:dyDescent="0.25">
      <c r="B463" s="30"/>
      <c r="C463" s="31"/>
      <c r="D463" s="44"/>
      <c r="E463" s="48"/>
    </row>
    <row r="464" spans="2:5" s="32" customFormat="1" x14ac:dyDescent="0.25">
      <c r="B464" s="30"/>
      <c r="C464" s="31"/>
      <c r="D464" s="44"/>
      <c r="E464" s="48"/>
    </row>
    <row r="465" spans="2:5" s="32" customFormat="1" x14ac:dyDescent="0.25">
      <c r="B465" s="30"/>
      <c r="C465" s="31"/>
      <c r="D465" s="44"/>
      <c r="E465" s="48"/>
    </row>
    <row r="466" spans="2:5" s="32" customFormat="1" x14ac:dyDescent="0.25">
      <c r="B466" s="30"/>
      <c r="C466" s="31"/>
      <c r="D466" s="44"/>
      <c r="E466" s="48"/>
    </row>
    <row r="467" spans="2:5" s="32" customFormat="1" x14ac:dyDescent="0.25">
      <c r="B467" s="30"/>
      <c r="C467" s="31"/>
      <c r="D467" s="44"/>
      <c r="E467" s="48"/>
    </row>
    <row r="468" spans="2:5" s="32" customFormat="1" x14ac:dyDescent="0.25">
      <c r="B468" s="30"/>
      <c r="C468" s="31"/>
      <c r="D468" s="44"/>
      <c r="E468" s="48"/>
    </row>
    <row r="469" spans="2:5" s="32" customFormat="1" x14ac:dyDescent="0.25">
      <c r="B469" s="30"/>
      <c r="C469" s="31"/>
      <c r="D469" s="44"/>
      <c r="E469" s="48"/>
    </row>
    <row r="470" spans="2:5" s="32" customFormat="1" x14ac:dyDescent="0.25">
      <c r="B470" s="30"/>
      <c r="C470" s="31"/>
      <c r="D470" s="44"/>
      <c r="E470" s="48"/>
    </row>
    <row r="471" spans="2:5" s="32" customFormat="1" x14ac:dyDescent="0.25">
      <c r="B471" s="30"/>
      <c r="C471" s="31"/>
      <c r="D471" s="44"/>
      <c r="E471" s="48"/>
    </row>
    <row r="472" spans="2:5" s="32" customFormat="1" x14ac:dyDescent="0.25">
      <c r="B472" s="30"/>
      <c r="C472" s="31"/>
      <c r="D472" s="44"/>
      <c r="E472" s="48"/>
    </row>
    <row r="473" spans="2:5" s="32" customFormat="1" x14ac:dyDescent="0.25">
      <c r="B473" s="30"/>
      <c r="C473" s="31"/>
      <c r="D473" s="44"/>
      <c r="E473" s="48"/>
    </row>
    <row r="474" spans="2:5" s="32" customFormat="1" x14ac:dyDescent="0.25">
      <c r="B474" s="30"/>
      <c r="C474" s="31"/>
      <c r="D474" s="44"/>
      <c r="E474" s="48"/>
    </row>
    <row r="475" spans="2:5" s="32" customFormat="1" x14ac:dyDescent="0.25">
      <c r="B475" s="30"/>
      <c r="C475" s="31"/>
      <c r="D475" s="44"/>
      <c r="E475" s="48"/>
    </row>
    <row r="476" spans="2:5" s="32" customFormat="1" x14ac:dyDescent="0.25">
      <c r="B476" s="30"/>
      <c r="C476" s="31"/>
      <c r="D476" s="44"/>
      <c r="E476" s="48"/>
    </row>
    <row r="477" spans="2:5" s="32" customFormat="1" x14ac:dyDescent="0.25">
      <c r="B477" s="30"/>
      <c r="C477" s="31"/>
      <c r="D477" s="44"/>
      <c r="E477" s="48"/>
    </row>
    <row r="478" spans="2:5" s="32" customFormat="1" x14ac:dyDescent="0.25">
      <c r="B478" s="30"/>
      <c r="C478" s="31"/>
      <c r="D478" s="44"/>
      <c r="E478" s="48"/>
    </row>
    <row r="479" spans="2:5" s="32" customFormat="1" x14ac:dyDescent="0.25">
      <c r="B479" s="30"/>
      <c r="C479" s="31"/>
      <c r="D479" s="44"/>
      <c r="E479" s="48"/>
    </row>
    <row r="480" spans="2:5" s="32" customFormat="1" x14ac:dyDescent="0.25">
      <c r="B480" s="30"/>
      <c r="C480" s="31"/>
      <c r="D480" s="44"/>
      <c r="E480" s="48"/>
    </row>
    <row r="481" spans="2:5" s="32" customFormat="1" x14ac:dyDescent="0.25">
      <c r="B481" s="30"/>
      <c r="C481" s="31"/>
      <c r="D481" s="44"/>
      <c r="E481" s="48"/>
    </row>
    <row r="482" spans="2:5" s="32" customFormat="1" x14ac:dyDescent="0.25">
      <c r="B482" s="30"/>
      <c r="C482" s="31"/>
      <c r="D482" s="44"/>
      <c r="E482" s="48"/>
    </row>
    <row r="483" spans="2:5" s="32" customFormat="1" x14ac:dyDescent="0.25">
      <c r="B483" s="30"/>
      <c r="C483" s="31"/>
      <c r="D483" s="44"/>
      <c r="E483" s="48"/>
    </row>
    <row r="484" spans="2:5" s="32" customFormat="1" x14ac:dyDescent="0.25">
      <c r="B484" s="30"/>
      <c r="C484" s="31"/>
      <c r="D484" s="44"/>
      <c r="E484" s="48"/>
    </row>
    <row r="485" spans="2:5" s="32" customFormat="1" x14ac:dyDescent="0.25">
      <c r="B485" s="30"/>
      <c r="C485" s="31"/>
      <c r="D485" s="44"/>
      <c r="E485" s="48"/>
    </row>
    <row r="486" spans="2:5" s="32" customFormat="1" x14ac:dyDescent="0.25">
      <c r="B486" s="30"/>
      <c r="C486" s="31"/>
      <c r="D486" s="44"/>
      <c r="E486" s="48"/>
    </row>
    <row r="487" spans="2:5" s="32" customFormat="1" x14ac:dyDescent="0.25">
      <c r="B487" s="30"/>
      <c r="C487" s="31"/>
      <c r="D487" s="44"/>
      <c r="E487" s="48"/>
    </row>
    <row r="488" spans="2:5" s="32" customFormat="1" x14ac:dyDescent="0.25">
      <c r="B488" s="30"/>
      <c r="C488" s="31"/>
      <c r="D488" s="44"/>
      <c r="E488" s="48"/>
    </row>
    <row r="489" spans="2:5" s="32" customFormat="1" x14ac:dyDescent="0.25">
      <c r="B489" s="30"/>
      <c r="C489" s="31"/>
      <c r="D489" s="44"/>
      <c r="E489" s="48"/>
    </row>
    <row r="490" spans="2:5" s="32" customFormat="1" x14ac:dyDescent="0.25">
      <c r="B490" s="30"/>
      <c r="C490" s="31"/>
      <c r="D490" s="44"/>
      <c r="E490" s="48"/>
    </row>
    <row r="491" spans="2:5" s="32" customFormat="1" x14ac:dyDescent="0.25">
      <c r="B491" s="30"/>
      <c r="C491" s="31"/>
      <c r="D491" s="44"/>
      <c r="E491" s="48"/>
    </row>
    <row r="492" spans="2:5" s="32" customFormat="1" x14ac:dyDescent="0.25">
      <c r="B492" s="30"/>
      <c r="C492" s="31"/>
      <c r="D492" s="44"/>
      <c r="E492" s="48"/>
    </row>
    <row r="493" spans="2:5" s="32" customFormat="1" x14ac:dyDescent="0.25">
      <c r="B493" s="30"/>
      <c r="C493" s="31"/>
      <c r="D493" s="44"/>
      <c r="E493" s="48"/>
    </row>
    <row r="494" spans="2:5" s="32" customFormat="1" x14ac:dyDescent="0.25">
      <c r="B494" s="30"/>
      <c r="C494" s="31"/>
      <c r="D494" s="44"/>
      <c r="E494" s="48"/>
    </row>
    <row r="495" spans="2:5" s="32" customFormat="1" x14ac:dyDescent="0.25">
      <c r="B495" s="30"/>
      <c r="C495" s="31"/>
      <c r="D495" s="44"/>
      <c r="E495" s="48"/>
    </row>
    <row r="496" spans="2:5" s="32" customFormat="1" x14ac:dyDescent="0.25">
      <c r="B496" s="30"/>
      <c r="C496" s="31"/>
      <c r="D496" s="44"/>
      <c r="E496" s="48"/>
    </row>
    <row r="497" spans="2:5" s="32" customFormat="1" x14ac:dyDescent="0.25">
      <c r="B497" s="30"/>
      <c r="C497" s="31"/>
      <c r="D497" s="44"/>
      <c r="E497" s="48"/>
    </row>
    <row r="498" spans="2:5" s="32" customFormat="1" x14ac:dyDescent="0.25">
      <c r="B498" s="30"/>
      <c r="C498" s="31"/>
      <c r="D498" s="44"/>
      <c r="E498" s="48"/>
    </row>
    <row r="499" spans="2:5" s="32" customFormat="1" x14ac:dyDescent="0.25">
      <c r="B499" s="30"/>
      <c r="C499" s="31"/>
      <c r="D499" s="44"/>
      <c r="E499" s="48"/>
    </row>
    <row r="500" spans="2:5" s="32" customFormat="1" x14ac:dyDescent="0.25">
      <c r="B500" s="30"/>
      <c r="C500" s="31"/>
      <c r="D500" s="44"/>
      <c r="E500" s="48"/>
    </row>
    <row r="501" spans="2:5" s="32" customFormat="1" x14ac:dyDescent="0.25">
      <c r="B501" s="30"/>
      <c r="C501" s="31"/>
      <c r="D501" s="44"/>
      <c r="E501" s="48"/>
    </row>
    <row r="502" spans="2:5" s="32" customFormat="1" x14ac:dyDescent="0.25">
      <c r="B502" s="30"/>
      <c r="C502" s="31"/>
      <c r="D502" s="44"/>
      <c r="E502" s="48"/>
    </row>
    <row r="503" spans="2:5" s="32" customFormat="1" x14ac:dyDescent="0.25">
      <c r="B503" s="30"/>
      <c r="C503" s="31"/>
      <c r="D503" s="44"/>
      <c r="E503" s="48"/>
    </row>
    <row r="504" spans="2:5" s="32" customFormat="1" x14ac:dyDescent="0.25">
      <c r="B504" s="30"/>
      <c r="C504" s="31"/>
      <c r="D504" s="44"/>
      <c r="E504" s="48"/>
    </row>
    <row r="505" spans="2:5" s="32" customFormat="1" x14ac:dyDescent="0.25">
      <c r="B505" s="30"/>
      <c r="C505" s="31"/>
      <c r="D505" s="44"/>
      <c r="E505" s="48"/>
    </row>
    <row r="506" spans="2:5" s="32" customFormat="1" x14ac:dyDescent="0.25">
      <c r="B506" s="30"/>
      <c r="C506" s="31"/>
      <c r="D506" s="44"/>
      <c r="E506" s="48"/>
    </row>
    <row r="507" spans="2:5" s="32" customFormat="1" x14ac:dyDescent="0.25">
      <c r="B507" s="30"/>
      <c r="C507" s="31"/>
      <c r="D507" s="44"/>
      <c r="E507" s="48"/>
    </row>
    <row r="508" spans="2:5" s="32" customFormat="1" x14ac:dyDescent="0.25">
      <c r="B508" s="30"/>
      <c r="C508" s="31"/>
      <c r="D508" s="44"/>
      <c r="E508" s="48"/>
    </row>
    <row r="509" spans="2:5" s="32" customFormat="1" x14ac:dyDescent="0.25">
      <c r="B509" s="30"/>
      <c r="C509" s="31"/>
      <c r="D509" s="44"/>
      <c r="E509" s="48"/>
    </row>
    <row r="510" spans="2:5" s="32" customFormat="1" x14ac:dyDescent="0.25">
      <c r="B510" s="30"/>
      <c r="C510" s="31"/>
      <c r="D510" s="44"/>
      <c r="E510" s="48"/>
    </row>
    <row r="511" spans="2:5" s="32" customFormat="1" x14ac:dyDescent="0.25">
      <c r="B511" s="30"/>
      <c r="C511" s="31"/>
      <c r="D511" s="44"/>
      <c r="E511" s="48"/>
    </row>
    <row r="512" spans="2:5" s="32" customFormat="1" x14ac:dyDescent="0.25">
      <c r="B512" s="30"/>
      <c r="C512" s="31"/>
      <c r="D512" s="44"/>
      <c r="E512" s="48"/>
    </row>
    <row r="513" spans="2:5" s="32" customFormat="1" x14ac:dyDescent="0.25">
      <c r="B513" s="30"/>
      <c r="C513" s="31"/>
      <c r="D513" s="44"/>
      <c r="E513" s="48"/>
    </row>
    <row r="514" spans="2:5" s="32" customFormat="1" x14ac:dyDescent="0.25">
      <c r="B514" s="30"/>
      <c r="C514" s="31"/>
      <c r="D514" s="44"/>
      <c r="E514" s="48"/>
    </row>
    <row r="515" spans="2:5" s="32" customFormat="1" x14ac:dyDescent="0.25">
      <c r="B515" s="30"/>
      <c r="C515" s="31"/>
      <c r="D515" s="44"/>
      <c r="E515" s="48"/>
    </row>
    <row r="516" spans="2:5" s="32" customFormat="1" x14ac:dyDescent="0.25">
      <c r="B516" s="30"/>
      <c r="C516" s="31"/>
      <c r="D516" s="44"/>
      <c r="E516" s="48"/>
    </row>
    <row r="517" spans="2:5" s="32" customFormat="1" x14ac:dyDescent="0.25">
      <c r="B517" s="30"/>
      <c r="C517" s="31"/>
      <c r="D517" s="44"/>
      <c r="E517" s="48"/>
    </row>
    <row r="518" spans="2:5" s="32" customFormat="1" x14ac:dyDescent="0.25">
      <c r="B518" s="30"/>
      <c r="C518" s="31"/>
      <c r="D518" s="44"/>
      <c r="E518" s="48"/>
    </row>
    <row r="519" spans="2:5" s="32" customFormat="1" x14ac:dyDescent="0.25">
      <c r="B519" s="30"/>
      <c r="C519" s="31"/>
      <c r="D519" s="44"/>
      <c r="E519" s="48"/>
    </row>
    <row r="520" spans="2:5" s="32" customFormat="1" x14ac:dyDescent="0.25">
      <c r="B520" s="30"/>
      <c r="C520" s="31"/>
      <c r="D520" s="44"/>
      <c r="E520" s="48"/>
    </row>
    <row r="521" spans="2:5" s="32" customFormat="1" x14ac:dyDescent="0.25">
      <c r="B521" s="30"/>
      <c r="C521" s="31"/>
      <c r="D521" s="44"/>
      <c r="E521" s="48"/>
    </row>
    <row r="522" spans="2:5" s="32" customFormat="1" x14ac:dyDescent="0.25">
      <c r="B522" s="30"/>
      <c r="C522" s="31"/>
      <c r="D522" s="44"/>
      <c r="E522" s="48"/>
    </row>
    <row r="523" spans="2:5" s="32" customFormat="1" x14ac:dyDescent="0.25">
      <c r="B523" s="30"/>
      <c r="C523" s="31"/>
      <c r="D523" s="44"/>
      <c r="E523" s="48"/>
    </row>
    <row r="524" spans="2:5" s="32" customFormat="1" x14ac:dyDescent="0.25">
      <c r="B524" s="30"/>
      <c r="C524" s="31"/>
      <c r="D524" s="44"/>
      <c r="E524" s="48"/>
    </row>
    <row r="525" spans="2:5" s="32" customFormat="1" x14ac:dyDescent="0.25">
      <c r="B525" s="30"/>
      <c r="C525" s="31"/>
      <c r="D525" s="44"/>
      <c r="E525" s="48"/>
    </row>
    <row r="526" spans="2:5" s="32" customFormat="1" x14ac:dyDescent="0.25">
      <c r="B526" s="30"/>
      <c r="C526" s="31"/>
      <c r="D526" s="44"/>
      <c r="E526" s="48"/>
    </row>
    <row r="527" spans="2:5" s="32" customFormat="1" x14ac:dyDescent="0.25">
      <c r="B527" s="30"/>
      <c r="C527" s="31"/>
      <c r="D527" s="44"/>
      <c r="E527" s="48"/>
    </row>
    <row r="528" spans="2:5" s="32" customFormat="1" x14ac:dyDescent="0.25">
      <c r="B528" s="30"/>
      <c r="C528" s="31"/>
      <c r="D528" s="44"/>
      <c r="E528" s="48"/>
    </row>
    <row r="529" spans="2:5" s="32" customFormat="1" x14ac:dyDescent="0.25">
      <c r="B529" s="30"/>
      <c r="C529" s="31"/>
      <c r="D529" s="44"/>
      <c r="E529" s="48"/>
    </row>
    <row r="530" spans="2:5" s="32" customFormat="1" x14ac:dyDescent="0.25">
      <c r="B530" s="30"/>
      <c r="C530" s="31"/>
      <c r="D530" s="44"/>
      <c r="E530" s="48"/>
    </row>
    <row r="531" spans="2:5" s="32" customFormat="1" x14ac:dyDescent="0.25">
      <c r="B531" s="30"/>
      <c r="C531" s="31"/>
      <c r="D531" s="44"/>
      <c r="E531" s="48"/>
    </row>
    <row r="532" spans="2:5" s="32" customFormat="1" x14ac:dyDescent="0.25">
      <c r="B532" s="30"/>
      <c r="C532" s="31"/>
      <c r="D532" s="44"/>
      <c r="E532" s="48"/>
    </row>
    <row r="533" spans="2:5" s="32" customFormat="1" x14ac:dyDescent="0.25">
      <c r="B533" s="30"/>
      <c r="C533" s="31"/>
      <c r="D533" s="44"/>
      <c r="E533" s="48"/>
    </row>
    <row r="534" spans="2:5" s="32" customFormat="1" x14ac:dyDescent="0.25">
      <c r="B534" s="30"/>
      <c r="C534" s="31"/>
      <c r="D534" s="44"/>
      <c r="E534" s="48"/>
    </row>
    <row r="535" spans="2:5" s="32" customFormat="1" x14ac:dyDescent="0.25">
      <c r="B535" s="30"/>
      <c r="C535" s="31"/>
      <c r="D535" s="44"/>
      <c r="E535" s="48"/>
    </row>
    <row r="536" spans="2:5" s="32" customFormat="1" x14ac:dyDescent="0.25">
      <c r="B536" s="30"/>
      <c r="C536" s="31"/>
      <c r="D536" s="44"/>
      <c r="E536" s="48"/>
    </row>
    <row r="537" spans="2:5" s="32" customFormat="1" x14ac:dyDescent="0.25">
      <c r="B537" s="30"/>
      <c r="C537" s="31"/>
      <c r="D537" s="44"/>
      <c r="E537" s="48"/>
    </row>
    <row r="538" spans="2:5" s="32" customFormat="1" x14ac:dyDescent="0.25">
      <c r="B538" s="30"/>
      <c r="C538" s="31"/>
      <c r="D538" s="44"/>
      <c r="E538" s="48"/>
    </row>
    <row r="539" spans="2:5" s="32" customFormat="1" x14ac:dyDescent="0.25">
      <c r="B539" s="30"/>
      <c r="C539" s="31"/>
      <c r="D539" s="44"/>
      <c r="E539" s="48"/>
    </row>
    <row r="540" spans="2:5" s="32" customFormat="1" x14ac:dyDescent="0.25">
      <c r="B540" s="30"/>
      <c r="C540" s="31"/>
      <c r="D540" s="44"/>
      <c r="E540" s="48"/>
    </row>
    <row r="541" spans="2:5" s="32" customFormat="1" x14ac:dyDescent="0.25">
      <c r="B541" s="30"/>
      <c r="C541" s="31"/>
      <c r="D541" s="44"/>
      <c r="E541" s="48"/>
    </row>
    <row r="542" spans="2:5" s="32" customFormat="1" x14ac:dyDescent="0.25">
      <c r="B542" s="30"/>
      <c r="C542" s="31"/>
      <c r="D542" s="44"/>
      <c r="E542" s="48"/>
    </row>
    <row r="543" spans="2:5" s="32" customFormat="1" x14ac:dyDescent="0.25">
      <c r="B543" s="30"/>
      <c r="C543" s="31"/>
      <c r="D543" s="44"/>
      <c r="E543" s="48"/>
    </row>
    <row r="544" spans="2:5" s="32" customFormat="1" x14ac:dyDescent="0.25">
      <c r="B544" s="30"/>
      <c r="C544" s="31"/>
      <c r="D544" s="44"/>
      <c r="E544" s="48"/>
    </row>
    <row r="545" spans="2:5" s="32" customFormat="1" x14ac:dyDescent="0.25">
      <c r="B545" s="30"/>
      <c r="C545" s="31"/>
      <c r="D545" s="44"/>
      <c r="E545" s="48"/>
    </row>
    <row r="546" spans="2:5" s="32" customFormat="1" x14ac:dyDescent="0.25">
      <c r="B546" s="30"/>
      <c r="C546" s="31"/>
      <c r="D546" s="44"/>
      <c r="E546" s="48"/>
    </row>
    <row r="547" spans="2:5" s="32" customFormat="1" x14ac:dyDescent="0.25">
      <c r="B547" s="30"/>
      <c r="C547" s="31"/>
      <c r="D547" s="44"/>
      <c r="E547" s="48"/>
    </row>
    <row r="548" spans="2:5" s="32" customFormat="1" x14ac:dyDescent="0.25">
      <c r="B548" s="30"/>
      <c r="C548" s="31"/>
      <c r="D548" s="44"/>
      <c r="E548" s="48"/>
    </row>
    <row r="549" spans="2:5" s="32" customFormat="1" x14ac:dyDescent="0.25">
      <c r="B549" s="30"/>
      <c r="C549" s="31"/>
      <c r="D549" s="44"/>
      <c r="E549" s="48"/>
    </row>
    <row r="550" spans="2:5" s="32" customFormat="1" x14ac:dyDescent="0.25">
      <c r="B550" s="30"/>
      <c r="C550" s="31"/>
      <c r="D550" s="44"/>
      <c r="E550" s="48"/>
    </row>
    <row r="551" spans="2:5" s="32" customFormat="1" x14ac:dyDescent="0.25">
      <c r="B551" s="30"/>
      <c r="C551" s="31"/>
      <c r="D551" s="44"/>
      <c r="E551" s="48"/>
    </row>
    <row r="552" spans="2:5" s="32" customFormat="1" x14ac:dyDescent="0.25">
      <c r="B552" s="30"/>
      <c r="C552" s="31"/>
      <c r="D552" s="44"/>
      <c r="E552" s="48"/>
    </row>
    <row r="553" spans="2:5" s="32" customFormat="1" x14ac:dyDescent="0.25">
      <c r="B553" s="30"/>
      <c r="C553" s="31"/>
      <c r="D553" s="44"/>
      <c r="E553" s="48"/>
    </row>
    <row r="554" spans="2:5" s="32" customFormat="1" x14ac:dyDescent="0.25">
      <c r="B554" s="30"/>
      <c r="C554" s="31"/>
      <c r="D554" s="44"/>
      <c r="E554" s="48"/>
    </row>
    <row r="555" spans="2:5" s="32" customFormat="1" x14ac:dyDescent="0.25">
      <c r="B555" s="30"/>
      <c r="C555" s="31"/>
      <c r="D555" s="44"/>
      <c r="E555" s="48"/>
    </row>
    <row r="556" spans="2:5" s="32" customFormat="1" x14ac:dyDescent="0.25">
      <c r="B556" s="30"/>
      <c r="C556" s="31"/>
      <c r="D556" s="44"/>
      <c r="E556" s="48"/>
    </row>
    <row r="557" spans="2:5" s="32" customFormat="1" x14ac:dyDescent="0.25">
      <c r="B557" s="30"/>
      <c r="C557" s="31"/>
      <c r="D557" s="44"/>
      <c r="E557" s="48"/>
    </row>
    <row r="558" spans="2:5" s="32" customFormat="1" x14ac:dyDescent="0.25">
      <c r="B558" s="30"/>
      <c r="C558" s="31"/>
      <c r="D558" s="44"/>
      <c r="E558" s="48"/>
    </row>
    <row r="559" spans="2:5" s="32" customFormat="1" x14ac:dyDescent="0.25">
      <c r="B559" s="30"/>
      <c r="C559" s="31"/>
      <c r="D559" s="44"/>
      <c r="E559" s="48"/>
    </row>
    <row r="560" spans="2:5" s="32" customFormat="1" x14ac:dyDescent="0.25">
      <c r="B560" s="30"/>
      <c r="C560" s="31"/>
      <c r="D560" s="44"/>
      <c r="E560" s="48"/>
    </row>
    <row r="561" spans="2:5" s="32" customFormat="1" x14ac:dyDescent="0.25">
      <c r="B561" s="30"/>
      <c r="C561" s="31"/>
      <c r="D561" s="44"/>
      <c r="E561" s="48"/>
    </row>
    <row r="562" spans="2:5" s="32" customFormat="1" x14ac:dyDescent="0.25">
      <c r="B562" s="30"/>
      <c r="C562" s="31"/>
      <c r="D562" s="44"/>
      <c r="E562" s="48"/>
    </row>
    <row r="563" spans="2:5" s="32" customFormat="1" x14ac:dyDescent="0.25">
      <c r="B563" s="30"/>
      <c r="C563" s="31"/>
      <c r="D563" s="44"/>
      <c r="E563" s="48"/>
    </row>
    <row r="564" spans="2:5" s="32" customFormat="1" x14ac:dyDescent="0.25">
      <c r="B564" s="30"/>
      <c r="C564" s="31"/>
      <c r="D564" s="44"/>
      <c r="E564" s="48"/>
    </row>
    <row r="565" spans="2:5" s="32" customFormat="1" x14ac:dyDescent="0.25">
      <c r="B565" s="30"/>
      <c r="C565" s="31"/>
      <c r="D565" s="44"/>
      <c r="E565" s="48"/>
    </row>
    <row r="566" spans="2:5" s="32" customFormat="1" x14ac:dyDescent="0.25">
      <c r="B566" s="30"/>
      <c r="C566" s="31"/>
      <c r="D566" s="44"/>
      <c r="E566" s="48"/>
    </row>
    <row r="567" spans="2:5" s="32" customFormat="1" x14ac:dyDescent="0.25">
      <c r="B567" s="30"/>
      <c r="C567" s="31"/>
      <c r="D567" s="44"/>
      <c r="E567" s="48"/>
    </row>
    <row r="568" spans="2:5" s="32" customFormat="1" x14ac:dyDescent="0.25">
      <c r="B568" s="30"/>
      <c r="C568" s="31"/>
      <c r="D568" s="44"/>
      <c r="E568" s="48"/>
    </row>
    <row r="569" spans="2:5" s="32" customFormat="1" x14ac:dyDescent="0.25">
      <c r="B569" s="30"/>
      <c r="C569" s="31"/>
      <c r="D569" s="44"/>
      <c r="E569" s="48"/>
    </row>
    <row r="570" spans="2:5" s="32" customFormat="1" x14ac:dyDescent="0.25">
      <c r="B570" s="30"/>
      <c r="C570" s="31"/>
      <c r="D570" s="44"/>
      <c r="E570" s="48"/>
    </row>
    <row r="571" spans="2:5" s="32" customFormat="1" x14ac:dyDescent="0.25">
      <c r="B571" s="30"/>
      <c r="C571" s="31"/>
      <c r="D571" s="44"/>
      <c r="E571" s="48"/>
    </row>
    <row r="572" spans="2:5" s="32" customFormat="1" x14ac:dyDescent="0.25">
      <c r="B572" s="30"/>
      <c r="C572" s="31"/>
      <c r="D572" s="44"/>
      <c r="E572" s="48"/>
    </row>
    <row r="573" spans="2:5" s="32" customFormat="1" x14ac:dyDescent="0.25">
      <c r="B573" s="30"/>
      <c r="C573" s="31"/>
      <c r="D573" s="44"/>
      <c r="E573" s="48"/>
    </row>
    <row r="574" spans="2:5" s="32" customFormat="1" x14ac:dyDescent="0.25">
      <c r="B574" s="30"/>
      <c r="C574" s="31"/>
      <c r="D574" s="44"/>
      <c r="E574" s="48"/>
    </row>
    <row r="575" spans="2:5" s="32" customFormat="1" x14ac:dyDescent="0.25">
      <c r="B575" s="30"/>
      <c r="C575" s="31"/>
      <c r="D575" s="44"/>
      <c r="E575" s="48"/>
    </row>
    <row r="576" spans="2:5" s="32" customFormat="1" x14ac:dyDescent="0.25">
      <c r="B576" s="30"/>
      <c r="C576" s="31"/>
      <c r="D576" s="44"/>
      <c r="E576" s="48"/>
    </row>
    <row r="577" spans="2:5" s="32" customFormat="1" x14ac:dyDescent="0.25">
      <c r="B577" s="30"/>
      <c r="C577" s="31"/>
      <c r="D577" s="44"/>
      <c r="E577" s="48"/>
    </row>
    <row r="578" spans="2:5" s="32" customFormat="1" x14ac:dyDescent="0.25">
      <c r="B578" s="30"/>
      <c r="C578" s="31"/>
      <c r="D578" s="44"/>
      <c r="E578" s="48"/>
    </row>
    <row r="579" spans="2:5" s="32" customFormat="1" x14ac:dyDescent="0.25">
      <c r="B579" s="30"/>
      <c r="C579" s="31"/>
      <c r="D579" s="44"/>
      <c r="E579" s="48"/>
    </row>
    <row r="580" spans="2:5" s="32" customFormat="1" x14ac:dyDescent="0.25">
      <c r="B580" s="30"/>
      <c r="C580" s="31"/>
      <c r="D580" s="44"/>
      <c r="E580" s="48"/>
    </row>
    <row r="581" spans="2:5" s="32" customFormat="1" x14ac:dyDescent="0.25">
      <c r="B581" s="30"/>
      <c r="C581" s="31"/>
      <c r="D581" s="44"/>
      <c r="E581" s="48"/>
    </row>
    <row r="582" spans="2:5" s="32" customFormat="1" x14ac:dyDescent="0.25">
      <c r="B582" s="30"/>
      <c r="C582" s="31"/>
      <c r="D582" s="44"/>
      <c r="E582" s="48"/>
    </row>
    <row r="583" spans="2:5" s="32" customFormat="1" x14ac:dyDescent="0.25">
      <c r="B583" s="30"/>
      <c r="C583" s="31"/>
      <c r="D583" s="44"/>
      <c r="E583" s="48"/>
    </row>
    <row r="584" spans="2:5" s="32" customFormat="1" x14ac:dyDescent="0.25">
      <c r="B584" s="30"/>
      <c r="C584" s="31"/>
      <c r="D584" s="44"/>
      <c r="E584" s="48"/>
    </row>
    <row r="585" spans="2:5" s="32" customFormat="1" x14ac:dyDescent="0.25">
      <c r="B585" s="30"/>
      <c r="C585" s="31"/>
      <c r="D585" s="44"/>
      <c r="E585" s="48"/>
    </row>
    <row r="586" spans="2:5" s="32" customFormat="1" x14ac:dyDescent="0.25">
      <c r="B586" s="30"/>
      <c r="C586" s="31"/>
      <c r="D586" s="44"/>
      <c r="E586" s="48"/>
    </row>
    <row r="587" spans="2:5" s="32" customFormat="1" x14ac:dyDescent="0.25">
      <c r="B587" s="30"/>
      <c r="C587" s="31"/>
      <c r="D587" s="44"/>
      <c r="E587" s="48"/>
    </row>
    <row r="588" spans="2:5" s="32" customFormat="1" x14ac:dyDescent="0.25">
      <c r="B588" s="30"/>
      <c r="C588" s="31"/>
      <c r="D588" s="44"/>
      <c r="E588" s="48"/>
    </row>
    <row r="589" spans="2:5" s="32" customFormat="1" x14ac:dyDescent="0.25">
      <c r="B589" s="30"/>
      <c r="C589" s="31"/>
      <c r="D589" s="44"/>
      <c r="E589" s="48"/>
    </row>
    <row r="590" spans="2:5" s="32" customFormat="1" x14ac:dyDescent="0.25">
      <c r="B590" s="30"/>
      <c r="C590" s="31"/>
      <c r="D590" s="44"/>
      <c r="E590" s="48"/>
    </row>
    <row r="591" spans="2:5" s="32" customFormat="1" x14ac:dyDescent="0.25">
      <c r="B591" s="30"/>
      <c r="C591" s="31"/>
      <c r="D591" s="44"/>
      <c r="E591" s="48"/>
    </row>
    <row r="592" spans="2:5" s="32" customFormat="1" x14ac:dyDescent="0.25">
      <c r="B592" s="30"/>
      <c r="C592" s="31"/>
      <c r="D592" s="44"/>
      <c r="E592" s="48"/>
    </row>
    <row r="593" spans="2:5" s="32" customFormat="1" x14ac:dyDescent="0.25">
      <c r="B593" s="30"/>
      <c r="C593" s="31"/>
      <c r="D593" s="44"/>
      <c r="E593" s="48"/>
    </row>
    <row r="594" spans="2:5" s="32" customFormat="1" x14ac:dyDescent="0.25">
      <c r="B594" s="30"/>
      <c r="C594" s="31"/>
      <c r="D594" s="44"/>
      <c r="E594" s="48"/>
    </row>
    <row r="595" spans="2:5" s="32" customFormat="1" x14ac:dyDescent="0.25">
      <c r="B595" s="30"/>
      <c r="C595" s="31"/>
      <c r="D595" s="44"/>
      <c r="E595" s="48"/>
    </row>
    <row r="596" spans="2:5" s="32" customFormat="1" x14ac:dyDescent="0.25">
      <c r="B596" s="30"/>
      <c r="C596" s="31"/>
      <c r="D596" s="44"/>
      <c r="E596" s="48"/>
    </row>
    <row r="597" spans="2:5" s="32" customFormat="1" x14ac:dyDescent="0.25">
      <c r="B597" s="30"/>
      <c r="C597" s="31"/>
      <c r="D597" s="44"/>
      <c r="E597" s="48"/>
    </row>
    <row r="598" spans="2:5" s="32" customFormat="1" x14ac:dyDescent="0.25">
      <c r="B598" s="30"/>
      <c r="C598" s="31"/>
      <c r="D598" s="44"/>
      <c r="E598" s="48"/>
    </row>
    <row r="599" spans="2:5" s="32" customFormat="1" x14ac:dyDescent="0.25">
      <c r="B599" s="30"/>
      <c r="C599" s="31"/>
      <c r="D599" s="44"/>
      <c r="E599" s="48"/>
    </row>
    <row r="600" spans="2:5" s="32" customFormat="1" x14ac:dyDescent="0.25">
      <c r="B600" s="30"/>
      <c r="C600" s="31"/>
      <c r="D600" s="44"/>
      <c r="E600" s="48"/>
    </row>
    <row r="601" spans="2:5" s="32" customFormat="1" x14ac:dyDescent="0.25">
      <c r="B601" s="30"/>
      <c r="C601" s="31"/>
      <c r="D601" s="44"/>
      <c r="E601" s="48"/>
    </row>
    <row r="602" spans="2:5" s="32" customFormat="1" x14ac:dyDescent="0.25">
      <c r="B602" s="30"/>
      <c r="C602" s="31"/>
      <c r="D602" s="44"/>
      <c r="E602" s="48"/>
    </row>
    <row r="603" spans="2:5" s="32" customFormat="1" x14ac:dyDescent="0.25">
      <c r="B603" s="30"/>
      <c r="C603" s="31"/>
      <c r="D603" s="44"/>
      <c r="E603" s="48"/>
    </row>
    <row r="604" spans="2:5" s="32" customFormat="1" x14ac:dyDescent="0.25">
      <c r="B604" s="30"/>
      <c r="C604" s="31"/>
      <c r="D604" s="44"/>
      <c r="E604" s="48"/>
    </row>
    <row r="605" spans="2:5" s="32" customFormat="1" x14ac:dyDescent="0.25">
      <c r="B605" s="30"/>
      <c r="C605" s="31"/>
      <c r="D605" s="44"/>
      <c r="E605" s="48"/>
    </row>
    <row r="606" spans="2:5" s="32" customFormat="1" x14ac:dyDescent="0.25">
      <c r="B606" s="30"/>
      <c r="C606" s="31"/>
      <c r="D606" s="44"/>
      <c r="E606" s="48"/>
    </row>
    <row r="607" spans="2:5" s="32" customFormat="1" x14ac:dyDescent="0.25">
      <c r="B607" s="30"/>
      <c r="C607" s="31"/>
      <c r="D607" s="44"/>
      <c r="E607" s="48"/>
    </row>
    <row r="608" spans="2:5" s="32" customFormat="1" x14ac:dyDescent="0.25">
      <c r="B608" s="30"/>
      <c r="C608" s="31"/>
      <c r="D608" s="44"/>
      <c r="E608" s="48"/>
    </row>
    <row r="609" spans="2:5" s="32" customFormat="1" x14ac:dyDescent="0.25">
      <c r="B609" s="30"/>
      <c r="C609" s="31"/>
      <c r="D609" s="44"/>
      <c r="E609" s="48"/>
    </row>
    <row r="610" spans="2:5" s="32" customFormat="1" x14ac:dyDescent="0.25">
      <c r="B610" s="30"/>
      <c r="C610" s="31"/>
      <c r="D610" s="44"/>
      <c r="E610" s="48"/>
    </row>
    <row r="611" spans="2:5" s="32" customFormat="1" x14ac:dyDescent="0.25">
      <c r="B611" s="30"/>
      <c r="C611" s="31"/>
      <c r="D611" s="44"/>
      <c r="E611" s="48"/>
    </row>
    <row r="612" spans="2:5" s="32" customFormat="1" x14ac:dyDescent="0.25">
      <c r="B612" s="30"/>
      <c r="C612" s="31"/>
      <c r="D612" s="44"/>
      <c r="E612" s="48"/>
    </row>
    <row r="613" spans="2:5" s="32" customFormat="1" x14ac:dyDescent="0.25">
      <c r="B613" s="30"/>
      <c r="C613" s="31"/>
      <c r="D613" s="44"/>
      <c r="E613" s="48"/>
    </row>
    <row r="614" spans="2:5" s="32" customFormat="1" x14ac:dyDescent="0.25">
      <c r="B614" s="30"/>
      <c r="C614" s="31"/>
      <c r="D614" s="44"/>
      <c r="E614" s="48"/>
    </row>
    <row r="615" spans="2:5" s="32" customFormat="1" x14ac:dyDescent="0.25">
      <c r="B615" s="30"/>
      <c r="C615" s="31"/>
      <c r="D615" s="44"/>
      <c r="E615" s="48"/>
    </row>
    <row r="616" spans="2:5" s="32" customFormat="1" x14ac:dyDescent="0.25">
      <c r="B616" s="30"/>
      <c r="C616" s="31"/>
      <c r="D616" s="44"/>
      <c r="E616" s="48"/>
    </row>
    <row r="617" spans="2:5" s="32" customFormat="1" x14ac:dyDescent="0.25">
      <c r="B617" s="30"/>
      <c r="C617" s="31"/>
      <c r="D617" s="44"/>
      <c r="E617" s="48"/>
    </row>
    <row r="618" spans="2:5" s="32" customFormat="1" x14ac:dyDescent="0.25">
      <c r="B618" s="30"/>
      <c r="C618" s="31"/>
      <c r="D618" s="44"/>
      <c r="E618" s="48"/>
    </row>
    <row r="619" spans="2:5" s="32" customFormat="1" x14ac:dyDescent="0.25">
      <c r="B619" s="30"/>
      <c r="C619" s="31"/>
      <c r="D619" s="44"/>
      <c r="E619" s="48"/>
    </row>
    <row r="620" spans="2:5" s="32" customFormat="1" x14ac:dyDescent="0.25">
      <c r="B620" s="30"/>
      <c r="C620" s="31"/>
      <c r="D620" s="44"/>
      <c r="E620" s="48"/>
    </row>
    <row r="621" spans="2:5" s="32" customFormat="1" x14ac:dyDescent="0.25">
      <c r="B621" s="30"/>
      <c r="C621" s="31"/>
      <c r="D621" s="44"/>
      <c r="E621" s="48"/>
    </row>
    <row r="622" spans="2:5" s="32" customFormat="1" x14ac:dyDescent="0.25">
      <c r="B622" s="30"/>
      <c r="C622" s="31"/>
      <c r="D622" s="44"/>
      <c r="E622" s="48"/>
    </row>
    <row r="623" spans="2:5" s="32" customFormat="1" x14ac:dyDescent="0.25">
      <c r="B623" s="30"/>
      <c r="C623" s="31"/>
      <c r="D623" s="44"/>
      <c r="E623" s="48"/>
    </row>
    <row r="624" spans="2:5" s="32" customFormat="1" x14ac:dyDescent="0.25">
      <c r="B624" s="30"/>
      <c r="C624" s="31"/>
      <c r="D624" s="44"/>
      <c r="E624" s="48"/>
    </row>
    <row r="625" spans="2:5" s="32" customFormat="1" x14ac:dyDescent="0.25">
      <c r="B625" s="30"/>
      <c r="C625" s="31"/>
      <c r="D625" s="44"/>
      <c r="E625" s="48"/>
    </row>
    <row r="626" spans="2:5" s="32" customFormat="1" x14ac:dyDescent="0.25">
      <c r="B626" s="30"/>
      <c r="C626" s="31"/>
      <c r="D626" s="44"/>
      <c r="E626" s="48"/>
    </row>
    <row r="627" spans="2:5" s="32" customFormat="1" x14ac:dyDescent="0.25">
      <c r="B627" s="30"/>
      <c r="C627" s="31"/>
      <c r="D627" s="44"/>
      <c r="E627" s="48"/>
    </row>
    <row r="628" spans="2:5" s="32" customFormat="1" x14ac:dyDescent="0.25">
      <c r="B628" s="30"/>
      <c r="C628" s="31"/>
      <c r="D628" s="44"/>
      <c r="E628" s="48"/>
    </row>
    <row r="629" spans="2:5" s="32" customFormat="1" x14ac:dyDescent="0.25">
      <c r="B629" s="30"/>
      <c r="C629" s="31"/>
      <c r="D629" s="44"/>
      <c r="E629" s="48"/>
    </row>
    <row r="630" spans="2:5" s="32" customFormat="1" x14ac:dyDescent="0.25">
      <c r="B630" s="30"/>
      <c r="C630" s="31"/>
      <c r="D630" s="44"/>
      <c r="E630" s="48"/>
    </row>
    <row r="631" spans="2:5" s="32" customFormat="1" x14ac:dyDescent="0.25">
      <c r="B631" s="30"/>
      <c r="C631" s="31"/>
      <c r="D631" s="44"/>
      <c r="E631" s="48"/>
    </row>
    <row r="632" spans="2:5" s="32" customFormat="1" x14ac:dyDescent="0.25">
      <c r="B632" s="30"/>
      <c r="C632" s="31"/>
      <c r="D632" s="44"/>
      <c r="E632" s="48"/>
    </row>
    <row r="633" spans="2:5" s="32" customFormat="1" x14ac:dyDescent="0.25">
      <c r="B633" s="30"/>
      <c r="C633" s="31"/>
      <c r="D633" s="44"/>
      <c r="E633" s="48"/>
    </row>
    <row r="634" spans="2:5" s="32" customFormat="1" x14ac:dyDescent="0.25">
      <c r="B634" s="30"/>
      <c r="C634" s="31"/>
      <c r="D634" s="44"/>
      <c r="E634" s="48"/>
    </row>
    <row r="635" spans="2:5" s="32" customFormat="1" x14ac:dyDescent="0.25">
      <c r="B635" s="30"/>
      <c r="C635" s="31"/>
      <c r="D635" s="44"/>
      <c r="E635" s="48"/>
    </row>
    <row r="636" spans="2:5" s="32" customFormat="1" x14ac:dyDescent="0.25">
      <c r="B636" s="30"/>
      <c r="C636" s="31"/>
      <c r="D636" s="44"/>
      <c r="E636" s="48"/>
    </row>
    <row r="637" spans="2:5" s="32" customFormat="1" x14ac:dyDescent="0.25">
      <c r="B637" s="30"/>
      <c r="C637" s="31"/>
      <c r="D637" s="44"/>
      <c r="E637" s="48"/>
    </row>
    <row r="638" spans="2:5" s="32" customFormat="1" x14ac:dyDescent="0.25">
      <c r="B638" s="30"/>
      <c r="C638" s="31"/>
      <c r="D638" s="44"/>
      <c r="E638" s="48"/>
    </row>
    <row r="639" spans="2:5" s="32" customFormat="1" x14ac:dyDescent="0.25">
      <c r="B639" s="30"/>
      <c r="C639" s="31"/>
      <c r="D639" s="44"/>
      <c r="E639" s="48"/>
    </row>
    <row r="640" spans="2:5" s="32" customFormat="1" x14ac:dyDescent="0.25">
      <c r="B640" s="30"/>
      <c r="C640" s="31"/>
      <c r="D640" s="44"/>
      <c r="E640" s="48"/>
    </row>
    <row r="641" spans="2:5" s="32" customFormat="1" x14ac:dyDescent="0.25">
      <c r="B641" s="30"/>
      <c r="C641" s="31"/>
      <c r="D641" s="44"/>
      <c r="E641" s="48"/>
    </row>
    <row r="642" spans="2:5" s="32" customFormat="1" x14ac:dyDescent="0.25">
      <c r="B642" s="30"/>
      <c r="C642" s="31"/>
      <c r="D642" s="44"/>
      <c r="E642" s="48"/>
    </row>
    <row r="643" spans="2:5" s="32" customFormat="1" x14ac:dyDescent="0.25">
      <c r="B643" s="30"/>
      <c r="C643" s="31"/>
      <c r="D643" s="44"/>
      <c r="E643" s="48"/>
    </row>
    <row r="644" spans="2:5" s="32" customFormat="1" x14ac:dyDescent="0.25">
      <c r="B644" s="30"/>
      <c r="C644" s="31"/>
      <c r="D644" s="44"/>
      <c r="E644" s="48"/>
    </row>
    <row r="645" spans="2:5" s="32" customFormat="1" x14ac:dyDescent="0.25">
      <c r="B645" s="30"/>
      <c r="C645" s="31"/>
      <c r="D645" s="44"/>
      <c r="E645" s="48"/>
    </row>
    <row r="646" spans="2:5" s="32" customFormat="1" x14ac:dyDescent="0.25">
      <c r="B646" s="30"/>
      <c r="C646" s="31"/>
      <c r="D646" s="44"/>
      <c r="E646" s="48"/>
    </row>
    <row r="647" spans="2:5" s="32" customFormat="1" x14ac:dyDescent="0.25">
      <c r="B647" s="30"/>
      <c r="C647" s="31"/>
      <c r="D647" s="44"/>
      <c r="E647" s="48"/>
    </row>
    <row r="648" spans="2:5" s="32" customFormat="1" x14ac:dyDescent="0.25">
      <c r="B648" s="30"/>
      <c r="C648" s="31"/>
      <c r="D648" s="44"/>
      <c r="E648" s="48"/>
    </row>
    <row r="649" spans="2:5" s="32" customFormat="1" x14ac:dyDescent="0.25">
      <c r="B649" s="30"/>
      <c r="C649" s="31"/>
      <c r="D649" s="44"/>
      <c r="E649" s="48"/>
    </row>
    <row r="650" spans="2:5" s="32" customFormat="1" x14ac:dyDescent="0.25">
      <c r="B650" s="30"/>
      <c r="C650" s="31"/>
      <c r="D650" s="44"/>
      <c r="E650" s="48"/>
    </row>
    <row r="651" spans="2:5" s="32" customFormat="1" x14ac:dyDescent="0.25">
      <c r="B651" s="30"/>
      <c r="C651" s="31"/>
      <c r="D651" s="44"/>
      <c r="E651" s="48"/>
    </row>
    <row r="652" spans="2:5" s="32" customFormat="1" x14ac:dyDescent="0.25">
      <c r="B652" s="30"/>
      <c r="C652" s="31"/>
      <c r="D652" s="44"/>
      <c r="E652" s="48"/>
    </row>
    <row r="653" spans="2:5" s="32" customFormat="1" x14ac:dyDescent="0.25">
      <c r="B653" s="30"/>
      <c r="C653" s="31"/>
      <c r="D653" s="44"/>
      <c r="E653" s="48"/>
    </row>
    <row r="654" spans="2:5" s="32" customFormat="1" x14ac:dyDescent="0.25">
      <c r="B654" s="30"/>
      <c r="C654" s="31"/>
      <c r="D654" s="44"/>
      <c r="E654" s="48"/>
    </row>
    <row r="655" spans="2:5" s="32" customFormat="1" x14ac:dyDescent="0.25">
      <c r="B655" s="30"/>
      <c r="C655" s="31"/>
      <c r="D655" s="44"/>
      <c r="E655" s="48"/>
    </row>
    <row r="656" spans="2:5" s="32" customFormat="1" x14ac:dyDescent="0.25">
      <c r="B656" s="30"/>
      <c r="C656" s="31"/>
      <c r="D656" s="44"/>
      <c r="E656" s="48"/>
    </row>
    <row r="657" spans="2:5" s="32" customFormat="1" x14ac:dyDescent="0.25">
      <c r="B657" s="30"/>
      <c r="C657" s="31"/>
      <c r="D657" s="44"/>
      <c r="E657" s="48"/>
    </row>
    <row r="658" spans="2:5" s="32" customFormat="1" x14ac:dyDescent="0.25">
      <c r="B658" s="30"/>
      <c r="C658" s="31"/>
      <c r="D658" s="44"/>
      <c r="E658" s="48"/>
    </row>
    <row r="659" spans="2:5" s="32" customFormat="1" x14ac:dyDescent="0.25">
      <c r="B659" s="30"/>
      <c r="C659" s="31"/>
      <c r="D659" s="44"/>
      <c r="E659" s="48"/>
    </row>
    <row r="660" spans="2:5" s="32" customFormat="1" x14ac:dyDescent="0.25">
      <c r="B660" s="30"/>
      <c r="C660" s="31"/>
      <c r="D660" s="44"/>
      <c r="E660" s="48"/>
    </row>
    <row r="661" spans="2:5" s="32" customFormat="1" x14ac:dyDescent="0.25">
      <c r="B661" s="30"/>
      <c r="C661" s="31"/>
      <c r="D661" s="44"/>
      <c r="E661" s="48"/>
    </row>
    <row r="662" spans="2:5" s="32" customFormat="1" x14ac:dyDescent="0.25">
      <c r="B662" s="30"/>
      <c r="C662" s="31"/>
      <c r="D662" s="44"/>
      <c r="E662" s="48"/>
    </row>
    <row r="663" spans="2:5" s="32" customFormat="1" x14ac:dyDescent="0.25">
      <c r="B663" s="30"/>
      <c r="C663" s="31"/>
      <c r="D663" s="44"/>
      <c r="E663" s="48"/>
    </row>
    <row r="664" spans="2:5" s="32" customFormat="1" x14ac:dyDescent="0.25">
      <c r="B664" s="30"/>
      <c r="C664" s="31"/>
      <c r="D664" s="44"/>
      <c r="E664" s="48"/>
    </row>
    <row r="665" spans="2:5" s="32" customFormat="1" x14ac:dyDescent="0.25">
      <c r="B665" s="30"/>
      <c r="C665" s="31"/>
      <c r="D665" s="44"/>
      <c r="E665" s="48"/>
    </row>
    <row r="666" spans="2:5" s="32" customFormat="1" x14ac:dyDescent="0.25">
      <c r="B666" s="30"/>
      <c r="C666" s="31"/>
      <c r="D666" s="44"/>
      <c r="E666" s="48"/>
    </row>
    <row r="667" spans="2:5" s="32" customFormat="1" x14ac:dyDescent="0.25">
      <c r="B667" s="30"/>
      <c r="C667" s="31"/>
      <c r="D667" s="44"/>
      <c r="E667" s="48"/>
    </row>
  </sheetData>
  <sheetProtection password="CACB" sheet="1" objects="1" scenarios="1"/>
  <mergeCells count="1">
    <mergeCell ref="C1:E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F55"/>
  <sheetViews>
    <sheetView workbookViewId="0">
      <selection activeCell="C1" sqref="C1:D1"/>
    </sheetView>
  </sheetViews>
  <sheetFormatPr defaultColWidth="9.109375" defaultRowHeight="13.2" x14ac:dyDescent="0.25"/>
  <cols>
    <col min="1" max="1" width="7.77734375" style="1" customWidth="1"/>
    <col min="2" max="2" width="17.109375" style="78" customWidth="1"/>
    <col min="3" max="3" width="21.77734375" style="79" customWidth="1"/>
    <col min="4" max="4" width="21.77734375" style="22" customWidth="1"/>
    <col min="5" max="16384" width="9.109375" style="1"/>
  </cols>
  <sheetData>
    <row r="1" spans="1:6" ht="36.6" customHeight="1" x14ac:dyDescent="0.25">
      <c r="A1" s="90"/>
      <c r="B1" s="90"/>
      <c r="C1" s="135" t="s">
        <v>390</v>
      </c>
      <c r="D1" s="135"/>
      <c r="E1" s="95"/>
      <c r="F1" s="91"/>
    </row>
    <row r="2" spans="1:6" ht="13.8" x14ac:dyDescent="0.25">
      <c r="B2" s="36" t="s">
        <v>17</v>
      </c>
      <c r="C2" s="28">
        <f>C54-C55</f>
        <v>18535.324800000002</v>
      </c>
      <c r="D2" s="86"/>
    </row>
    <row r="3" spans="1:6" ht="13.8" thickBot="1" x14ac:dyDescent="0.3"/>
    <row r="4" spans="1:6" s="96" customFormat="1" ht="36.6" customHeight="1" thickBot="1" x14ac:dyDescent="0.35">
      <c r="B4" s="105" t="s">
        <v>0</v>
      </c>
      <c r="C4" s="107" t="s">
        <v>1</v>
      </c>
      <c r="D4" s="106" t="s">
        <v>14</v>
      </c>
    </row>
    <row r="5" spans="1:6" x14ac:dyDescent="0.25">
      <c r="B5" s="77" t="s">
        <v>183</v>
      </c>
      <c r="C5" s="17">
        <v>50</v>
      </c>
      <c r="D5" s="18">
        <v>1000000000</v>
      </c>
    </row>
    <row r="6" spans="1:6" x14ac:dyDescent="0.25">
      <c r="B6" s="77" t="s">
        <v>184</v>
      </c>
      <c r="C6" s="17">
        <v>100</v>
      </c>
      <c r="D6" s="18">
        <v>1000000000</v>
      </c>
    </row>
    <row r="7" spans="1:6" x14ac:dyDescent="0.25">
      <c r="B7" s="77" t="s">
        <v>184</v>
      </c>
      <c r="C7" s="17">
        <v>1000</v>
      </c>
      <c r="D7" s="18" t="s">
        <v>359</v>
      </c>
    </row>
    <row r="8" spans="1:6" x14ac:dyDescent="0.25">
      <c r="B8" s="77" t="s">
        <v>185</v>
      </c>
      <c r="C8" s="17">
        <v>100</v>
      </c>
      <c r="D8" s="18" t="s">
        <v>360</v>
      </c>
    </row>
    <row r="9" spans="1:6" x14ac:dyDescent="0.25">
      <c r="B9" s="77" t="s">
        <v>186</v>
      </c>
      <c r="C9" s="17">
        <v>200</v>
      </c>
      <c r="D9" s="18" t="s">
        <v>361</v>
      </c>
    </row>
    <row r="10" spans="1:6" x14ac:dyDescent="0.25">
      <c r="B10" s="77" t="s">
        <v>187</v>
      </c>
      <c r="C10" s="17">
        <v>25</v>
      </c>
      <c r="D10" s="18" t="s">
        <v>362</v>
      </c>
    </row>
    <row r="11" spans="1:6" x14ac:dyDescent="0.25">
      <c r="B11" s="77" t="s">
        <v>187</v>
      </c>
      <c r="C11" s="17">
        <v>500</v>
      </c>
      <c r="D11" s="18" t="s">
        <v>363</v>
      </c>
    </row>
    <row r="12" spans="1:6" x14ac:dyDescent="0.25">
      <c r="B12" s="77" t="s">
        <v>187</v>
      </c>
      <c r="C12" s="17">
        <v>500</v>
      </c>
      <c r="D12" s="18" t="s">
        <v>364</v>
      </c>
    </row>
    <row r="13" spans="1:6" x14ac:dyDescent="0.25">
      <c r="B13" s="77" t="s">
        <v>187</v>
      </c>
      <c r="C13" s="17">
        <v>100</v>
      </c>
      <c r="D13" s="18" t="s">
        <v>365</v>
      </c>
    </row>
    <row r="14" spans="1:6" x14ac:dyDescent="0.25">
      <c r="B14" s="77" t="s">
        <v>188</v>
      </c>
      <c r="C14" s="17">
        <v>3000</v>
      </c>
      <c r="D14" s="18" t="s">
        <v>366</v>
      </c>
    </row>
    <row r="15" spans="1:6" x14ac:dyDescent="0.25">
      <c r="B15" s="77" t="s">
        <v>188</v>
      </c>
      <c r="C15" s="17">
        <v>300</v>
      </c>
      <c r="D15" s="18" t="s">
        <v>367</v>
      </c>
    </row>
    <row r="16" spans="1:6" x14ac:dyDescent="0.25">
      <c r="B16" s="77" t="s">
        <v>191</v>
      </c>
      <c r="C16" s="17">
        <v>99</v>
      </c>
      <c r="D16" s="18">
        <v>1000000000</v>
      </c>
    </row>
    <row r="17" spans="2:4" x14ac:dyDescent="0.25">
      <c r="B17" s="77" t="s">
        <v>191</v>
      </c>
      <c r="C17" s="17">
        <v>50</v>
      </c>
      <c r="D17" s="18">
        <v>1000000000</v>
      </c>
    </row>
    <row r="18" spans="2:4" x14ac:dyDescent="0.25">
      <c r="B18" s="77" t="s">
        <v>191</v>
      </c>
      <c r="C18" s="17">
        <v>900</v>
      </c>
      <c r="D18" s="18" t="s">
        <v>368</v>
      </c>
    </row>
    <row r="19" spans="2:4" x14ac:dyDescent="0.25">
      <c r="B19" s="77" t="s">
        <v>192</v>
      </c>
      <c r="C19" s="17">
        <v>100</v>
      </c>
      <c r="D19" s="18">
        <v>1000000000</v>
      </c>
    </row>
    <row r="20" spans="2:4" x14ac:dyDescent="0.25">
      <c r="B20" s="77" t="s">
        <v>192</v>
      </c>
      <c r="C20" s="17">
        <v>70</v>
      </c>
      <c r="D20" s="18" t="s">
        <v>369</v>
      </c>
    </row>
    <row r="21" spans="2:4" x14ac:dyDescent="0.25">
      <c r="B21" s="77" t="s">
        <v>192</v>
      </c>
      <c r="C21" s="17">
        <v>100</v>
      </c>
      <c r="D21" s="18">
        <v>1000000000</v>
      </c>
    </row>
    <row r="22" spans="2:4" x14ac:dyDescent="0.25">
      <c r="B22" s="77" t="s">
        <v>194</v>
      </c>
      <c r="C22" s="17">
        <v>50</v>
      </c>
      <c r="D22" s="18">
        <v>1000000000</v>
      </c>
    </row>
    <row r="23" spans="2:4" x14ac:dyDescent="0.25">
      <c r="B23" s="77" t="s">
        <v>195</v>
      </c>
      <c r="C23" s="17">
        <v>200</v>
      </c>
      <c r="D23" s="18">
        <v>1000000000</v>
      </c>
    </row>
    <row r="24" spans="2:4" x14ac:dyDescent="0.25">
      <c r="B24" s="77" t="s">
        <v>195</v>
      </c>
      <c r="C24" s="17">
        <v>6700</v>
      </c>
      <c r="D24" s="18">
        <v>1000000000</v>
      </c>
    </row>
    <row r="25" spans="2:4" x14ac:dyDescent="0.25">
      <c r="B25" s="77" t="s">
        <v>196</v>
      </c>
      <c r="C25" s="17">
        <v>10</v>
      </c>
      <c r="D25" s="18" t="s">
        <v>370</v>
      </c>
    </row>
    <row r="26" spans="2:4" x14ac:dyDescent="0.25">
      <c r="B26" s="77" t="s">
        <v>196</v>
      </c>
      <c r="C26" s="17">
        <v>100</v>
      </c>
      <c r="D26" s="18" t="s">
        <v>371</v>
      </c>
    </row>
    <row r="27" spans="2:4" x14ac:dyDescent="0.25">
      <c r="B27" s="77" t="s">
        <v>196</v>
      </c>
      <c r="C27" s="17">
        <v>100</v>
      </c>
      <c r="D27" s="18">
        <v>1000000000</v>
      </c>
    </row>
    <row r="28" spans="2:4" x14ac:dyDescent="0.25">
      <c r="B28" s="77" t="s">
        <v>197</v>
      </c>
      <c r="C28" s="17">
        <v>150</v>
      </c>
      <c r="D28" s="18">
        <v>1000000000</v>
      </c>
    </row>
    <row r="29" spans="2:4" x14ac:dyDescent="0.25">
      <c r="B29" s="77" t="s">
        <v>197</v>
      </c>
      <c r="C29" s="17">
        <v>100</v>
      </c>
      <c r="D29" s="18">
        <v>1000000000</v>
      </c>
    </row>
    <row r="30" spans="2:4" x14ac:dyDescent="0.25">
      <c r="B30" s="77" t="s">
        <v>199</v>
      </c>
      <c r="C30" s="17">
        <v>100</v>
      </c>
      <c r="D30" s="18">
        <v>1000000000</v>
      </c>
    </row>
    <row r="31" spans="2:4" x14ac:dyDescent="0.25">
      <c r="B31" s="77" t="s">
        <v>200</v>
      </c>
      <c r="C31" s="17">
        <v>1</v>
      </c>
      <c r="D31" s="18" t="s">
        <v>372</v>
      </c>
    </row>
    <row r="32" spans="2:4" x14ac:dyDescent="0.25">
      <c r="B32" s="77" t="s">
        <v>201</v>
      </c>
      <c r="C32" s="17">
        <v>500</v>
      </c>
      <c r="D32" s="18">
        <v>6853</v>
      </c>
    </row>
    <row r="33" spans="2:4" x14ac:dyDescent="0.25">
      <c r="B33" s="77" t="s">
        <v>201</v>
      </c>
      <c r="C33" s="17">
        <v>100</v>
      </c>
      <c r="D33" s="18">
        <v>1000000000</v>
      </c>
    </row>
    <row r="34" spans="2:4" x14ac:dyDescent="0.25">
      <c r="B34" s="77" t="s">
        <v>202</v>
      </c>
      <c r="C34" s="17">
        <v>50</v>
      </c>
      <c r="D34" s="18" t="s">
        <v>373</v>
      </c>
    </row>
    <row r="35" spans="2:4" x14ac:dyDescent="0.25">
      <c r="B35" s="77" t="s">
        <v>202</v>
      </c>
      <c r="C35" s="17">
        <v>250</v>
      </c>
      <c r="D35" s="18" t="s">
        <v>374</v>
      </c>
    </row>
    <row r="36" spans="2:4" x14ac:dyDescent="0.25">
      <c r="B36" s="77" t="s">
        <v>202</v>
      </c>
      <c r="C36" s="17">
        <v>50</v>
      </c>
      <c r="D36" s="18">
        <v>1000000000</v>
      </c>
    </row>
    <row r="37" spans="2:4" x14ac:dyDescent="0.25">
      <c r="B37" s="77" t="s">
        <v>357</v>
      </c>
      <c r="C37" s="17">
        <v>200</v>
      </c>
      <c r="D37" s="18">
        <v>1000000000</v>
      </c>
    </row>
    <row r="38" spans="2:4" x14ac:dyDescent="0.25">
      <c r="B38" s="77" t="s">
        <v>357</v>
      </c>
      <c r="C38" s="17">
        <v>1000</v>
      </c>
      <c r="D38" s="18">
        <v>1000000000</v>
      </c>
    </row>
    <row r="39" spans="2:4" x14ac:dyDescent="0.25">
      <c r="B39" s="77" t="s">
        <v>357</v>
      </c>
      <c r="C39" s="17">
        <v>500</v>
      </c>
      <c r="D39" s="18">
        <v>1000000000</v>
      </c>
    </row>
    <row r="40" spans="2:4" x14ac:dyDescent="0.25">
      <c r="B40" s="77" t="s">
        <v>357</v>
      </c>
      <c r="C40" s="17">
        <v>100</v>
      </c>
      <c r="D40" s="18">
        <v>1000000000</v>
      </c>
    </row>
    <row r="41" spans="2:4" x14ac:dyDescent="0.25">
      <c r="B41" s="77" t="s">
        <v>358</v>
      </c>
      <c r="C41" s="17">
        <v>250</v>
      </c>
      <c r="D41" s="18">
        <v>1000000000</v>
      </c>
    </row>
    <row r="42" spans="2:4" x14ac:dyDescent="0.25">
      <c r="B42" s="77" t="s">
        <v>203</v>
      </c>
      <c r="C42" s="17">
        <v>988.63</v>
      </c>
      <c r="D42" s="18">
        <v>1000000000</v>
      </c>
    </row>
    <row r="43" spans="2:4" x14ac:dyDescent="0.25">
      <c r="B43" s="77" t="s">
        <v>203</v>
      </c>
      <c r="C43" s="17">
        <v>100</v>
      </c>
      <c r="D43" s="18">
        <v>1000000000</v>
      </c>
    </row>
    <row r="44" spans="2:4" x14ac:dyDescent="0.25">
      <c r="B44" s="77" t="s">
        <v>203</v>
      </c>
      <c r="C44" s="17">
        <v>1</v>
      </c>
      <c r="D44" s="18" t="s">
        <v>375</v>
      </c>
    </row>
    <row r="45" spans="2:4" x14ac:dyDescent="0.25">
      <c r="B45" s="77" t="s">
        <v>204</v>
      </c>
      <c r="C45" s="17">
        <v>10</v>
      </c>
      <c r="D45" s="18" t="s">
        <v>313</v>
      </c>
    </row>
    <row r="46" spans="2:4" x14ac:dyDescent="0.25">
      <c r="B46" s="77" t="s">
        <v>205</v>
      </c>
      <c r="C46" s="17">
        <v>1</v>
      </c>
      <c r="D46" s="18" t="s">
        <v>376</v>
      </c>
    </row>
    <row r="47" spans="2:4" x14ac:dyDescent="0.25">
      <c r="B47" s="77" t="s">
        <v>205</v>
      </c>
      <c r="C47" s="17">
        <v>100</v>
      </c>
      <c r="D47" s="18" t="s">
        <v>377</v>
      </c>
    </row>
    <row r="48" spans="2:4" x14ac:dyDescent="0.25">
      <c r="B48" s="77" t="s">
        <v>206</v>
      </c>
      <c r="C48" s="17">
        <v>100</v>
      </c>
      <c r="D48" s="18" t="s">
        <v>378</v>
      </c>
    </row>
    <row r="49" spans="2:5" x14ac:dyDescent="0.25">
      <c r="B49" s="77" t="s">
        <v>206</v>
      </c>
      <c r="C49" s="17">
        <v>100</v>
      </c>
      <c r="D49" s="18" t="s">
        <v>379</v>
      </c>
    </row>
    <row r="50" spans="2:5" x14ac:dyDescent="0.25">
      <c r="B50" s="77" t="s">
        <v>206</v>
      </c>
      <c r="C50" s="17">
        <v>100</v>
      </c>
      <c r="D50" s="18">
        <v>1000000000</v>
      </c>
    </row>
    <row r="51" spans="2:5" x14ac:dyDescent="0.25">
      <c r="B51" s="77" t="s">
        <v>206</v>
      </c>
      <c r="C51" s="17">
        <v>50</v>
      </c>
      <c r="D51" s="18" t="s">
        <v>380</v>
      </c>
    </row>
    <row r="52" spans="2:5" x14ac:dyDescent="0.25">
      <c r="B52" s="77" t="s">
        <v>207</v>
      </c>
      <c r="C52" s="17">
        <v>10</v>
      </c>
      <c r="D52" s="18">
        <v>1000000000</v>
      </c>
    </row>
    <row r="53" spans="2:5" x14ac:dyDescent="0.25">
      <c r="B53" s="77" t="s">
        <v>207</v>
      </c>
      <c r="C53" s="17">
        <v>42</v>
      </c>
      <c r="D53" s="18" t="s">
        <v>362</v>
      </c>
    </row>
    <row r="54" spans="2:5" x14ac:dyDescent="0.25">
      <c r="B54" s="35" t="s">
        <v>182</v>
      </c>
      <c r="C54" s="59">
        <f>SUM(C5:C53)</f>
        <v>19307.63</v>
      </c>
      <c r="D54" s="84"/>
      <c r="E54" s="80"/>
    </row>
    <row r="55" spans="2:5" x14ac:dyDescent="0.25">
      <c r="B55" s="82" t="s">
        <v>381</v>
      </c>
      <c r="C55" s="58">
        <f>C54*0.04</f>
        <v>772.30520000000001</v>
      </c>
      <c r="D55" s="85"/>
      <c r="E55" s="81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F260"/>
  <sheetViews>
    <sheetView zoomScaleNormal="100" workbookViewId="0">
      <selection activeCell="C1" sqref="C1:D1"/>
    </sheetView>
  </sheetViews>
  <sheetFormatPr defaultColWidth="9.109375" defaultRowHeight="13.2" x14ac:dyDescent="0.25"/>
  <cols>
    <col min="1" max="1" width="7.77734375" style="1" customWidth="1"/>
    <col min="2" max="2" width="26.21875" style="19" customWidth="1"/>
    <col min="3" max="3" width="21.77734375" style="3" customWidth="1"/>
    <col min="4" max="4" width="21.77734375" style="22" customWidth="1"/>
    <col min="5" max="16384" width="9.109375" style="1"/>
  </cols>
  <sheetData>
    <row r="1" spans="1:6" ht="36.6" customHeight="1" x14ac:dyDescent="0.25">
      <c r="A1" s="90"/>
      <c r="B1" s="1"/>
      <c r="C1" s="136" t="s">
        <v>391</v>
      </c>
      <c r="D1" s="136"/>
      <c r="E1" s="95"/>
      <c r="F1" s="91"/>
    </row>
    <row r="2" spans="1:6" ht="13.8" x14ac:dyDescent="0.25">
      <c r="B2" s="36" t="s">
        <v>17</v>
      </c>
      <c r="C2" s="28">
        <f>SUM(C5:C144)</f>
        <v>31473.929999999993</v>
      </c>
      <c r="D2" s="47"/>
    </row>
    <row r="3" spans="1:6" ht="13.8" thickBot="1" x14ac:dyDescent="0.3"/>
    <row r="4" spans="1:6" s="96" customFormat="1" ht="36.6" customHeight="1" thickBot="1" x14ac:dyDescent="0.35">
      <c r="B4" s="105" t="s">
        <v>0</v>
      </c>
      <c r="C4" s="107" t="s">
        <v>1</v>
      </c>
      <c r="D4" s="106" t="s">
        <v>14</v>
      </c>
    </row>
    <row r="5" spans="1:6" ht="14.4" x14ac:dyDescent="0.3">
      <c r="B5" s="15" t="s">
        <v>42</v>
      </c>
      <c r="C5" s="4">
        <v>285</v>
      </c>
      <c r="D5" s="18" t="s">
        <v>299</v>
      </c>
    </row>
    <row r="6" spans="1:6" ht="14.4" x14ac:dyDescent="0.3">
      <c r="B6" s="15" t="s">
        <v>43</v>
      </c>
      <c r="C6" s="4">
        <v>117.8</v>
      </c>
      <c r="D6" s="18" t="s">
        <v>273</v>
      </c>
    </row>
    <row r="7" spans="1:6" ht="14.4" x14ac:dyDescent="0.3">
      <c r="B7" s="15" t="s">
        <v>44</v>
      </c>
      <c r="C7" s="4">
        <v>950</v>
      </c>
      <c r="D7" s="18" t="s">
        <v>300</v>
      </c>
    </row>
    <row r="8" spans="1:6" ht="14.4" x14ac:dyDescent="0.3">
      <c r="B8" s="15" t="s">
        <v>45</v>
      </c>
      <c r="C8" s="4">
        <v>4750</v>
      </c>
      <c r="D8" s="18" t="s">
        <v>301</v>
      </c>
    </row>
    <row r="9" spans="1:6" ht="14.4" x14ac:dyDescent="0.3">
      <c r="B9" s="15" t="s">
        <v>46</v>
      </c>
      <c r="C9" s="4">
        <v>95</v>
      </c>
      <c r="D9" s="18" t="s">
        <v>302</v>
      </c>
    </row>
    <row r="10" spans="1:6" ht="14.4" x14ac:dyDescent="0.3">
      <c r="B10" s="15" t="s">
        <v>47</v>
      </c>
      <c r="C10" s="4">
        <v>2850</v>
      </c>
      <c r="D10" s="18" t="s">
        <v>303</v>
      </c>
    </row>
    <row r="11" spans="1:6" ht="14.4" x14ac:dyDescent="0.3">
      <c r="B11" s="15" t="s">
        <v>48</v>
      </c>
      <c r="C11" s="4">
        <v>95</v>
      </c>
      <c r="D11" s="18" t="s">
        <v>304</v>
      </c>
    </row>
    <row r="12" spans="1:6" ht="14.4" x14ac:dyDescent="0.3">
      <c r="B12" s="15" t="s">
        <v>49</v>
      </c>
      <c r="C12" s="4">
        <v>279</v>
      </c>
      <c r="D12" s="18" t="s">
        <v>305</v>
      </c>
    </row>
    <row r="13" spans="1:6" ht="14.4" x14ac:dyDescent="0.3">
      <c r="B13" s="15" t="s">
        <v>50</v>
      </c>
      <c r="C13" s="4">
        <v>95</v>
      </c>
      <c r="D13" s="18" t="s">
        <v>213</v>
      </c>
    </row>
    <row r="14" spans="1:6" ht="14.4" x14ac:dyDescent="0.3">
      <c r="B14" s="15" t="s">
        <v>51</v>
      </c>
      <c r="C14" s="4">
        <v>46.5</v>
      </c>
      <c r="D14" s="18" t="s">
        <v>276</v>
      </c>
    </row>
    <row r="15" spans="1:6" ht="14.4" x14ac:dyDescent="0.3">
      <c r="B15" s="15" t="s">
        <v>52</v>
      </c>
      <c r="C15" s="4">
        <v>190</v>
      </c>
      <c r="D15" s="18" t="s">
        <v>296</v>
      </c>
    </row>
    <row r="16" spans="1:6" ht="14.4" x14ac:dyDescent="0.3">
      <c r="B16" s="15" t="s">
        <v>53</v>
      </c>
      <c r="C16" s="4">
        <v>142.5</v>
      </c>
      <c r="D16" s="18" t="s">
        <v>306</v>
      </c>
    </row>
    <row r="17" spans="2:4" ht="14.4" x14ac:dyDescent="0.3">
      <c r="B17" s="15" t="s">
        <v>54</v>
      </c>
      <c r="C17" s="4">
        <v>95</v>
      </c>
      <c r="D17" s="18" t="s">
        <v>295</v>
      </c>
    </row>
    <row r="18" spans="2:4" ht="14.4" x14ac:dyDescent="0.3">
      <c r="B18" s="15" t="s">
        <v>55</v>
      </c>
      <c r="C18" s="4">
        <v>89</v>
      </c>
      <c r="D18" s="18" t="s">
        <v>269</v>
      </c>
    </row>
    <row r="19" spans="2:4" ht="14.4" x14ac:dyDescent="0.3">
      <c r="B19" s="15" t="s">
        <v>56</v>
      </c>
      <c r="C19" s="4">
        <v>47.5</v>
      </c>
      <c r="D19" s="18" t="s">
        <v>286</v>
      </c>
    </row>
    <row r="20" spans="2:4" ht="14.4" x14ac:dyDescent="0.3">
      <c r="B20" s="15" t="s">
        <v>57</v>
      </c>
      <c r="C20" s="4">
        <v>47.5</v>
      </c>
      <c r="D20" s="18" t="s">
        <v>307</v>
      </c>
    </row>
    <row r="21" spans="2:4" ht="14.4" x14ac:dyDescent="0.3">
      <c r="B21" s="15" t="s">
        <v>58</v>
      </c>
      <c r="C21" s="4">
        <v>47.5</v>
      </c>
      <c r="D21" s="18" t="s">
        <v>214</v>
      </c>
    </row>
    <row r="22" spans="2:4" ht="14.4" x14ac:dyDescent="0.3">
      <c r="B22" s="15" t="s">
        <v>59</v>
      </c>
      <c r="C22" s="4">
        <v>95</v>
      </c>
      <c r="D22" s="18" t="s">
        <v>308</v>
      </c>
    </row>
    <row r="23" spans="2:4" ht="14.4" x14ac:dyDescent="0.3">
      <c r="B23" s="15" t="s">
        <v>60</v>
      </c>
      <c r="C23" s="4">
        <v>237.5</v>
      </c>
      <c r="D23" s="18" t="s">
        <v>282</v>
      </c>
    </row>
    <row r="24" spans="2:4" ht="14.4" x14ac:dyDescent="0.3">
      <c r="B24" s="15" t="s">
        <v>61</v>
      </c>
      <c r="C24" s="4">
        <v>20.9</v>
      </c>
      <c r="D24" s="18" t="s">
        <v>309</v>
      </c>
    </row>
    <row r="25" spans="2:4" ht="14.4" x14ac:dyDescent="0.3">
      <c r="B25" s="15" t="s">
        <v>62</v>
      </c>
      <c r="C25" s="4">
        <v>19</v>
      </c>
      <c r="D25" s="18" t="s">
        <v>310</v>
      </c>
    </row>
    <row r="26" spans="2:4" ht="14.4" x14ac:dyDescent="0.3">
      <c r="B26" s="15" t="s">
        <v>63</v>
      </c>
      <c r="C26" s="4">
        <v>95</v>
      </c>
      <c r="D26" s="18" t="s">
        <v>284</v>
      </c>
    </row>
    <row r="27" spans="2:4" ht="14.4" x14ac:dyDescent="0.3">
      <c r="B27" s="15" t="s">
        <v>64</v>
      </c>
      <c r="C27" s="4">
        <v>66.75</v>
      </c>
      <c r="D27" s="18" t="s">
        <v>265</v>
      </c>
    </row>
    <row r="28" spans="2:4" ht="14.4" x14ac:dyDescent="0.3">
      <c r="B28" s="15" t="s">
        <v>65</v>
      </c>
      <c r="C28" s="4">
        <v>139.5</v>
      </c>
      <c r="D28" s="18" t="s">
        <v>311</v>
      </c>
    </row>
    <row r="29" spans="2:4" ht="14.4" x14ac:dyDescent="0.3">
      <c r="B29" s="15" t="s">
        <v>66</v>
      </c>
      <c r="C29" s="4">
        <v>47.5</v>
      </c>
      <c r="D29" s="18" t="s">
        <v>294</v>
      </c>
    </row>
    <row r="30" spans="2:4" ht="14.4" x14ac:dyDescent="0.3">
      <c r="B30" s="15" t="s">
        <v>67</v>
      </c>
      <c r="C30" s="4">
        <v>47.5</v>
      </c>
      <c r="D30" s="18" t="s">
        <v>283</v>
      </c>
    </row>
    <row r="31" spans="2:4" ht="14.4" x14ac:dyDescent="0.3">
      <c r="B31" s="15" t="s">
        <v>68</v>
      </c>
      <c r="C31" s="4">
        <v>95</v>
      </c>
      <c r="D31" s="18" t="s">
        <v>312</v>
      </c>
    </row>
    <row r="32" spans="2:4" s="14" customFormat="1" ht="14.4" x14ac:dyDescent="0.3">
      <c r="B32" s="20" t="s">
        <v>69</v>
      </c>
      <c r="C32" s="21">
        <v>95</v>
      </c>
      <c r="D32" s="23" t="s">
        <v>270</v>
      </c>
    </row>
    <row r="33" spans="2:4" ht="14.4" x14ac:dyDescent="0.3">
      <c r="B33" s="15" t="s">
        <v>70</v>
      </c>
      <c r="C33" s="4">
        <v>28.5</v>
      </c>
      <c r="D33" s="18" t="s">
        <v>313</v>
      </c>
    </row>
    <row r="34" spans="2:4" ht="14.4" x14ac:dyDescent="0.3">
      <c r="B34" s="15" t="s">
        <v>71</v>
      </c>
      <c r="C34" s="4">
        <v>285</v>
      </c>
      <c r="D34" s="18" t="s">
        <v>223</v>
      </c>
    </row>
    <row r="35" spans="2:4" ht="14.4" x14ac:dyDescent="0.3">
      <c r="B35" s="15" t="s">
        <v>72</v>
      </c>
      <c r="C35" s="4">
        <v>95</v>
      </c>
      <c r="D35" s="18" t="s">
        <v>266</v>
      </c>
    </row>
    <row r="36" spans="2:4" s="14" customFormat="1" ht="14.4" x14ac:dyDescent="0.3">
      <c r="B36" s="15" t="s">
        <v>73</v>
      </c>
      <c r="C36" s="21">
        <v>475</v>
      </c>
      <c r="D36" s="23" t="s">
        <v>215</v>
      </c>
    </row>
    <row r="37" spans="2:4" ht="14.4" x14ac:dyDescent="0.3">
      <c r="B37" s="15" t="s">
        <v>74</v>
      </c>
      <c r="C37" s="4">
        <v>190</v>
      </c>
      <c r="D37" s="18" t="s">
        <v>296</v>
      </c>
    </row>
    <row r="38" spans="2:4" ht="14.4" x14ac:dyDescent="0.3">
      <c r="B38" s="15" t="s">
        <v>75</v>
      </c>
      <c r="C38" s="4">
        <v>95</v>
      </c>
      <c r="D38" s="18" t="s">
        <v>314</v>
      </c>
    </row>
    <row r="39" spans="2:4" ht="14.4" x14ac:dyDescent="0.3">
      <c r="B39" s="15" t="s">
        <v>76</v>
      </c>
      <c r="C39" s="4">
        <v>95</v>
      </c>
      <c r="D39" s="18" t="s">
        <v>315</v>
      </c>
    </row>
    <row r="40" spans="2:4" ht="14.4" x14ac:dyDescent="0.3">
      <c r="B40" s="15" t="s">
        <v>77</v>
      </c>
      <c r="C40" s="4">
        <v>95</v>
      </c>
      <c r="D40" s="18" t="s">
        <v>251</v>
      </c>
    </row>
    <row r="41" spans="2:4" ht="14.4" x14ac:dyDescent="0.3">
      <c r="B41" s="15" t="s">
        <v>78</v>
      </c>
      <c r="C41" s="4">
        <v>95</v>
      </c>
      <c r="D41" s="18" t="s">
        <v>213</v>
      </c>
    </row>
    <row r="42" spans="2:4" ht="14.4" x14ac:dyDescent="0.3">
      <c r="B42" s="15" t="s">
        <v>79</v>
      </c>
      <c r="C42" s="4">
        <v>95</v>
      </c>
      <c r="D42" s="18" t="s">
        <v>216</v>
      </c>
    </row>
    <row r="43" spans="2:4" ht="14.4" x14ac:dyDescent="0.3">
      <c r="B43" s="15" t="s">
        <v>80</v>
      </c>
      <c r="C43" s="4">
        <v>95</v>
      </c>
      <c r="D43" s="18" t="s">
        <v>316</v>
      </c>
    </row>
    <row r="44" spans="2:4" ht="14.4" x14ac:dyDescent="0.3">
      <c r="B44" s="15" t="s">
        <v>81</v>
      </c>
      <c r="C44" s="4">
        <v>475</v>
      </c>
      <c r="D44" s="18" t="s">
        <v>293</v>
      </c>
    </row>
    <row r="45" spans="2:4" ht="14.4" x14ac:dyDescent="0.3">
      <c r="B45" s="15" t="s">
        <v>82</v>
      </c>
      <c r="C45" s="4">
        <v>89</v>
      </c>
      <c r="D45" s="18" t="s">
        <v>269</v>
      </c>
    </row>
    <row r="46" spans="2:4" ht="14.4" x14ac:dyDescent="0.3">
      <c r="B46" s="15" t="s">
        <v>83</v>
      </c>
      <c r="C46" s="4">
        <v>95</v>
      </c>
      <c r="D46" s="18" t="s">
        <v>317</v>
      </c>
    </row>
    <row r="47" spans="2:4" ht="14.4" x14ac:dyDescent="0.3">
      <c r="B47" s="15" t="s">
        <v>84</v>
      </c>
      <c r="C47" s="4">
        <v>95</v>
      </c>
      <c r="D47" s="18" t="s">
        <v>217</v>
      </c>
    </row>
    <row r="48" spans="2:4" ht="14.4" x14ac:dyDescent="0.3">
      <c r="B48" s="15" t="s">
        <v>85</v>
      </c>
      <c r="C48" s="4">
        <v>95</v>
      </c>
      <c r="D48" s="18" t="s">
        <v>217</v>
      </c>
    </row>
    <row r="49" spans="2:4" ht="14.4" x14ac:dyDescent="0.3">
      <c r="B49" s="15" t="s">
        <v>86</v>
      </c>
      <c r="C49" s="4">
        <v>95</v>
      </c>
      <c r="D49" s="18" t="s">
        <v>217</v>
      </c>
    </row>
    <row r="50" spans="2:4" ht="14.4" x14ac:dyDescent="0.3">
      <c r="B50" s="15" t="s">
        <v>87</v>
      </c>
      <c r="C50" s="4">
        <v>95</v>
      </c>
      <c r="D50" s="18" t="s">
        <v>271</v>
      </c>
    </row>
    <row r="51" spans="2:4" ht="14.4" x14ac:dyDescent="0.3">
      <c r="B51" s="15" t="s">
        <v>88</v>
      </c>
      <c r="C51" s="4">
        <v>95</v>
      </c>
      <c r="D51" s="18" t="s">
        <v>318</v>
      </c>
    </row>
    <row r="52" spans="2:4" ht="14.4" x14ac:dyDescent="0.3">
      <c r="B52" s="15" t="s">
        <v>89</v>
      </c>
      <c r="C52" s="4">
        <v>95</v>
      </c>
      <c r="D52" s="18" t="s">
        <v>272</v>
      </c>
    </row>
    <row r="53" spans="2:4" ht="14.4" x14ac:dyDescent="0.3">
      <c r="B53" s="15" t="s">
        <v>90</v>
      </c>
      <c r="C53" s="4">
        <v>190</v>
      </c>
      <c r="D53" s="18" t="s">
        <v>281</v>
      </c>
    </row>
    <row r="54" spans="2:4" ht="14.4" x14ac:dyDescent="0.3">
      <c r="B54" s="15" t="s">
        <v>91</v>
      </c>
      <c r="C54" s="4">
        <v>95</v>
      </c>
      <c r="D54" s="18" t="s">
        <v>284</v>
      </c>
    </row>
    <row r="55" spans="2:4" ht="14.4" x14ac:dyDescent="0.3">
      <c r="B55" s="15" t="s">
        <v>92</v>
      </c>
      <c r="C55" s="4">
        <v>19</v>
      </c>
      <c r="D55" s="18" t="s">
        <v>319</v>
      </c>
    </row>
    <row r="56" spans="2:4" ht="14.4" x14ac:dyDescent="0.3">
      <c r="B56" s="15" t="s">
        <v>93</v>
      </c>
      <c r="C56" s="4">
        <v>475</v>
      </c>
      <c r="D56" s="18" t="s">
        <v>293</v>
      </c>
    </row>
    <row r="57" spans="2:4" ht="14.4" x14ac:dyDescent="0.3">
      <c r="B57" s="15" t="s">
        <v>94</v>
      </c>
      <c r="C57" s="4">
        <v>95</v>
      </c>
      <c r="D57" s="18" t="s">
        <v>320</v>
      </c>
    </row>
    <row r="58" spans="2:4" ht="14.4" x14ac:dyDescent="0.3">
      <c r="B58" s="15" t="s">
        <v>95</v>
      </c>
      <c r="C58" s="4">
        <v>93</v>
      </c>
      <c r="D58" s="18" t="s">
        <v>321</v>
      </c>
    </row>
    <row r="59" spans="2:4" ht="14.4" x14ac:dyDescent="0.3">
      <c r="B59" s="15" t="s">
        <v>96</v>
      </c>
      <c r="C59" s="4">
        <v>95</v>
      </c>
      <c r="D59" s="18" t="s">
        <v>279</v>
      </c>
    </row>
    <row r="60" spans="2:4" ht="14.4" x14ac:dyDescent="0.3">
      <c r="B60" s="15" t="s">
        <v>97</v>
      </c>
      <c r="C60" s="4">
        <v>190</v>
      </c>
      <c r="D60" s="18" t="s">
        <v>278</v>
      </c>
    </row>
    <row r="61" spans="2:4" ht="14.4" x14ac:dyDescent="0.3">
      <c r="B61" s="15" t="s">
        <v>98</v>
      </c>
      <c r="C61" s="4">
        <v>475</v>
      </c>
      <c r="D61" s="18" t="s">
        <v>289</v>
      </c>
    </row>
    <row r="62" spans="2:4" ht="14.4" x14ac:dyDescent="0.3">
      <c r="B62" s="15" t="s">
        <v>99</v>
      </c>
      <c r="C62" s="4">
        <v>95</v>
      </c>
      <c r="D62" s="18" t="s">
        <v>285</v>
      </c>
    </row>
    <row r="63" spans="2:4" ht="14.4" x14ac:dyDescent="0.3">
      <c r="B63" s="15" t="s">
        <v>100</v>
      </c>
      <c r="C63" s="4">
        <v>95</v>
      </c>
      <c r="D63" s="18" t="s">
        <v>285</v>
      </c>
    </row>
    <row r="64" spans="2:4" ht="14.4" x14ac:dyDescent="0.3">
      <c r="B64" s="15" t="s">
        <v>101</v>
      </c>
      <c r="C64" s="4">
        <v>95</v>
      </c>
      <c r="D64" s="18" t="s">
        <v>285</v>
      </c>
    </row>
    <row r="65" spans="2:4" ht="14.4" x14ac:dyDescent="0.3">
      <c r="B65" s="15" t="s">
        <v>102</v>
      </c>
      <c r="C65" s="4">
        <v>47.5</v>
      </c>
      <c r="D65" s="18" t="s">
        <v>283</v>
      </c>
    </row>
    <row r="66" spans="2:4" ht="14.4" x14ac:dyDescent="0.3">
      <c r="B66" s="15" t="s">
        <v>103</v>
      </c>
      <c r="C66" s="4">
        <v>950</v>
      </c>
      <c r="D66" s="18" t="s">
        <v>322</v>
      </c>
    </row>
    <row r="67" spans="2:4" ht="14.4" x14ac:dyDescent="0.3">
      <c r="B67" s="15" t="s">
        <v>104</v>
      </c>
      <c r="C67" s="4">
        <v>665</v>
      </c>
      <c r="D67" s="18" t="s">
        <v>291</v>
      </c>
    </row>
    <row r="68" spans="2:4" ht="14.4" x14ac:dyDescent="0.3">
      <c r="B68" s="15" t="s">
        <v>105</v>
      </c>
      <c r="C68" s="4">
        <v>47.5</v>
      </c>
      <c r="D68" s="18" t="s">
        <v>267</v>
      </c>
    </row>
    <row r="69" spans="2:4" ht="14.4" x14ac:dyDescent="0.3">
      <c r="B69" s="15" t="s">
        <v>106</v>
      </c>
      <c r="C69" s="4">
        <v>95</v>
      </c>
      <c r="D69" s="18" t="s">
        <v>323</v>
      </c>
    </row>
    <row r="70" spans="2:4" ht="14.4" x14ac:dyDescent="0.3">
      <c r="B70" s="15" t="s">
        <v>107</v>
      </c>
      <c r="C70" s="4">
        <v>95</v>
      </c>
      <c r="D70" s="18" t="s">
        <v>324</v>
      </c>
    </row>
    <row r="71" spans="2:4" ht="14.4" x14ac:dyDescent="0.3">
      <c r="B71" s="15" t="s">
        <v>108</v>
      </c>
      <c r="C71" s="4">
        <v>93</v>
      </c>
      <c r="D71" s="18" t="s">
        <v>325</v>
      </c>
    </row>
    <row r="72" spans="2:4" ht="14.4" x14ac:dyDescent="0.3">
      <c r="B72" s="15" t="s">
        <v>109</v>
      </c>
      <c r="C72" s="4">
        <v>95</v>
      </c>
      <c r="D72" s="18" t="s">
        <v>326</v>
      </c>
    </row>
    <row r="73" spans="2:4" ht="14.4" x14ac:dyDescent="0.3">
      <c r="B73" s="15" t="s">
        <v>110</v>
      </c>
      <c r="C73" s="4">
        <v>95</v>
      </c>
      <c r="D73" s="18" t="s">
        <v>292</v>
      </c>
    </row>
    <row r="74" spans="2:4" ht="14.4" x14ac:dyDescent="0.3">
      <c r="B74" s="15" t="s">
        <v>111</v>
      </c>
      <c r="C74" s="4">
        <v>46.5</v>
      </c>
      <c r="D74" s="18" t="s">
        <v>327</v>
      </c>
    </row>
    <row r="75" spans="2:4" ht="14.4" x14ac:dyDescent="0.3">
      <c r="B75" s="15" t="s">
        <v>112</v>
      </c>
      <c r="C75" s="4">
        <v>89</v>
      </c>
      <c r="D75" s="18" t="s">
        <v>328</v>
      </c>
    </row>
    <row r="76" spans="2:4" ht="14.4" x14ac:dyDescent="0.3">
      <c r="B76" s="15" t="s">
        <v>113</v>
      </c>
      <c r="C76" s="4">
        <v>190</v>
      </c>
      <c r="D76" s="18" t="s">
        <v>329</v>
      </c>
    </row>
    <row r="77" spans="2:4" ht="14.4" x14ac:dyDescent="0.3">
      <c r="B77" s="15" t="s">
        <v>114</v>
      </c>
      <c r="C77" s="4">
        <v>950</v>
      </c>
      <c r="D77" s="18" t="s">
        <v>330</v>
      </c>
    </row>
    <row r="78" spans="2:4" ht="14.4" x14ac:dyDescent="0.3">
      <c r="B78" s="15" t="s">
        <v>115</v>
      </c>
      <c r="C78" s="4">
        <v>95</v>
      </c>
      <c r="D78" s="18" t="s">
        <v>218</v>
      </c>
    </row>
    <row r="79" spans="2:4" ht="14.4" x14ac:dyDescent="0.3">
      <c r="B79" s="15" t="s">
        <v>116</v>
      </c>
      <c r="C79" s="4">
        <v>46.5</v>
      </c>
      <c r="D79" s="18" t="s">
        <v>331</v>
      </c>
    </row>
    <row r="80" spans="2:4" ht="14.4" x14ac:dyDescent="0.3">
      <c r="B80" s="15" t="s">
        <v>117</v>
      </c>
      <c r="C80" s="4">
        <v>190</v>
      </c>
      <c r="D80" s="18" t="s">
        <v>296</v>
      </c>
    </row>
    <row r="81" spans="2:4" ht="14.4" x14ac:dyDescent="0.3">
      <c r="B81" s="15" t="s">
        <v>118</v>
      </c>
      <c r="C81" s="4">
        <v>95</v>
      </c>
      <c r="D81" s="18" t="s">
        <v>285</v>
      </c>
    </row>
    <row r="82" spans="2:4" ht="14.4" x14ac:dyDescent="0.3">
      <c r="B82" s="15" t="s">
        <v>119</v>
      </c>
      <c r="C82" s="4">
        <v>95</v>
      </c>
      <c r="D82" s="18" t="s">
        <v>285</v>
      </c>
    </row>
    <row r="83" spans="2:4" ht="14.4" x14ac:dyDescent="0.3">
      <c r="B83" s="15" t="s">
        <v>120</v>
      </c>
      <c r="C83" s="4">
        <v>95</v>
      </c>
      <c r="D83" s="18" t="s">
        <v>285</v>
      </c>
    </row>
    <row r="84" spans="2:4" ht="14.4" x14ac:dyDescent="0.3">
      <c r="B84" s="15" t="s">
        <v>121</v>
      </c>
      <c r="C84" s="4">
        <v>89</v>
      </c>
      <c r="D84" s="18" t="s">
        <v>269</v>
      </c>
    </row>
    <row r="85" spans="2:4" ht="14.4" x14ac:dyDescent="0.3">
      <c r="B85" s="15" t="s">
        <v>122</v>
      </c>
      <c r="C85" s="4">
        <v>190</v>
      </c>
      <c r="D85" s="18" t="s">
        <v>332</v>
      </c>
    </row>
    <row r="86" spans="2:4" ht="14.4" x14ac:dyDescent="0.3">
      <c r="B86" s="15" t="s">
        <v>123</v>
      </c>
      <c r="C86" s="4">
        <v>47.5</v>
      </c>
      <c r="D86" s="18" t="s">
        <v>286</v>
      </c>
    </row>
    <row r="87" spans="2:4" ht="14.4" x14ac:dyDescent="0.3">
      <c r="B87" s="15" t="s">
        <v>124</v>
      </c>
      <c r="C87" s="4">
        <v>95</v>
      </c>
      <c r="D87" s="18" t="s">
        <v>213</v>
      </c>
    </row>
    <row r="88" spans="2:4" ht="14.4" x14ac:dyDescent="0.3">
      <c r="B88" s="15" t="s">
        <v>125</v>
      </c>
      <c r="C88" s="4">
        <v>93</v>
      </c>
      <c r="D88" s="18" t="s">
        <v>219</v>
      </c>
    </row>
    <row r="89" spans="2:4" ht="14.4" x14ac:dyDescent="0.3">
      <c r="B89" s="15" t="s">
        <v>126</v>
      </c>
      <c r="C89" s="4">
        <v>950</v>
      </c>
      <c r="D89" s="18" t="s">
        <v>333</v>
      </c>
    </row>
    <row r="90" spans="2:4" ht="14.4" x14ac:dyDescent="0.3">
      <c r="B90" s="15" t="s">
        <v>127</v>
      </c>
      <c r="C90" s="4">
        <v>95</v>
      </c>
      <c r="D90" s="18" t="s">
        <v>271</v>
      </c>
    </row>
    <row r="91" spans="2:4" ht="14.4" x14ac:dyDescent="0.3">
      <c r="B91" s="15" t="s">
        <v>128</v>
      </c>
      <c r="C91" s="4">
        <v>95</v>
      </c>
      <c r="D91" s="18" t="s">
        <v>266</v>
      </c>
    </row>
    <row r="92" spans="2:4" ht="14.4" x14ac:dyDescent="0.3">
      <c r="B92" s="15" t="s">
        <v>129</v>
      </c>
      <c r="C92" s="4">
        <v>475</v>
      </c>
      <c r="D92" s="18" t="s">
        <v>334</v>
      </c>
    </row>
    <row r="93" spans="2:4" ht="14.4" x14ac:dyDescent="0.3">
      <c r="B93" s="15" t="s">
        <v>130</v>
      </c>
      <c r="C93" s="4">
        <v>285</v>
      </c>
      <c r="D93" s="18" t="s">
        <v>297</v>
      </c>
    </row>
    <row r="94" spans="2:4" ht="14.4" x14ac:dyDescent="0.3">
      <c r="B94" s="15" t="s">
        <v>131</v>
      </c>
      <c r="C94" s="4">
        <v>95</v>
      </c>
      <c r="D94" s="18" t="s">
        <v>220</v>
      </c>
    </row>
    <row r="95" spans="2:4" ht="14.4" x14ac:dyDescent="0.3">
      <c r="B95" s="15" t="s">
        <v>132</v>
      </c>
      <c r="C95" s="4">
        <v>18.600000000000001</v>
      </c>
      <c r="D95" s="18" t="s">
        <v>321</v>
      </c>
    </row>
    <row r="96" spans="2:4" ht="14.4" x14ac:dyDescent="0.3">
      <c r="B96" s="15" t="s">
        <v>133</v>
      </c>
      <c r="C96" s="4">
        <v>285</v>
      </c>
      <c r="D96" s="18" t="s">
        <v>335</v>
      </c>
    </row>
    <row r="97" spans="2:4" ht="14.4" x14ac:dyDescent="0.3">
      <c r="B97" s="15" t="s">
        <v>134</v>
      </c>
      <c r="C97" s="4">
        <v>190</v>
      </c>
      <c r="D97" s="18" t="s">
        <v>336</v>
      </c>
    </row>
    <row r="98" spans="2:4" ht="14.4" x14ac:dyDescent="0.3">
      <c r="B98" s="15" t="s">
        <v>135</v>
      </c>
      <c r="C98" s="4">
        <v>44.5</v>
      </c>
      <c r="D98" s="18" t="s">
        <v>287</v>
      </c>
    </row>
    <row r="99" spans="2:4" ht="14.4" x14ac:dyDescent="0.3">
      <c r="B99" s="15" t="s">
        <v>136</v>
      </c>
      <c r="C99" s="4">
        <v>47.5</v>
      </c>
      <c r="D99" s="18" t="s">
        <v>286</v>
      </c>
    </row>
    <row r="100" spans="2:4" ht="14.4" x14ac:dyDescent="0.3">
      <c r="B100" s="15" t="s">
        <v>137</v>
      </c>
      <c r="C100" s="4">
        <v>95</v>
      </c>
      <c r="D100" s="18" t="s">
        <v>337</v>
      </c>
    </row>
    <row r="101" spans="2:4" ht="14.4" x14ac:dyDescent="0.3">
      <c r="B101" s="15" t="s">
        <v>138</v>
      </c>
      <c r="C101" s="4">
        <v>190</v>
      </c>
      <c r="D101" s="18" t="s">
        <v>274</v>
      </c>
    </row>
    <row r="102" spans="2:4" ht="14.4" x14ac:dyDescent="0.3">
      <c r="B102" s="15" t="s">
        <v>139</v>
      </c>
      <c r="C102" s="4">
        <v>950</v>
      </c>
      <c r="D102" s="18" t="s">
        <v>277</v>
      </c>
    </row>
    <row r="103" spans="2:4" ht="14.4" x14ac:dyDescent="0.3">
      <c r="B103" s="15" t="s">
        <v>140</v>
      </c>
      <c r="C103" s="4">
        <v>19</v>
      </c>
      <c r="D103" s="18" t="s">
        <v>338</v>
      </c>
    </row>
    <row r="104" spans="2:4" ht="14.4" x14ac:dyDescent="0.3">
      <c r="B104" s="15" t="s">
        <v>141</v>
      </c>
      <c r="C104" s="4">
        <v>190</v>
      </c>
      <c r="D104" s="18" t="s">
        <v>268</v>
      </c>
    </row>
    <row r="105" spans="2:4" ht="14.4" x14ac:dyDescent="0.3">
      <c r="B105" s="15" t="s">
        <v>142</v>
      </c>
      <c r="C105" s="4">
        <v>95</v>
      </c>
      <c r="D105" s="18" t="s">
        <v>339</v>
      </c>
    </row>
    <row r="106" spans="2:4" ht="14.4" x14ac:dyDescent="0.3">
      <c r="B106" s="15" t="s">
        <v>143</v>
      </c>
      <c r="C106" s="4">
        <v>47.5</v>
      </c>
      <c r="D106" s="18" t="s">
        <v>292</v>
      </c>
    </row>
    <row r="107" spans="2:4" ht="14.4" x14ac:dyDescent="0.3">
      <c r="B107" s="15" t="s">
        <v>144</v>
      </c>
      <c r="C107" s="4">
        <v>47.5</v>
      </c>
      <c r="D107" s="18" t="s">
        <v>340</v>
      </c>
    </row>
    <row r="108" spans="2:4" ht="14.4" x14ac:dyDescent="0.3">
      <c r="B108" s="15" t="s">
        <v>145</v>
      </c>
      <c r="C108" s="4">
        <v>47.5</v>
      </c>
      <c r="D108" s="18" t="s">
        <v>286</v>
      </c>
    </row>
    <row r="109" spans="2:4" ht="14.4" x14ac:dyDescent="0.3">
      <c r="B109" s="15" t="s">
        <v>146</v>
      </c>
      <c r="C109" s="4">
        <v>475</v>
      </c>
      <c r="D109" s="18" t="s">
        <v>341</v>
      </c>
    </row>
    <row r="110" spans="2:4" ht="14.4" x14ac:dyDescent="0.3">
      <c r="B110" s="15" t="s">
        <v>147</v>
      </c>
      <c r="C110" s="4">
        <v>190</v>
      </c>
      <c r="D110" s="18" t="s">
        <v>342</v>
      </c>
    </row>
    <row r="111" spans="2:4" ht="14.4" x14ac:dyDescent="0.3">
      <c r="B111" s="15" t="s">
        <v>148</v>
      </c>
      <c r="C111" s="4">
        <v>190</v>
      </c>
      <c r="D111" s="18" t="s">
        <v>343</v>
      </c>
    </row>
    <row r="112" spans="2:4" ht="14.4" x14ac:dyDescent="0.3">
      <c r="B112" s="15" t="s">
        <v>149</v>
      </c>
      <c r="C112" s="4">
        <v>237.5</v>
      </c>
      <c r="D112" s="18" t="s">
        <v>282</v>
      </c>
    </row>
    <row r="113" spans="2:4" ht="14.4" x14ac:dyDescent="0.3">
      <c r="B113" s="15" t="s">
        <v>150</v>
      </c>
      <c r="C113" s="4">
        <v>950</v>
      </c>
      <c r="D113" s="18" t="s">
        <v>330</v>
      </c>
    </row>
    <row r="114" spans="2:4" ht="14.4" x14ac:dyDescent="0.3">
      <c r="B114" s="15" t="s">
        <v>151</v>
      </c>
      <c r="C114" s="4">
        <v>47.5</v>
      </c>
      <c r="D114" s="18" t="s">
        <v>305</v>
      </c>
    </row>
    <row r="115" spans="2:4" ht="14.4" x14ac:dyDescent="0.3">
      <c r="B115" s="15" t="s">
        <v>152</v>
      </c>
      <c r="C115" s="4">
        <v>47.5</v>
      </c>
      <c r="D115" s="18" t="s">
        <v>344</v>
      </c>
    </row>
    <row r="116" spans="2:4" ht="14.4" x14ac:dyDescent="0.3">
      <c r="B116" s="15" t="s">
        <v>153</v>
      </c>
      <c r="C116" s="4">
        <v>47.5</v>
      </c>
      <c r="D116" s="18" t="s">
        <v>270</v>
      </c>
    </row>
    <row r="117" spans="2:4" ht="14.4" x14ac:dyDescent="0.3">
      <c r="B117" s="15" t="s">
        <v>154</v>
      </c>
      <c r="C117" s="4">
        <v>95</v>
      </c>
      <c r="D117" s="18" t="s">
        <v>345</v>
      </c>
    </row>
    <row r="118" spans="2:4" ht="14.4" x14ac:dyDescent="0.3">
      <c r="B118" s="15" t="s">
        <v>155</v>
      </c>
      <c r="C118" s="4">
        <v>95</v>
      </c>
      <c r="D118" s="18" t="s">
        <v>229</v>
      </c>
    </row>
    <row r="119" spans="2:4" ht="14.4" x14ac:dyDescent="0.3">
      <c r="B119" s="15" t="s">
        <v>156</v>
      </c>
      <c r="C119" s="4">
        <v>95</v>
      </c>
      <c r="D119" s="18" t="s">
        <v>346</v>
      </c>
    </row>
    <row r="120" spans="2:4" ht="14.4" x14ac:dyDescent="0.3">
      <c r="B120" s="15" t="s">
        <v>157</v>
      </c>
      <c r="C120" s="4">
        <v>186</v>
      </c>
      <c r="D120" s="18" t="s">
        <v>305</v>
      </c>
    </row>
    <row r="121" spans="2:4" ht="14.4" x14ac:dyDescent="0.3">
      <c r="B121" s="15" t="s">
        <v>158</v>
      </c>
      <c r="C121" s="4">
        <v>475</v>
      </c>
      <c r="D121" s="18" t="s">
        <v>347</v>
      </c>
    </row>
    <row r="122" spans="2:4" ht="14.4" x14ac:dyDescent="0.3">
      <c r="B122" s="15" t="s">
        <v>159</v>
      </c>
      <c r="C122" s="4">
        <v>65.099999999999994</v>
      </c>
      <c r="D122" s="18" t="s">
        <v>296</v>
      </c>
    </row>
    <row r="123" spans="2:4" ht="14.4" x14ac:dyDescent="0.3">
      <c r="B123" s="15" t="s">
        <v>160</v>
      </c>
      <c r="C123" s="4">
        <v>95</v>
      </c>
      <c r="D123" s="18" t="s">
        <v>348</v>
      </c>
    </row>
    <row r="124" spans="2:4" ht="14.4" x14ac:dyDescent="0.3">
      <c r="B124" s="15" t="s">
        <v>161</v>
      </c>
      <c r="C124" s="4">
        <v>95</v>
      </c>
      <c r="D124" s="18" t="s">
        <v>280</v>
      </c>
    </row>
    <row r="125" spans="2:4" ht="14.4" x14ac:dyDescent="0.3">
      <c r="B125" s="15" t="s">
        <v>162</v>
      </c>
      <c r="C125" s="4">
        <v>950</v>
      </c>
      <c r="D125" s="18" t="s">
        <v>349</v>
      </c>
    </row>
    <row r="126" spans="2:4" ht="14.4" x14ac:dyDescent="0.3">
      <c r="B126" s="15" t="s">
        <v>163</v>
      </c>
      <c r="C126" s="4">
        <v>190</v>
      </c>
      <c r="D126" s="18" t="s">
        <v>350</v>
      </c>
    </row>
    <row r="127" spans="2:4" ht="14.4" x14ac:dyDescent="0.3">
      <c r="B127" s="15" t="s">
        <v>164</v>
      </c>
      <c r="C127" s="4">
        <v>95</v>
      </c>
      <c r="D127" s="18" t="s">
        <v>283</v>
      </c>
    </row>
    <row r="128" spans="2:4" ht="14.4" x14ac:dyDescent="0.3">
      <c r="B128" s="15" t="s">
        <v>165</v>
      </c>
      <c r="C128" s="4">
        <v>47.5</v>
      </c>
      <c r="D128" s="18" t="s">
        <v>351</v>
      </c>
    </row>
    <row r="129" spans="2:4" ht="14.4" x14ac:dyDescent="0.3">
      <c r="B129" s="15" t="s">
        <v>166</v>
      </c>
      <c r="C129" s="4">
        <v>95</v>
      </c>
      <c r="D129" s="18" t="s">
        <v>298</v>
      </c>
    </row>
    <row r="130" spans="2:4" ht="14.4" x14ac:dyDescent="0.3">
      <c r="B130" s="15" t="s">
        <v>167</v>
      </c>
      <c r="C130" s="4">
        <v>475</v>
      </c>
      <c r="D130" s="18" t="s">
        <v>221</v>
      </c>
    </row>
    <row r="131" spans="2:4" ht="14.4" x14ac:dyDescent="0.3">
      <c r="B131" s="15" t="s">
        <v>168</v>
      </c>
      <c r="C131" s="4">
        <v>44.5</v>
      </c>
      <c r="D131" s="18" t="s">
        <v>352</v>
      </c>
    </row>
    <row r="132" spans="2:4" ht="14.4" x14ac:dyDescent="0.3">
      <c r="B132" s="15" t="s">
        <v>169</v>
      </c>
      <c r="C132" s="4">
        <v>89</v>
      </c>
      <c r="D132" s="18" t="s">
        <v>269</v>
      </c>
    </row>
    <row r="133" spans="2:4" ht="14.4" x14ac:dyDescent="0.3">
      <c r="B133" s="15" t="s">
        <v>170</v>
      </c>
      <c r="C133" s="4">
        <v>95</v>
      </c>
      <c r="D133" s="18" t="s">
        <v>266</v>
      </c>
    </row>
    <row r="134" spans="2:4" ht="14.4" x14ac:dyDescent="0.3">
      <c r="B134" s="15" t="s">
        <v>171</v>
      </c>
      <c r="C134" s="4">
        <v>95</v>
      </c>
      <c r="D134" s="18" t="s">
        <v>222</v>
      </c>
    </row>
    <row r="135" spans="2:4" ht="14.4" x14ac:dyDescent="0.3">
      <c r="B135" s="15" t="s">
        <v>172</v>
      </c>
      <c r="C135" s="4">
        <v>190</v>
      </c>
      <c r="D135" s="18" t="s">
        <v>353</v>
      </c>
    </row>
    <row r="136" spans="2:4" ht="14.4" x14ac:dyDescent="0.3">
      <c r="B136" s="15" t="s">
        <v>173</v>
      </c>
      <c r="C136" s="4">
        <v>190</v>
      </c>
      <c r="D136" s="18" t="s">
        <v>354</v>
      </c>
    </row>
    <row r="137" spans="2:4" ht="14.4" x14ac:dyDescent="0.3">
      <c r="B137" s="15" t="s">
        <v>174</v>
      </c>
      <c r="C137" s="4">
        <v>19.53</v>
      </c>
      <c r="D137" s="18" t="s">
        <v>355</v>
      </c>
    </row>
    <row r="138" spans="2:4" ht="14.4" x14ac:dyDescent="0.3">
      <c r="B138" s="15" t="s">
        <v>175</v>
      </c>
      <c r="C138" s="4">
        <v>95</v>
      </c>
      <c r="D138" s="18" t="s">
        <v>271</v>
      </c>
    </row>
    <row r="139" spans="2:4" ht="14.4" x14ac:dyDescent="0.3">
      <c r="B139" s="15" t="s">
        <v>176</v>
      </c>
      <c r="C139" s="4">
        <v>95</v>
      </c>
      <c r="D139" s="18" t="s">
        <v>337</v>
      </c>
    </row>
    <row r="140" spans="2:4" ht="14.4" x14ac:dyDescent="0.3">
      <c r="B140" s="15" t="s">
        <v>177</v>
      </c>
      <c r="C140" s="4">
        <v>93</v>
      </c>
      <c r="D140" s="18" t="s">
        <v>290</v>
      </c>
    </row>
    <row r="141" spans="2:4" ht="14.4" x14ac:dyDescent="0.3">
      <c r="B141" s="15" t="s">
        <v>178</v>
      </c>
      <c r="C141" s="4">
        <v>89</v>
      </c>
      <c r="D141" s="18" t="s">
        <v>288</v>
      </c>
    </row>
    <row r="142" spans="2:4" ht="14.4" x14ac:dyDescent="0.3">
      <c r="B142" s="15" t="s">
        <v>179</v>
      </c>
      <c r="C142" s="4">
        <v>95</v>
      </c>
      <c r="D142" s="18" t="s">
        <v>275</v>
      </c>
    </row>
    <row r="143" spans="2:4" ht="14.4" x14ac:dyDescent="0.3">
      <c r="B143" s="15" t="s">
        <v>180</v>
      </c>
      <c r="C143" s="4">
        <v>95</v>
      </c>
      <c r="D143" s="18" t="s">
        <v>356</v>
      </c>
    </row>
    <row r="144" spans="2:4" ht="14.4" x14ac:dyDescent="0.3">
      <c r="B144" s="15" t="s">
        <v>181</v>
      </c>
      <c r="C144" s="4">
        <v>33.25</v>
      </c>
      <c r="D144" s="18" t="s">
        <v>267</v>
      </c>
    </row>
    <row r="145" spans="2:4" s="32" customFormat="1" x14ac:dyDescent="0.25">
      <c r="B145" s="33"/>
      <c r="C145" s="31"/>
      <c r="D145" s="34"/>
    </row>
    <row r="146" spans="2:4" s="32" customFormat="1" x14ac:dyDescent="0.25">
      <c r="B146" s="33"/>
      <c r="C146" s="31"/>
      <c r="D146" s="34"/>
    </row>
    <row r="147" spans="2:4" s="32" customFormat="1" x14ac:dyDescent="0.25">
      <c r="B147" s="33"/>
      <c r="C147" s="31"/>
      <c r="D147" s="34"/>
    </row>
    <row r="148" spans="2:4" s="32" customFormat="1" x14ac:dyDescent="0.25">
      <c r="B148" s="33"/>
      <c r="C148" s="31"/>
      <c r="D148" s="34"/>
    </row>
    <row r="149" spans="2:4" s="32" customFormat="1" x14ac:dyDescent="0.25">
      <c r="B149" s="33"/>
      <c r="C149" s="31"/>
      <c r="D149" s="34"/>
    </row>
    <row r="150" spans="2:4" s="32" customFormat="1" x14ac:dyDescent="0.25">
      <c r="B150" s="33"/>
      <c r="C150" s="31"/>
      <c r="D150" s="34"/>
    </row>
    <row r="151" spans="2:4" s="32" customFormat="1" x14ac:dyDescent="0.25">
      <c r="B151" s="33"/>
      <c r="C151" s="31"/>
      <c r="D151" s="34"/>
    </row>
    <row r="152" spans="2:4" s="32" customFormat="1" x14ac:dyDescent="0.25">
      <c r="B152" s="33"/>
      <c r="C152" s="31"/>
      <c r="D152" s="34"/>
    </row>
    <row r="153" spans="2:4" s="32" customFormat="1" x14ac:dyDescent="0.25">
      <c r="B153" s="33"/>
      <c r="C153" s="31"/>
      <c r="D153" s="34"/>
    </row>
    <row r="154" spans="2:4" s="32" customFormat="1" x14ac:dyDescent="0.25">
      <c r="B154" s="33"/>
      <c r="C154" s="31"/>
      <c r="D154" s="34"/>
    </row>
    <row r="155" spans="2:4" s="32" customFormat="1" x14ac:dyDescent="0.25">
      <c r="B155" s="33"/>
      <c r="C155" s="31"/>
      <c r="D155" s="34"/>
    </row>
    <row r="156" spans="2:4" s="32" customFormat="1" x14ac:dyDescent="0.25">
      <c r="B156" s="33"/>
      <c r="C156" s="31"/>
      <c r="D156" s="34"/>
    </row>
    <row r="157" spans="2:4" s="32" customFormat="1" x14ac:dyDescent="0.25">
      <c r="B157" s="33"/>
      <c r="C157" s="31"/>
      <c r="D157" s="34"/>
    </row>
    <row r="158" spans="2:4" s="32" customFormat="1" x14ac:dyDescent="0.25">
      <c r="B158" s="33"/>
      <c r="C158" s="31"/>
      <c r="D158" s="34"/>
    </row>
    <row r="159" spans="2:4" s="32" customFormat="1" x14ac:dyDescent="0.25">
      <c r="B159" s="33"/>
      <c r="C159" s="31"/>
      <c r="D159" s="34"/>
    </row>
    <row r="160" spans="2:4" s="32" customFormat="1" x14ac:dyDescent="0.25">
      <c r="B160" s="33"/>
      <c r="C160" s="31"/>
      <c r="D160" s="34"/>
    </row>
    <row r="161" spans="2:4" s="32" customFormat="1" x14ac:dyDescent="0.25">
      <c r="B161" s="33"/>
      <c r="C161" s="31"/>
      <c r="D161" s="34"/>
    </row>
    <row r="162" spans="2:4" s="32" customFormat="1" x14ac:dyDescent="0.25">
      <c r="B162" s="33"/>
      <c r="C162" s="31"/>
      <c r="D162" s="34"/>
    </row>
    <row r="163" spans="2:4" s="32" customFormat="1" x14ac:dyDescent="0.25">
      <c r="B163" s="33"/>
      <c r="C163" s="31"/>
      <c r="D163" s="34"/>
    </row>
    <row r="164" spans="2:4" s="32" customFormat="1" x14ac:dyDescent="0.25">
      <c r="B164" s="33"/>
      <c r="C164" s="31"/>
      <c r="D164" s="34"/>
    </row>
    <row r="165" spans="2:4" s="32" customFormat="1" x14ac:dyDescent="0.25">
      <c r="B165" s="33"/>
      <c r="C165" s="31"/>
      <c r="D165" s="34"/>
    </row>
    <row r="166" spans="2:4" s="32" customFormat="1" x14ac:dyDescent="0.25">
      <c r="B166" s="33"/>
      <c r="C166" s="31"/>
      <c r="D166" s="34"/>
    </row>
    <row r="167" spans="2:4" s="32" customFormat="1" x14ac:dyDescent="0.25">
      <c r="B167" s="33"/>
      <c r="C167" s="31"/>
      <c r="D167" s="34"/>
    </row>
    <row r="168" spans="2:4" s="32" customFormat="1" x14ac:dyDescent="0.25">
      <c r="B168" s="33"/>
      <c r="C168" s="31"/>
      <c r="D168" s="34"/>
    </row>
    <row r="169" spans="2:4" s="32" customFormat="1" x14ac:dyDescent="0.25">
      <c r="B169" s="33"/>
      <c r="C169" s="31"/>
      <c r="D169" s="34"/>
    </row>
    <row r="170" spans="2:4" s="32" customFormat="1" x14ac:dyDescent="0.25">
      <c r="B170" s="33"/>
      <c r="C170" s="31"/>
      <c r="D170" s="34"/>
    </row>
    <row r="171" spans="2:4" s="32" customFormat="1" x14ac:dyDescent="0.25">
      <c r="B171" s="33"/>
      <c r="C171" s="31"/>
      <c r="D171" s="34"/>
    </row>
    <row r="172" spans="2:4" s="32" customFormat="1" x14ac:dyDescent="0.25">
      <c r="B172" s="33"/>
      <c r="C172" s="31"/>
      <c r="D172" s="34"/>
    </row>
    <row r="173" spans="2:4" s="32" customFormat="1" x14ac:dyDescent="0.25">
      <c r="B173" s="33"/>
      <c r="C173" s="31"/>
      <c r="D173" s="34"/>
    </row>
    <row r="174" spans="2:4" s="32" customFormat="1" x14ac:dyDescent="0.25">
      <c r="B174" s="33"/>
      <c r="C174" s="31"/>
      <c r="D174" s="34"/>
    </row>
    <row r="175" spans="2:4" s="32" customFormat="1" x14ac:dyDescent="0.25">
      <c r="B175" s="33"/>
      <c r="C175" s="31"/>
      <c r="D175" s="34"/>
    </row>
    <row r="176" spans="2:4" s="32" customFormat="1" x14ac:dyDescent="0.25">
      <c r="B176" s="33"/>
      <c r="C176" s="31"/>
      <c r="D176" s="34"/>
    </row>
    <row r="177" spans="2:4" s="32" customFormat="1" x14ac:dyDescent="0.25">
      <c r="B177" s="33"/>
      <c r="C177" s="31"/>
      <c r="D177" s="34"/>
    </row>
    <row r="178" spans="2:4" s="32" customFormat="1" x14ac:dyDescent="0.25">
      <c r="B178" s="33"/>
      <c r="C178" s="31"/>
      <c r="D178" s="34"/>
    </row>
    <row r="179" spans="2:4" s="32" customFormat="1" x14ac:dyDescent="0.25">
      <c r="B179" s="33"/>
      <c r="C179" s="31"/>
      <c r="D179" s="34"/>
    </row>
    <row r="180" spans="2:4" s="32" customFormat="1" x14ac:dyDescent="0.25">
      <c r="B180" s="33"/>
      <c r="C180" s="31"/>
      <c r="D180" s="34"/>
    </row>
    <row r="181" spans="2:4" s="32" customFormat="1" x14ac:dyDescent="0.25">
      <c r="B181" s="33"/>
      <c r="C181" s="31"/>
      <c r="D181" s="34"/>
    </row>
    <row r="182" spans="2:4" s="32" customFormat="1" x14ac:dyDescent="0.25">
      <c r="B182" s="33"/>
      <c r="C182" s="31"/>
      <c r="D182" s="34"/>
    </row>
    <row r="183" spans="2:4" s="32" customFormat="1" x14ac:dyDescent="0.25">
      <c r="B183" s="33"/>
      <c r="C183" s="31"/>
      <c r="D183" s="34"/>
    </row>
    <row r="184" spans="2:4" s="32" customFormat="1" x14ac:dyDescent="0.25">
      <c r="B184" s="33"/>
      <c r="C184" s="31"/>
      <c r="D184" s="34"/>
    </row>
    <row r="185" spans="2:4" s="32" customFormat="1" x14ac:dyDescent="0.25">
      <c r="B185" s="33"/>
      <c r="C185" s="31"/>
      <c r="D185" s="34"/>
    </row>
    <row r="186" spans="2:4" s="32" customFormat="1" x14ac:dyDescent="0.25">
      <c r="B186" s="33"/>
      <c r="C186" s="31"/>
      <c r="D186" s="34"/>
    </row>
    <row r="187" spans="2:4" s="32" customFormat="1" x14ac:dyDescent="0.25">
      <c r="B187" s="33"/>
      <c r="C187" s="31"/>
      <c r="D187" s="34"/>
    </row>
    <row r="188" spans="2:4" s="32" customFormat="1" x14ac:dyDescent="0.25">
      <c r="B188" s="33"/>
      <c r="C188" s="31"/>
      <c r="D188" s="34"/>
    </row>
    <row r="189" spans="2:4" s="32" customFormat="1" x14ac:dyDescent="0.25">
      <c r="B189" s="33"/>
      <c r="C189" s="31"/>
      <c r="D189" s="34"/>
    </row>
    <row r="190" spans="2:4" s="32" customFormat="1" x14ac:dyDescent="0.25">
      <c r="B190" s="33"/>
      <c r="C190" s="31"/>
      <c r="D190" s="34"/>
    </row>
    <row r="191" spans="2:4" s="32" customFormat="1" x14ac:dyDescent="0.25">
      <c r="B191" s="33"/>
      <c r="C191" s="31"/>
      <c r="D191" s="34"/>
    </row>
    <row r="192" spans="2:4" s="32" customFormat="1" x14ac:dyDescent="0.25">
      <c r="B192" s="33"/>
      <c r="C192" s="31"/>
      <c r="D192" s="34"/>
    </row>
    <row r="193" spans="2:4" s="32" customFormat="1" x14ac:dyDescent="0.25">
      <c r="B193" s="33"/>
      <c r="C193" s="31"/>
      <c r="D193" s="34"/>
    </row>
    <row r="194" spans="2:4" s="32" customFormat="1" x14ac:dyDescent="0.25">
      <c r="B194" s="33"/>
      <c r="C194" s="31"/>
      <c r="D194" s="34"/>
    </row>
    <row r="195" spans="2:4" s="32" customFormat="1" x14ac:dyDescent="0.25">
      <c r="B195" s="33"/>
      <c r="C195" s="31"/>
      <c r="D195" s="34"/>
    </row>
    <row r="196" spans="2:4" s="32" customFormat="1" x14ac:dyDescent="0.25">
      <c r="B196" s="33"/>
      <c r="C196" s="31"/>
      <c r="D196" s="34"/>
    </row>
    <row r="197" spans="2:4" s="32" customFormat="1" x14ac:dyDescent="0.25">
      <c r="B197" s="33"/>
      <c r="C197" s="31"/>
      <c r="D197" s="34"/>
    </row>
    <row r="198" spans="2:4" s="32" customFormat="1" x14ac:dyDescent="0.25">
      <c r="B198" s="33"/>
      <c r="C198" s="31"/>
      <c r="D198" s="34"/>
    </row>
    <row r="199" spans="2:4" s="32" customFormat="1" x14ac:dyDescent="0.25">
      <c r="B199" s="33"/>
      <c r="C199" s="31"/>
      <c r="D199" s="34"/>
    </row>
    <row r="200" spans="2:4" s="32" customFormat="1" x14ac:dyDescent="0.25">
      <c r="B200" s="33"/>
      <c r="C200" s="31"/>
      <c r="D200" s="34"/>
    </row>
    <row r="201" spans="2:4" s="32" customFormat="1" x14ac:dyDescent="0.25">
      <c r="B201" s="33"/>
      <c r="C201" s="31"/>
      <c r="D201" s="34"/>
    </row>
    <row r="202" spans="2:4" s="32" customFormat="1" x14ac:dyDescent="0.25">
      <c r="B202" s="33"/>
      <c r="C202" s="31"/>
      <c r="D202" s="34"/>
    </row>
    <row r="203" spans="2:4" s="32" customFormat="1" x14ac:dyDescent="0.25">
      <c r="B203" s="33"/>
      <c r="C203" s="31"/>
      <c r="D203" s="34"/>
    </row>
    <row r="204" spans="2:4" s="32" customFormat="1" x14ac:dyDescent="0.25">
      <c r="B204" s="33"/>
      <c r="C204" s="31"/>
      <c r="D204" s="34"/>
    </row>
    <row r="205" spans="2:4" s="32" customFormat="1" x14ac:dyDescent="0.25">
      <c r="B205" s="33"/>
      <c r="C205" s="31"/>
      <c r="D205" s="34"/>
    </row>
    <row r="206" spans="2:4" s="32" customFormat="1" x14ac:dyDescent="0.25">
      <c r="B206" s="33"/>
      <c r="C206" s="31"/>
      <c r="D206" s="34"/>
    </row>
    <row r="207" spans="2:4" s="32" customFormat="1" x14ac:dyDescent="0.25">
      <c r="B207" s="33"/>
      <c r="C207" s="31"/>
      <c r="D207" s="34"/>
    </row>
    <row r="208" spans="2:4" s="32" customFormat="1" x14ac:dyDescent="0.25">
      <c r="B208" s="33"/>
      <c r="C208" s="31"/>
      <c r="D208" s="34"/>
    </row>
    <row r="209" spans="2:4" s="32" customFormat="1" x14ac:dyDescent="0.25">
      <c r="B209" s="33"/>
      <c r="C209" s="31"/>
      <c r="D209" s="34"/>
    </row>
    <row r="210" spans="2:4" s="32" customFormat="1" x14ac:dyDescent="0.25">
      <c r="B210" s="33"/>
      <c r="C210" s="31"/>
      <c r="D210" s="34"/>
    </row>
    <row r="211" spans="2:4" s="32" customFormat="1" x14ac:dyDescent="0.25">
      <c r="B211" s="33"/>
      <c r="C211" s="31"/>
      <c r="D211" s="34"/>
    </row>
    <row r="212" spans="2:4" s="32" customFormat="1" x14ac:dyDescent="0.25">
      <c r="B212" s="33"/>
      <c r="C212" s="31"/>
      <c r="D212" s="34"/>
    </row>
    <row r="213" spans="2:4" s="32" customFormat="1" x14ac:dyDescent="0.25">
      <c r="B213" s="33"/>
      <c r="C213" s="31"/>
      <c r="D213" s="34"/>
    </row>
    <row r="214" spans="2:4" s="32" customFormat="1" x14ac:dyDescent="0.25">
      <c r="B214" s="33"/>
      <c r="C214" s="31"/>
      <c r="D214" s="34"/>
    </row>
    <row r="215" spans="2:4" s="32" customFormat="1" x14ac:dyDescent="0.25">
      <c r="B215" s="33"/>
      <c r="C215" s="31"/>
      <c r="D215" s="34"/>
    </row>
    <row r="216" spans="2:4" s="32" customFormat="1" x14ac:dyDescent="0.25">
      <c r="B216" s="33"/>
      <c r="C216" s="31"/>
      <c r="D216" s="34"/>
    </row>
    <row r="217" spans="2:4" s="32" customFormat="1" x14ac:dyDescent="0.25">
      <c r="B217" s="33"/>
      <c r="C217" s="31"/>
      <c r="D217" s="34"/>
    </row>
    <row r="218" spans="2:4" s="32" customFormat="1" x14ac:dyDescent="0.25">
      <c r="B218" s="33"/>
      <c r="C218" s="31"/>
      <c r="D218" s="34"/>
    </row>
    <row r="219" spans="2:4" s="32" customFormat="1" x14ac:dyDescent="0.25">
      <c r="B219" s="33"/>
      <c r="C219" s="31"/>
      <c r="D219" s="34"/>
    </row>
    <row r="220" spans="2:4" s="32" customFormat="1" x14ac:dyDescent="0.25">
      <c r="B220" s="33"/>
      <c r="C220" s="31"/>
      <c r="D220" s="34"/>
    </row>
    <row r="221" spans="2:4" s="32" customFormat="1" x14ac:dyDescent="0.25">
      <c r="B221" s="33"/>
      <c r="C221" s="31"/>
      <c r="D221" s="34"/>
    </row>
    <row r="222" spans="2:4" s="32" customFormat="1" x14ac:dyDescent="0.25">
      <c r="B222" s="33"/>
      <c r="C222" s="31"/>
      <c r="D222" s="34"/>
    </row>
    <row r="223" spans="2:4" s="32" customFormat="1" x14ac:dyDescent="0.25">
      <c r="B223" s="33"/>
      <c r="C223" s="31"/>
      <c r="D223" s="34"/>
    </row>
    <row r="224" spans="2:4" s="32" customFormat="1" x14ac:dyDescent="0.25">
      <c r="B224" s="33"/>
      <c r="C224" s="31"/>
      <c r="D224" s="34"/>
    </row>
    <row r="225" spans="2:4" s="32" customFormat="1" x14ac:dyDescent="0.25">
      <c r="B225" s="33"/>
      <c r="C225" s="31"/>
      <c r="D225" s="34"/>
    </row>
    <row r="226" spans="2:4" s="32" customFormat="1" x14ac:dyDescent="0.25">
      <c r="B226" s="33"/>
      <c r="C226" s="31"/>
      <c r="D226" s="34"/>
    </row>
    <row r="227" spans="2:4" s="32" customFormat="1" x14ac:dyDescent="0.25">
      <c r="B227" s="33"/>
      <c r="C227" s="31"/>
      <c r="D227" s="34"/>
    </row>
    <row r="228" spans="2:4" s="32" customFormat="1" x14ac:dyDescent="0.25">
      <c r="B228" s="33"/>
      <c r="C228" s="31"/>
      <c r="D228" s="34"/>
    </row>
    <row r="229" spans="2:4" s="32" customFormat="1" x14ac:dyDescent="0.25">
      <c r="B229" s="33"/>
      <c r="C229" s="31"/>
      <c r="D229" s="34"/>
    </row>
    <row r="230" spans="2:4" s="32" customFormat="1" x14ac:dyDescent="0.25">
      <c r="B230" s="33"/>
      <c r="C230" s="31"/>
      <c r="D230" s="34"/>
    </row>
    <row r="231" spans="2:4" s="32" customFormat="1" x14ac:dyDescent="0.25">
      <c r="B231" s="33"/>
      <c r="C231" s="31"/>
      <c r="D231" s="34"/>
    </row>
    <row r="232" spans="2:4" s="32" customFormat="1" x14ac:dyDescent="0.25">
      <c r="B232" s="33"/>
      <c r="C232" s="31"/>
      <c r="D232" s="34"/>
    </row>
    <row r="233" spans="2:4" s="32" customFormat="1" x14ac:dyDescent="0.25">
      <c r="B233" s="33"/>
      <c r="C233" s="31"/>
      <c r="D233" s="34"/>
    </row>
    <row r="234" spans="2:4" s="32" customFormat="1" x14ac:dyDescent="0.25">
      <c r="B234" s="33"/>
      <c r="C234" s="31"/>
      <c r="D234" s="34"/>
    </row>
    <row r="235" spans="2:4" s="32" customFormat="1" x14ac:dyDescent="0.25">
      <c r="B235" s="33"/>
      <c r="C235" s="31"/>
      <c r="D235" s="34"/>
    </row>
    <row r="236" spans="2:4" s="32" customFormat="1" x14ac:dyDescent="0.25">
      <c r="B236" s="33"/>
      <c r="C236" s="31"/>
      <c r="D236" s="34"/>
    </row>
    <row r="237" spans="2:4" s="32" customFormat="1" x14ac:dyDescent="0.25">
      <c r="B237" s="33"/>
      <c r="C237" s="31"/>
      <c r="D237" s="34"/>
    </row>
    <row r="238" spans="2:4" s="32" customFormat="1" x14ac:dyDescent="0.25">
      <c r="B238" s="33"/>
      <c r="C238" s="31"/>
      <c r="D238" s="34"/>
    </row>
    <row r="239" spans="2:4" s="32" customFormat="1" x14ac:dyDescent="0.25">
      <c r="B239" s="33"/>
      <c r="C239" s="31"/>
      <c r="D239" s="34"/>
    </row>
    <row r="240" spans="2:4" s="32" customFormat="1" x14ac:dyDescent="0.25">
      <c r="B240" s="33"/>
      <c r="C240" s="31"/>
      <c r="D240" s="34"/>
    </row>
    <row r="241" spans="2:4" s="32" customFormat="1" x14ac:dyDescent="0.25">
      <c r="B241" s="33"/>
      <c r="C241" s="31"/>
      <c r="D241" s="34"/>
    </row>
    <row r="242" spans="2:4" s="32" customFormat="1" x14ac:dyDescent="0.25">
      <c r="B242" s="33"/>
      <c r="C242" s="31"/>
      <c r="D242" s="34"/>
    </row>
    <row r="243" spans="2:4" s="32" customFormat="1" x14ac:dyDescent="0.25">
      <c r="B243" s="33"/>
      <c r="C243" s="31"/>
      <c r="D243" s="34"/>
    </row>
    <row r="244" spans="2:4" s="32" customFormat="1" x14ac:dyDescent="0.25">
      <c r="B244" s="33"/>
      <c r="C244" s="31"/>
      <c r="D244" s="34"/>
    </row>
    <row r="245" spans="2:4" s="32" customFormat="1" x14ac:dyDescent="0.25">
      <c r="B245" s="33"/>
      <c r="C245" s="31"/>
      <c r="D245" s="34"/>
    </row>
    <row r="246" spans="2:4" s="32" customFormat="1" x14ac:dyDescent="0.25">
      <c r="B246" s="33"/>
      <c r="C246" s="31"/>
      <c r="D246" s="34"/>
    </row>
    <row r="247" spans="2:4" s="32" customFormat="1" x14ac:dyDescent="0.25">
      <c r="B247" s="33"/>
      <c r="C247" s="31"/>
      <c r="D247" s="34"/>
    </row>
    <row r="248" spans="2:4" s="32" customFormat="1" x14ac:dyDescent="0.25">
      <c r="B248" s="33"/>
      <c r="C248" s="31"/>
      <c r="D248" s="34"/>
    </row>
    <row r="249" spans="2:4" s="32" customFormat="1" x14ac:dyDescent="0.25">
      <c r="B249" s="33"/>
      <c r="C249" s="31"/>
      <c r="D249" s="34"/>
    </row>
    <row r="250" spans="2:4" s="32" customFormat="1" x14ac:dyDescent="0.25">
      <c r="B250" s="33"/>
      <c r="C250" s="31"/>
      <c r="D250" s="34"/>
    </row>
    <row r="251" spans="2:4" s="32" customFormat="1" x14ac:dyDescent="0.25">
      <c r="B251" s="33"/>
      <c r="C251" s="31"/>
      <c r="D251" s="34"/>
    </row>
    <row r="252" spans="2:4" s="32" customFormat="1" x14ac:dyDescent="0.25">
      <c r="B252" s="33"/>
      <c r="C252" s="31"/>
      <c r="D252" s="34"/>
    </row>
    <row r="253" spans="2:4" s="32" customFormat="1" x14ac:dyDescent="0.25">
      <c r="B253" s="33"/>
      <c r="C253" s="31"/>
      <c r="D253" s="34"/>
    </row>
    <row r="254" spans="2:4" s="32" customFormat="1" x14ac:dyDescent="0.25">
      <c r="B254" s="33"/>
      <c r="C254" s="31"/>
      <c r="D254" s="34"/>
    </row>
    <row r="255" spans="2:4" s="32" customFormat="1" x14ac:dyDescent="0.25">
      <c r="B255" s="33"/>
      <c r="C255" s="31"/>
      <c r="D255" s="34"/>
    </row>
    <row r="256" spans="2:4" s="32" customFormat="1" x14ac:dyDescent="0.25">
      <c r="B256" s="33"/>
      <c r="C256" s="31"/>
      <c r="D256" s="34"/>
    </row>
    <row r="257" spans="2:4" s="32" customFormat="1" x14ac:dyDescent="0.25">
      <c r="B257" s="33"/>
      <c r="C257" s="31"/>
      <c r="D257" s="34"/>
    </row>
    <row r="258" spans="2:4" s="32" customFormat="1" x14ac:dyDescent="0.25">
      <c r="B258" s="33"/>
      <c r="C258" s="31"/>
      <c r="D258" s="34"/>
    </row>
    <row r="259" spans="2:4" s="32" customFormat="1" x14ac:dyDescent="0.25">
      <c r="B259" s="33"/>
      <c r="C259" s="31"/>
      <c r="D259" s="34"/>
    </row>
    <row r="260" spans="2:4" s="32" customFormat="1" x14ac:dyDescent="0.25">
      <c r="B260" s="33"/>
      <c r="C260" s="31"/>
      <c r="D260" s="34"/>
    </row>
  </sheetData>
  <sheetProtection password="CACB" sheet="1" objects="1" scenarios="1"/>
  <sortState ref="B6:D225">
    <sortCondition ref="B6:B225"/>
  </sortState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F300"/>
  <sheetViews>
    <sheetView workbookViewId="0">
      <selection activeCell="C1" sqref="C1:D1"/>
    </sheetView>
  </sheetViews>
  <sheetFormatPr defaultColWidth="9.109375" defaultRowHeight="13.2" x14ac:dyDescent="0.25"/>
  <cols>
    <col min="1" max="1" width="7.77734375" style="1" customWidth="1"/>
    <col min="2" max="2" width="21.77734375" style="2" customWidth="1"/>
    <col min="3" max="3" width="21.77734375" style="3" customWidth="1"/>
    <col min="4" max="4" width="21.77734375" style="22" customWidth="1"/>
    <col min="5" max="5" width="9.109375" style="1"/>
    <col min="6" max="6" width="11" style="1" bestFit="1" customWidth="1"/>
    <col min="7" max="16384" width="9.109375" style="1"/>
  </cols>
  <sheetData>
    <row r="1" spans="1:6" ht="36.6" customHeight="1" x14ac:dyDescent="0.25">
      <c r="A1" s="90"/>
      <c r="B1" s="1"/>
      <c r="C1" s="136" t="s">
        <v>457</v>
      </c>
      <c r="D1" s="136"/>
      <c r="E1" s="95"/>
      <c r="F1" s="91"/>
    </row>
    <row r="2" spans="1:6" ht="13.8" x14ac:dyDescent="0.25">
      <c r="B2" s="27" t="s">
        <v>17</v>
      </c>
      <c r="C2" s="28">
        <f>SUM(C5:C174)</f>
        <v>29780.439999999991</v>
      </c>
      <c r="D2" s="47"/>
    </row>
    <row r="3" spans="1:6" ht="13.8" thickBot="1" x14ac:dyDescent="0.3"/>
    <row r="4" spans="1:6" s="96" customFormat="1" ht="36.6" customHeight="1" x14ac:dyDescent="0.3">
      <c r="B4" s="108" t="s">
        <v>0</v>
      </c>
      <c r="C4" s="98" t="s">
        <v>1</v>
      </c>
      <c r="D4" s="109" t="s">
        <v>14</v>
      </c>
    </row>
    <row r="5" spans="1:6" x14ac:dyDescent="0.25">
      <c r="B5" s="24" t="s">
        <v>183</v>
      </c>
      <c r="C5" s="4">
        <v>100</v>
      </c>
      <c r="D5" s="18" t="s">
        <v>226</v>
      </c>
      <c r="F5" s="70"/>
    </row>
    <row r="6" spans="1:6" x14ac:dyDescent="0.25">
      <c r="B6" s="24" t="s">
        <v>183</v>
      </c>
      <c r="C6" s="4">
        <v>30</v>
      </c>
      <c r="D6" s="18"/>
    </row>
    <row r="7" spans="1:6" x14ac:dyDescent="0.25">
      <c r="B7" s="24" t="s">
        <v>183</v>
      </c>
      <c r="C7" s="4">
        <v>100</v>
      </c>
      <c r="D7" s="18"/>
    </row>
    <row r="8" spans="1:6" x14ac:dyDescent="0.25">
      <c r="B8" s="24" t="s">
        <v>184</v>
      </c>
      <c r="C8" s="4">
        <v>50</v>
      </c>
      <c r="D8" s="60"/>
    </row>
    <row r="9" spans="1:6" x14ac:dyDescent="0.25">
      <c r="B9" s="24" t="s">
        <v>184</v>
      </c>
      <c r="C9" s="4">
        <v>69.599999999999994</v>
      </c>
      <c r="D9" s="18"/>
    </row>
    <row r="10" spans="1:6" x14ac:dyDescent="0.25">
      <c r="B10" s="24" t="s">
        <v>184</v>
      </c>
      <c r="C10" s="4">
        <v>13.38</v>
      </c>
      <c r="D10" s="18"/>
    </row>
    <row r="11" spans="1:6" x14ac:dyDescent="0.25">
      <c r="B11" s="24" t="s">
        <v>184</v>
      </c>
      <c r="C11" s="4">
        <v>100</v>
      </c>
      <c r="D11" s="18"/>
    </row>
    <row r="12" spans="1:6" x14ac:dyDescent="0.25">
      <c r="B12" s="24" t="s">
        <v>184</v>
      </c>
      <c r="C12" s="4">
        <v>455.05</v>
      </c>
      <c r="D12" s="18"/>
    </row>
    <row r="13" spans="1:6" x14ac:dyDescent="0.25">
      <c r="B13" s="24" t="s">
        <v>184</v>
      </c>
      <c r="C13" s="4">
        <v>55.05</v>
      </c>
      <c r="D13" s="18"/>
    </row>
    <row r="14" spans="1:6" x14ac:dyDescent="0.25">
      <c r="B14" s="24" t="s">
        <v>185</v>
      </c>
      <c r="C14" s="4">
        <v>40</v>
      </c>
      <c r="D14" s="18"/>
    </row>
    <row r="15" spans="1:6" x14ac:dyDescent="0.25">
      <c r="B15" s="24" t="s">
        <v>185</v>
      </c>
      <c r="C15" s="4">
        <v>50</v>
      </c>
      <c r="D15" s="18"/>
    </row>
    <row r="16" spans="1:6" x14ac:dyDescent="0.25">
      <c r="B16" s="24" t="s">
        <v>185</v>
      </c>
      <c r="C16" s="4">
        <v>500</v>
      </c>
      <c r="D16" s="18"/>
    </row>
    <row r="17" spans="2:4" x14ac:dyDescent="0.25">
      <c r="B17" s="24" t="s">
        <v>185</v>
      </c>
      <c r="C17" s="4">
        <v>500</v>
      </c>
      <c r="D17" s="18" t="s">
        <v>208</v>
      </c>
    </row>
    <row r="18" spans="2:4" x14ac:dyDescent="0.25">
      <c r="B18" s="24" t="s">
        <v>186</v>
      </c>
      <c r="C18" s="4">
        <v>650</v>
      </c>
      <c r="D18" s="18"/>
    </row>
    <row r="19" spans="2:4" x14ac:dyDescent="0.25">
      <c r="B19" s="24" t="s">
        <v>186</v>
      </c>
      <c r="C19" s="4">
        <v>100</v>
      </c>
      <c r="D19" s="18" t="s">
        <v>227</v>
      </c>
    </row>
    <row r="20" spans="2:4" x14ac:dyDescent="0.25">
      <c r="B20" s="24" t="s">
        <v>186</v>
      </c>
      <c r="C20" s="4">
        <v>100</v>
      </c>
      <c r="D20" s="18"/>
    </row>
    <row r="21" spans="2:4" x14ac:dyDescent="0.25">
      <c r="B21" s="24" t="s">
        <v>186</v>
      </c>
      <c r="C21" s="4">
        <v>50</v>
      </c>
      <c r="D21" s="18"/>
    </row>
    <row r="22" spans="2:4" x14ac:dyDescent="0.25">
      <c r="B22" s="24" t="s">
        <v>186</v>
      </c>
      <c r="C22" s="4">
        <v>50</v>
      </c>
      <c r="D22" s="18"/>
    </row>
    <row r="23" spans="2:4" x14ac:dyDescent="0.25">
      <c r="B23" s="24" t="s">
        <v>187</v>
      </c>
      <c r="C23" s="4">
        <v>37.270000000000003</v>
      </c>
      <c r="D23" s="18"/>
    </row>
    <row r="24" spans="2:4" x14ac:dyDescent="0.25">
      <c r="B24" s="24" t="s">
        <v>187</v>
      </c>
      <c r="C24" s="4">
        <v>20</v>
      </c>
      <c r="D24" s="18"/>
    </row>
    <row r="25" spans="2:4" x14ac:dyDescent="0.25">
      <c r="B25" s="24" t="s">
        <v>187</v>
      </c>
      <c r="C25" s="4">
        <v>200</v>
      </c>
      <c r="D25" s="18"/>
    </row>
    <row r="26" spans="2:4" x14ac:dyDescent="0.25">
      <c r="B26" s="24" t="s">
        <v>187</v>
      </c>
      <c r="C26" s="4">
        <v>100</v>
      </c>
      <c r="D26" s="18"/>
    </row>
    <row r="27" spans="2:4" x14ac:dyDescent="0.25">
      <c r="B27" s="24" t="s">
        <v>187</v>
      </c>
      <c r="C27" s="4">
        <v>10</v>
      </c>
      <c r="D27" s="18"/>
    </row>
    <row r="28" spans="2:4" x14ac:dyDescent="0.25">
      <c r="B28" s="24" t="s">
        <v>187</v>
      </c>
      <c r="C28" s="4">
        <v>300</v>
      </c>
      <c r="D28" s="18"/>
    </row>
    <row r="29" spans="2:4" x14ac:dyDescent="0.25">
      <c r="B29" s="24" t="s">
        <v>187</v>
      </c>
      <c r="C29" s="4">
        <v>100</v>
      </c>
      <c r="D29" s="18"/>
    </row>
    <row r="30" spans="2:4" x14ac:dyDescent="0.25">
      <c r="B30" s="24" t="s">
        <v>187</v>
      </c>
      <c r="C30" s="4">
        <v>50</v>
      </c>
      <c r="D30" s="18"/>
    </row>
    <row r="31" spans="2:4" x14ac:dyDescent="0.25">
      <c r="B31" s="24" t="s">
        <v>188</v>
      </c>
      <c r="C31" s="4">
        <v>100</v>
      </c>
      <c r="D31" s="18"/>
    </row>
    <row r="32" spans="2:4" x14ac:dyDescent="0.25">
      <c r="B32" s="24" t="s">
        <v>188</v>
      </c>
      <c r="C32" s="4">
        <v>200</v>
      </c>
      <c r="D32" s="18"/>
    </row>
    <row r="33" spans="2:4" x14ac:dyDescent="0.25">
      <c r="B33" s="24" t="s">
        <v>188</v>
      </c>
      <c r="C33" s="4">
        <v>50</v>
      </c>
      <c r="D33" s="18"/>
    </row>
    <row r="34" spans="2:4" x14ac:dyDescent="0.25">
      <c r="B34" s="24" t="s">
        <v>188</v>
      </c>
      <c r="C34" s="4">
        <v>20</v>
      </c>
      <c r="D34" s="18"/>
    </row>
    <row r="35" spans="2:4" x14ac:dyDescent="0.25">
      <c r="B35" s="24" t="s">
        <v>188</v>
      </c>
      <c r="C35" s="4">
        <v>50</v>
      </c>
      <c r="D35" s="18" t="s">
        <v>209</v>
      </c>
    </row>
    <row r="36" spans="2:4" x14ac:dyDescent="0.25">
      <c r="B36" s="24" t="s">
        <v>188</v>
      </c>
      <c r="C36" s="4">
        <v>100</v>
      </c>
      <c r="D36" s="18"/>
    </row>
    <row r="37" spans="2:4" x14ac:dyDescent="0.25">
      <c r="B37" s="24" t="s">
        <v>188</v>
      </c>
      <c r="C37" s="4">
        <v>200</v>
      </c>
      <c r="D37" s="18" t="s">
        <v>228</v>
      </c>
    </row>
    <row r="38" spans="2:4" x14ac:dyDescent="0.25">
      <c r="B38" s="24" t="s">
        <v>188</v>
      </c>
      <c r="C38" s="4">
        <v>500</v>
      </c>
      <c r="D38" s="18"/>
    </row>
    <row r="39" spans="2:4" x14ac:dyDescent="0.25">
      <c r="B39" s="24" t="s">
        <v>188</v>
      </c>
      <c r="C39" s="4">
        <v>800</v>
      </c>
      <c r="D39" s="18"/>
    </row>
    <row r="40" spans="2:4" x14ac:dyDescent="0.25">
      <c r="B40" s="24" t="s">
        <v>188</v>
      </c>
      <c r="C40" s="4">
        <v>10</v>
      </c>
      <c r="D40" s="18"/>
    </row>
    <row r="41" spans="2:4" x14ac:dyDescent="0.25">
      <c r="B41" s="24" t="s">
        <v>188</v>
      </c>
      <c r="C41" s="4">
        <v>42</v>
      </c>
      <c r="D41" s="18"/>
    </row>
    <row r="42" spans="2:4" x14ac:dyDescent="0.25">
      <c r="B42" s="24" t="s">
        <v>189</v>
      </c>
      <c r="C42" s="4">
        <v>300</v>
      </c>
      <c r="D42" s="18" t="s">
        <v>229</v>
      </c>
    </row>
    <row r="43" spans="2:4" x14ac:dyDescent="0.25">
      <c r="B43" s="24" t="s">
        <v>189</v>
      </c>
      <c r="C43" s="4">
        <v>18.399999999999999</v>
      </c>
      <c r="D43" s="18"/>
    </row>
    <row r="44" spans="2:4" x14ac:dyDescent="0.25">
      <c r="B44" s="24" t="s">
        <v>189</v>
      </c>
      <c r="C44" s="4">
        <v>100</v>
      </c>
      <c r="D44" s="18" t="s">
        <v>230</v>
      </c>
    </row>
    <row r="45" spans="2:4" x14ac:dyDescent="0.25">
      <c r="B45" s="24" t="s">
        <v>189</v>
      </c>
      <c r="C45" s="4">
        <v>26</v>
      </c>
      <c r="D45" s="18"/>
    </row>
    <row r="46" spans="2:4" x14ac:dyDescent="0.25">
      <c r="B46" s="24" t="s">
        <v>190</v>
      </c>
      <c r="C46" s="4">
        <v>500</v>
      </c>
      <c r="D46" s="18"/>
    </row>
    <row r="47" spans="2:4" x14ac:dyDescent="0.25">
      <c r="B47" s="24" t="s">
        <v>190</v>
      </c>
      <c r="C47" s="4">
        <v>50</v>
      </c>
      <c r="D47" s="18"/>
    </row>
    <row r="48" spans="2:4" x14ac:dyDescent="0.25">
      <c r="B48" s="24" t="s">
        <v>190</v>
      </c>
      <c r="C48" s="4">
        <v>60</v>
      </c>
      <c r="D48" s="18"/>
    </row>
    <row r="49" spans="2:4" x14ac:dyDescent="0.25">
      <c r="B49" s="24" t="s">
        <v>190</v>
      </c>
      <c r="C49" s="4">
        <v>20</v>
      </c>
      <c r="D49" s="18"/>
    </row>
    <row r="50" spans="2:4" x14ac:dyDescent="0.25">
      <c r="B50" s="24" t="s">
        <v>190</v>
      </c>
      <c r="C50" s="4">
        <v>13.19</v>
      </c>
      <c r="D50" s="18"/>
    </row>
    <row r="51" spans="2:4" x14ac:dyDescent="0.25">
      <c r="B51" s="24" t="s">
        <v>190</v>
      </c>
      <c r="C51" s="4">
        <v>100</v>
      </c>
      <c r="D51" s="18"/>
    </row>
    <row r="52" spans="2:4" x14ac:dyDescent="0.25">
      <c r="B52" s="24" t="s">
        <v>190</v>
      </c>
      <c r="C52" s="4">
        <v>55</v>
      </c>
      <c r="D52" s="18"/>
    </row>
    <row r="53" spans="2:4" x14ac:dyDescent="0.25">
      <c r="B53" s="24" t="s">
        <v>190</v>
      </c>
      <c r="C53" s="4">
        <v>91.02</v>
      </c>
      <c r="D53" s="18"/>
    </row>
    <row r="54" spans="2:4" x14ac:dyDescent="0.25">
      <c r="B54" s="24" t="s">
        <v>191</v>
      </c>
      <c r="C54" s="4">
        <v>100</v>
      </c>
      <c r="D54" s="18" t="s">
        <v>231</v>
      </c>
    </row>
    <row r="55" spans="2:4" x14ac:dyDescent="0.25">
      <c r="B55" s="24" t="s">
        <v>191</v>
      </c>
      <c r="C55" s="4">
        <v>40</v>
      </c>
      <c r="D55" s="18"/>
    </row>
    <row r="56" spans="2:4" x14ac:dyDescent="0.25">
      <c r="B56" s="24" t="s">
        <v>191</v>
      </c>
      <c r="C56" s="4">
        <v>200</v>
      </c>
      <c r="D56" s="18"/>
    </row>
    <row r="57" spans="2:4" x14ac:dyDescent="0.25">
      <c r="B57" s="24" t="s">
        <v>192</v>
      </c>
      <c r="C57" s="4">
        <v>500</v>
      </c>
      <c r="D57" s="18" t="s">
        <v>232</v>
      </c>
    </row>
    <row r="58" spans="2:4" x14ac:dyDescent="0.25">
      <c r="B58" s="24" t="s">
        <v>192</v>
      </c>
      <c r="C58" s="4">
        <v>300</v>
      </c>
      <c r="D58" s="18" t="s">
        <v>225</v>
      </c>
    </row>
    <row r="59" spans="2:4" x14ac:dyDescent="0.25">
      <c r="B59" s="24" t="s">
        <v>192</v>
      </c>
      <c r="C59" s="4">
        <v>10</v>
      </c>
      <c r="D59" s="18"/>
    </row>
    <row r="60" spans="2:4" x14ac:dyDescent="0.25">
      <c r="B60" s="24" t="s">
        <v>193</v>
      </c>
      <c r="C60" s="4">
        <v>44</v>
      </c>
      <c r="D60" s="18"/>
    </row>
    <row r="61" spans="2:4" x14ac:dyDescent="0.25">
      <c r="B61" s="24" t="s">
        <v>193</v>
      </c>
      <c r="C61" s="4">
        <v>100</v>
      </c>
      <c r="D61" s="18" t="s">
        <v>233</v>
      </c>
    </row>
    <row r="62" spans="2:4" x14ac:dyDescent="0.25">
      <c r="B62" s="24" t="s">
        <v>193</v>
      </c>
      <c r="C62" s="4">
        <v>100</v>
      </c>
      <c r="D62" s="18"/>
    </row>
    <row r="63" spans="2:4" x14ac:dyDescent="0.25">
      <c r="B63" s="24" t="s">
        <v>193</v>
      </c>
      <c r="C63" s="4">
        <v>70</v>
      </c>
      <c r="D63" s="18"/>
    </row>
    <row r="64" spans="2:4" x14ac:dyDescent="0.25">
      <c r="B64" s="24" t="s">
        <v>194</v>
      </c>
      <c r="C64" s="4">
        <v>25</v>
      </c>
      <c r="D64" s="18"/>
    </row>
    <row r="65" spans="2:4" x14ac:dyDescent="0.25">
      <c r="B65" s="24" t="s">
        <v>194</v>
      </c>
      <c r="C65" s="4">
        <v>41.5</v>
      </c>
      <c r="D65" s="18"/>
    </row>
    <row r="66" spans="2:4" x14ac:dyDescent="0.25">
      <c r="B66" s="24" t="s">
        <v>194</v>
      </c>
      <c r="C66" s="4">
        <v>10</v>
      </c>
      <c r="D66" s="18"/>
    </row>
    <row r="67" spans="2:4" x14ac:dyDescent="0.25">
      <c r="B67" s="24" t="s">
        <v>194</v>
      </c>
      <c r="C67" s="4">
        <v>1000</v>
      </c>
      <c r="D67" s="18" t="s">
        <v>234</v>
      </c>
    </row>
    <row r="68" spans="2:4" x14ac:dyDescent="0.25">
      <c r="B68" s="24" t="s">
        <v>194</v>
      </c>
      <c r="C68" s="4">
        <v>50</v>
      </c>
      <c r="D68" s="18"/>
    </row>
    <row r="69" spans="2:4" x14ac:dyDescent="0.25">
      <c r="B69" s="24" t="s">
        <v>194</v>
      </c>
      <c r="C69" s="4">
        <v>1000</v>
      </c>
      <c r="D69" s="18"/>
    </row>
    <row r="70" spans="2:4" x14ac:dyDescent="0.25">
      <c r="B70" s="24" t="s">
        <v>195</v>
      </c>
      <c r="C70" s="4">
        <v>300</v>
      </c>
      <c r="D70" s="18" t="s">
        <v>227</v>
      </c>
    </row>
    <row r="71" spans="2:4" x14ac:dyDescent="0.25">
      <c r="B71" s="24" t="s">
        <v>195</v>
      </c>
      <c r="C71" s="4">
        <v>200</v>
      </c>
      <c r="D71" s="18"/>
    </row>
    <row r="72" spans="2:4" x14ac:dyDescent="0.25">
      <c r="B72" s="24" t="s">
        <v>195</v>
      </c>
      <c r="C72" s="4">
        <v>2000</v>
      </c>
      <c r="D72" s="18" t="s">
        <v>235</v>
      </c>
    </row>
    <row r="73" spans="2:4" x14ac:dyDescent="0.25">
      <c r="B73" s="24" t="s">
        <v>195</v>
      </c>
      <c r="C73" s="4">
        <v>36.770000000000003</v>
      </c>
      <c r="D73" s="18"/>
    </row>
    <row r="74" spans="2:4" x14ac:dyDescent="0.25">
      <c r="B74" s="24" t="s">
        <v>196</v>
      </c>
      <c r="C74" s="4">
        <v>50</v>
      </c>
      <c r="D74" s="18"/>
    </row>
    <row r="75" spans="2:4" x14ac:dyDescent="0.25">
      <c r="B75" s="24" t="s">
        <v>196</v>
      </c>
      <c r="C75" s="4">
        <v>10</v>
      </c>
      <c r="D75" s="18"/>
    </row>
    <row r="76" spans="2:4" x14ac:dyDescent="0.25">
      <c r="B76" s="24" t="s">
        <v>196</v>
      </c>
      <c r="C76" s="4">
        <v>400</v>
      </c>
      <c r="D76" s="18"/>
    </row>
    <row r="77" spans="2:4" x14ac:dyDescent="0.25">
      <c r="B77" s="24" t="s">
        <v>196</v>
      </c>
      <c r="C77" s="4">
        <v>1000</v>
      </c>
      <c r="D77" s="18" t="s">
        <v>210</v>
      </c>
    </row>
    <row r="78" spans="2:4" x14ac:dyDescent="0.25">
      <c r="B78" s="24" t="s">
        <v>196</v>
      </c>
      <c r="C78" s="4">
        <v>55.05</v>
      </c>
      <c r="D78" s="18"/>
    </row>
    <row r="79" spans="2:4" x14ac:dyDescent="0.25">
      <c r="B79" s="24" t="s">
        <v>196</v>
      </c>
      <c r="C79" s="4">
        <v>2000</v>
      </c>
      <c r="D79" s="18"/>
    </row>
    <row r="80" spans="2:4" x14ac:dyDescent="0.25">
      <c r="B80" s="24" t="s">
        <v>196</v>
      </c>
      <c r="C80" s="4">
        <v>500</v>
      </c>
      <c r="D80" s="18"/>
    </row>
    <row r="81" spans="2:4" x14ac:dyDescent="0.25">
      <c r="B81" s="24" t="s">
        <v>196</v>
      </c>
      <c r="C81" s="4">
        <v>100</v>
      </c>
      <c r="D81" s="18" t="s">
        <v>236</v>
      </c>
    </row>
    <row r="82" spans="2:4" x14ac:dyDescent="0.25">
      <c r="B82" s="24" t="s">
        <v>197</v>
      </c>
      <c r="C82" s="4">
        <v>500</v>
      </c>
      <c r="D82" s="61" t="s">
        <v>211</v>
      </c>
    </row>
    <row r="83" spans="2:4" x14ac:dyDescent="0.25">
      <c r="B83" s="24" t="s">
        <v>197</v>
      </c>
      <c r="C83" s="4">
        <v>50</v>
      </c>
      <c r="D83" s="18"/>
    </row>
    <row r="84" spans="2:4" x14ac:dyDescent="0.25">
      <c r="B84" s="24" t="s">
        <v>197</v>
      </c>
      <c r="C84" s="4">
        <v>34.799999999999997</v>
      </c>
      <c r="D84" s="18"/>
    </row>
    <row r="85" spans="2:4" x14ac:dyDescent="0.25">
      <c r="B85" s="24" t="s">
        <v>197</v>
      </c>
      <c r="C85" s="4">
        <v>80</v>
      </c>
      <c r="D85" s="18"/>
    </row>
    <row r="86" spans="2:4" x14ac:dyDescent="0.25">
      <c r="B86" s="24" t="s">
        <v>197</v>
      </c>
      <c r="C86" s="4">
        <v>46.92</v>
      </c>
      <c r="D86" s="18"/>
    </row>
    <row r="87" spans="2:4" x14ac:dyDescent="0.25">
      <c r="B87" s="24" t="s">
        <v>198</v>
      </c>
      <c r="C87" s="4">
        <v>50</v>
      </c>
      <c r="D87" s="18"/>
    </row>
    <row r="88" spans="2:4" x14ac:dyDescent="0.25">
      <c r="B88" s="24" t="s">
        <v>198</v>
      </c>
      <c r="C88" s="4">
        <v>73</v>
      </c>
      <c r="D88" s="18"/>
    </row>
    <row r="89" spans="2:4" x14ac:dyDescent="0.25">
      <c r="B89" s="24" t="s">
        <v>198</v>
      </c>
      <c r="C89" s="4">
        <v>78.55</v>
      </c>
      <c r="D89" s="18"/>
    </row>
    <row r="90" spans="2:4" x14ac:dyDescent="0.25">
      <c r="B90" s="24" t="s">
        <v>198</v>
      </c>
      <c r="C90" s="4">
        <v>250</v>
      </c>
      <c r="D90" s="18"/>
    </row>
    <row r="91" spans="2:4" x14ac:dyDescent="0.25">
      <c r="B91" s="24" t="s">
        <v>199</v>
      </c>
      <c r="C91" s="4">
        <v>20</v>
      </c>
      <c r="D91" s="18"/>
    </row>
    <row r="92" spans="2:4" x14ac:dyDescent="0.25">
      <c r="B92" s="24" t="s">
        <v>199</v>
      </c>
      <c r="C92" s="4">
        <v>200</v>
      </c>
      <c r="D92" s="18" t="s">
        <v>227</v>
      </c>
    </row>
    <row r="93" spans="2:4" x14ac:dyDescent="0.25">
      <c r="B93" s="24" t="s">
        <v>199</v>
      </c>
      <c r="C93" s="4">
        <v>100</v>
      </c>
      <c r="D93" s="18" t="s">
        <v>237</v>
      </c>
    </row>
    <row r="94" spans="2:4" x14ac:dyDescent="0.25">
      <c r="B94" s="24" t="s">
        <v>199</v>
      </c>
      <c r="C94" s="4">
        <v>200</v>
      </c>
      <c r="D94" s="18"/>
    </row>
    <row r="95" spans="2:4" x14ac:dyDescent="0.25">
      <c r="B95" s="24" t="s">
        <v>199</v>
      </c>
      <c r="C95" s="4">
        <v>39.1</v>
      </c>
      <c r="D95" s="18"/>
    </row>
    <row r="96" spans="2:4" x14ac:dyDescent="0.25">
      <c r="B96" s="24" t="s">
        <v>199</v>
      </c>
      <c r="C96" s="4">
        <v>1000</v>
      </c>
      <c r="D96" s="18" t="s">
        <v>238</v>
      </c>
    </row>
    <row r="97" spans="2:4" x14ac:dyDescent="0.25">
      <c r="B97" s="24" t="s">
        <v>199</v>
      </c>
      <c r="C97" s="4">
        <v>150</v>
      </c>
      <c r="D97" s="18" t="s">
        <v>239</v>
      </c>
    </row>
    <row r="98" spans="2:4" x14ac:dyDescent="0.25">
      <c r="B98" s="24" t="s">
        <v>199</v>
      </c>
      <c r="C98" s="4">
        <v>30</v>
      </c>
      <c r="D98" s="18"/>
    </row>
    <row r="99" spans="2:4" x14ac:dyDescent="0.25">
      <c r="B99" s="24" t="s">
        <v>200</v>
      </c>
      <c r="C99" s="4">
        <v>300</v>
      </c>
      <c r="D99" s="18" t="s">
        <v>240</v>
      </c>
    </row>
    <row r="100" spans="2:4" x14ac:dyDescent="0.25">
      <c r="B100" s="24" t="s">
        <v>200</v>
      </c>
      <c r="C100" s="4">
        <v>100</v>
      </c>
      <c r="D100" s="18"/>
    </row>
    <row r="101" spans="2:4" x14ac:dyDescent="0.25">
      <c r="B101" s="24" t="s">
        <v>200</v>
      </c>
      <c r="C101" s="4">
        <v>34.799999999999997</v>
      </c>
      <c r="D101" s="18"/>
    </row>
    <row r="102" spans="2:4" x14ac:dyDescent="0.25">
      <c r="B102" s="24" t="s">
        <v>200</v>
      </c>
      <c r="C102" s="4">
        <v>14</v>
      </c>
      <c r="D102" s="18"/>
    </row>
    <row r="103" spans="2:4" x14ac:dyDescent="0.25">
      <c r="B103" s="24" t="s">
        <v>200</v>
      </c>
      <c r="C103" s="4">
        <v>85</v>
      </c>
      <c r="D103" s="18"/>
    </row>
    <row r="104" spans="2:4" x14ac:dyDescent="0.25">
      <c r="B104" s="24" t="s">
        <v>200</v>
      </c>
      <c r="C104" s="4">
        <v>50</v>
      </c>
      <c r="D104" s="18"/>
    </row>
    <row r="105" spans="2:4" x14ac:dyDescent="0.25">
      <c r="B105" s="24" t="s">
        <v>200</v>
      </c>
      <c r="C105" s="4">
        <v>100</v>
      </c>
      <c r="D105" s="18"/>
    </row>
    <row r="106" spans="2:4" x14ac:dyDescent="0.25">
      <c r="B106" s="24" t="s">
        <v>200</v>
      </c>
      <c r="C106" s="4">
        <v>200</v>
      </c>
      <c r="D106" s="18"/>
    </row>
    <row r="107" spans="2:4" x14ac:dyDescent="0.25">
      <c r="B107" s="24" t="s">
        <v>201</v>
      </c>
      <c r="C107" s="4">
        <v>100</v>
      </c>
      <c r="D107" s="18"/>
    </row>
    <row r="108" spans="2:4" x14ac:dyDescent="0.25">
      <c r="B108" s="24" t="s">
        <v>201</v>
      </c>
      <c r="C108" s="4">
        <v>40</v>
      </c>
      <c r="D108" s="18"/>
    </row>
    <row r="109" spans="2:4" x14ac:dyDescent="0.25">
      <c r="B109" s="24" t="s">
        <v>202</v>
      </c>
      <c r="C109" s="4">
        <v>50</v>
      </c>
      <c r="D109" s="18"/>
    </row>
    <row r="110" spans="2:4" x14ac:dyDescent="0.25">
      <c r="B110" s="24" t="s">
        <v>202</v>
      </c>
      <c r="C110" s="4">
        <v>20</v>
      </c>
      <c r="D110" s="18"/>
    </row>
    <row r="111" spans="2:4" x14ac:dyDescent="0.25">
      <c r="B111" s="24" t="s">
        <v>202</v>
      </c>
      <c r="C111" s="4">
        <v>20</v>
      </c>
      <c r="D111" s="18"/>
    </row>
    <row r="112" spans="2:4" x14ac:dyDescent="0.25">
      <c r="B112" s="24" t="s">
        <v>202</v>
      </c>
      <c r="C112" s="4">
        <v>34.799999999999997</v>
      </c>
      <c r="D112" s="18"/>
    </row>
    <row r="113" spans="2:4" x14ac:dyDescent="0.25">
      <c r="B113" s="24" t="s">
        <v>202</v>
      </c>
      <c r="C113" s="4">
        <v>200</v>
      </c>
      <c r="D113" s="18"/>
    </row>
    <row r="114" spans="2:4" x14ac:dyDescent="0.25">
      <c r="B114" s="24" t="s">
        <v>202</v>
      </c>
      <c r="C114" s="4">
        <v>10</v>
      </c>
      <c r="D114" s="18"/>
    </row>
    <row r="115" spans="2:4" x14ac:dyDescent="0.25">
      <c r="B115" s="24" t="s">
        <v>357</v>
      </c>
      <c r="C115" s="4">
        <v>100</v>
      </c>
      <c r="D115" s="18"/>
    </row>
    <row r="116" spans="2:4" x14ac:dyDescent="0.25">
      <c r="B116" s="24" t="s">
        <v>357</v>
      </c>
      <c r="C116" s="4">
        <v>34.800000000000004</v>
      </c>
      <c r="D116" s="18"/>
    </row>
    <row r="117" spans="2:4" x14ac:dyDescent="0.25">
      <c r="B117" s="24" t="s">
        <v>357</v>
      </c>
      <c r="C117" s="4">
        <v>50</v>
      </c>
      <c r="D117" s="18"/>
    </row>
    <row r="118" spans="2:4" x14ac:dyDescent="0.25">
      <c r="B118" s="24" t="s">
        <v>357</v>
      </c>
      <c r="C118" s="4">
        <v>100</v>
      </c>
      <c r="D118" s="18"/>
    </row>
    <row r="119" spans="2:4" x14ac:dyDescent="0.25">
      <c r="B119" s="24" t="s">
        <v>357</v>
      </c>
      <c r="C119" s="4">
        <v>20</v>
      </c>
      <c r="D119" s="18"/>
    </row>
    <row r="120" spans="2:4" x14ac:dyDescent="0.25">
      <c r="B120" s="24" t="s">
        <v>358</v>
      </c>
      <c r="C120" s="4">
        <v>74.95</v>
      </c>
      <c r="D120" s="18"/>
    </row>
    <row r="121" spans="2:4" x14ac:dyDescent="0.25">
      <c r="B121" s="24" t="s">
        <v>358</v>
      </c>
      <c r="C121" s="4">
        <v>10</v>
      </c>
      <c r="D121" s="18"/>
    </row>
    <row r="122" spans="2:4" x14ac:dyDescent="0.25">
      <c r="B122" s="24" t="s">
        <v>358</v>
      </c>
      <c r="C122" s="4">
        <v>1000</v>
      </c>
      <c r="D122" s="18"/>
    </row>
    <row r="123" spans="2:4" x14ac:dyDescent="0.25">
      <c r="B123" s="24" t="s">
        <v>358</v>
      </c>
      <c r="C123" s="4">
        <v>100</v>
      </c>
      <c r="D123" s="18" t="s">
        <v>394</v>
      </c>
    </row>
    <row r="124" spans="2:4" x14ac:dyDescent="0.25">
      <c r="B124" s="24" t="s">
        <v>393</v>
      </c>
      <c r="C124" s="4">
        <v>300</v>
      </c>
      <c r="D124" s="18" t="s">
        <v>395</v>
      </c>
    </row>
    <row r="125" spans="2:4" x14ac:dyDescent="0.25">
      <c r="B125" s="24" t="s">
        <v>393</v>
      </c>
      <c r="C125" s="4">
        <v>240</v>
      </c>
      <c r="D125" s="18"/>
    </row>
    <row r="126" spans="2:4" x14ac:dyDescent="0.25">
      <c r="B126" s="24" t="s">
        <v>393</v>
      </c>
      <c r="C126" s="4">
        <v>12.14</v>
      </c>
      <c r="D126" s="18"/>
    </row>
    <row r="127" spans="2:4" x14ac:dyDescent="0.25">
      <c r="B127" s="24" t="s">
        <v>393</v>
      </c>
      <c r="C127" s="4">
        <v>100</v>
      </c>
      <c r="D127" s="18" t="s">
        <v>396</v>
      </c>
    </row>
    <row r="128" spans="2:4" x14ac:dyDescent="0.25">
      <c r="B128" s="24" t="s">
        <v>393</v>
      </c>
      <c r="C128" s="4">
        <v>10</v>
      </c>
      <c r="D128" s="18"/>
    </row>
    <row r="129" spans="2:4" x14ac:dyDescent="0.25">
      <c r="B129" s="24" t="s">
        <v>393</v>
      </c>
      <c r="C129" s="4">
        <v>20</v>
      </c>
      <c r="D129" s="18"/>
    </row>
    <row r="130" spans="2:4" x14ac:dyDescent="0.25">
      <c r="B130" s="24" t="s">
        <v>393</v>
      </c>
      <c r="C130" s="4">
        <v>44</v>
      </c>
      <c r="D130" s="18"/>
    </row>
    <row r="131" spans="2:4" x14ac:dyDescent="0.25">
      <c r="B131" s="24" t="s">
        <v>393</v>
      </c>
      <c r="C131" s="4">
        <v>500</v>
      </c>
      <c r="D131" s="18"/>
    </row>
    <row r="132" spans="2:4" x14ac:dyDescent="0.25">
      <c r="B132" s="24" t="s">
        <v>203</v>
      </c>
      <c r="C132" s="4">
        <v>40.17</v>
      </c>
      <c r="D132" s="18"/>
    </row>
    <row r="133" spans="2:4" x14ac:dyDescent="0.25">
      <c r="B133" s="24" t="s">
        <v>203</v>
      </c>
      <c r="C133" s="4">
        <v>234.8</v>
      </c>
      <c r="D133" s="18"/>
    </row>
    <row r="134" spans="2:4" x14ac:dyDescent="0.25">
      <c r="B134" s="24" t="s">
        <v>203</v>
      </c>
      <c r="C134" s="4">
        <v>34</v>
      </c>
      <c r="D134" s="18"/>
    </row>
    <row r="135" spans="2:4" x14ac:dyDescent="0.25">
      <c r="B135" s="24" t="s">
        <v>203</v>
      </c>
      <c r="C135" s="4">
        <v>30</v>
      </c>
      <c r="D135" s="18"/>
    </row>
    <row r="136" spans="2:4" x14ac:dyDescent="0.25">
      <c r="B136" s="24" t="s">
        <v>203</v>
      </c>
      <c r="C136" s="4">
        <v>250</v>
      </c>
      <c r="D136" s="18"/>
    </row>
    <row r="137" spans="2:4" x14ac:dyDescent="0.25">
      <c r="B137" s="24" t="s">
        <v>203</v>
      </c>
      <c r="C137" s="4">
        <v>16.66</v>
      </c>
      <c r="D137" s="18"/>
    </row>
    <row r="138" spans="2:4" x14ac:dyDescent="0.25">
      <c r="B138" s="24" t="s">
        <v>203</v>
      </c>
      <c r="C138" s="4">
        <v>20</v>
      </c>
      <c r="D138" s="18"/>
    </row>
    <row r="139" spans="2:4" x14ac:dyDescent="0.25">
      <c r="B139" s="24" t="s">
        <v>203</v>
      </c>
      <c r="C139" s="4">
        <v>10</v>
      </c>
      <c r="D139" s="18"/>
    </row>
    <row r="140" spans="2:4" x14ac:dyDescent="0.25">
      <c r="B140" s="24" t="s">
        <v>203</v>
      </c>
      <c r="C140" s="4">
        <v>100</v>
      </c>
      <c r="D140" s="18"/>
    </row>
    <row r="141" spans="2:4" x14ac:dyDescent="0.25">
      <c r="B141" s="24" t="s">
        <v>203</v>
      </c>
      <c r="C141" s="4">
        <v>20</v>
      </c>
      <c r="D141" s="18"/>
    </row>
    <row r="142" spans="2:4" x14ac:dyDescent="0.25">
      <c r="B142" s="24" t="s">
        <v>203</v>
      </c>
      <c r="C142" s="4">
        <v>45.32</v>
      </c>
      <c r="D142" s="18"/>
    </row>
    <row r="143" spans="2:4" x14ac:dyDescent="0.25">
      <c r="B143" s="24" t="s">
        <v>203</v>
      </c>
      <c r="C143" s="4">
        <v>49.6</v>
      </c>
      <c r="D143" s="18"/>
    </row>
    <row r="144" spans="2:4" x14ac:dyDescent="0.25">
      <c r="B144" s="24" t="s">
        <v>204</v>
      </c>
      <c r="C144" s="4">
        <v>26</v>
      </c>
      <c r="D144" s="18"/>
    </row>
    <row r="145" spans="2:4" x14ac:dyDescent="0.25">
      <c r="B145" s="24" t="s">
        <v>204</v>
      </c>
      <c r="C145" s="4">
        <v>19.47</v>
      </c>
      <c r="D145" s="18"/>
    </row>
    <row r="146" spans="2:4" x14ac:dyDescent="0.25">
      <c r="B146" s="24" t="s">
        <v>204</v>
      </c>
      <c r="C146" s="4">
        <v>46.4</v>
      </c>
      <c r="D146" s="18"/>
    </row>
    <row r="147" spans="2:4" x14ac:dyDescent="0.25">
      <c r="B147" s="24" t="s">
        <v>204</v>
      </c>
      <c r="C147" s="4">
        <v>100</v>
      </c>
      <c r="D147" s="18"/>
    </row>
    <row r="148" spans="2:4" x14ac:dyDescent="0.25">
      <c r="B148" s="24" t="s">
        <v>204</v>
      </c>
      <c r="C148" s="4">
        <v>50</v>
      </c>
      <c r="D148" s="18"/>
    </row>
    <row r="149" spans="2:4" x14ac:dyDescent="0.25">
      <c r="B149" s="24" t="s">
        <v>204</v>
      </c>
      <c r="C149" s="4">
        <v>100</v>
      </c>
      <c r="D149" s="18" t="s">
        <v>233</v>
      </c>
    </row>
    <row r="150" spans="2:4" x14ac:dyDescent="0.25">
      <c r="B150" s="24" t="s">
        <v>205</v>
      </c>
      <c r="C150" s="4">
        <v>27.15</v>
      </c>
      <c r="D150" s="18"/>
    </row>
    <row r="151" spans="2:4" x14ac:dyDescent="0.25">
      <c r="B151" s="24" t="s">
        <v>205</v>
      </c>
      <c r="C151" s="4">
        <v>10</v>
      </c>
      <c r="D151" s="18"/>
    </row>
    <row r="152" spans="2:4" x14ac:dyDescent="0.25">
      <c r="B152" s="24" t="s">
        <v>205</v>
      </c>
      <c r="C152" s="4">
        <v>52.14</v>
      </c>
      <c r="D152" s="18"/>
    </row>
    <row r="153" spans="2:4" x14ac:dyDescent="0.25">
      <c r="B153" s="24" t="s">
        <v>205</v>
      </c>
      <c r="C153" s="4">
        <v>100</v>
      </c>
      <c r="D153" s="18"/>
    </row>
    <row r="154" spans="2:4" x14ac:dyDescent="0.25">
      <c r="B154" s="24" t="s">
        <v>205</v>
      </c>
      <c r="C154" s="4">
        <v>50</v>
      </c>
      <c r="D154" s="18" t="s">
        <v>227</v>
      </c>
    </row>
    <row r="155" spans="2:4" x14ac:dyDescent="0.25">
      <c r="B155" s="24" t="s">
        <v>205</v>
      </c>
      <c r="C155" s="4">
        <v>34.799999999999997</v>
      </c>
      <c r="D155" s="18"/>
    </row>
    <row r="156" spans="2:4" x14ac:dyDescent="0.25">
      <c r="B156" s="24" t="s">
        <v>205</v>
      </c>
      <c r="C156" s="4">
        <v>33.56</v>
      </c>
      <c r="D156" s="18"/>
    </row>
    <row r="157" spans="2:4" x14ac:dyDescent="0.25">
      <c r="B157" s="24" t="s">
        <v>205</v>
      </c>
      <c r="C157" s="4">
        <v>100</v>
      </c>
      <c r="D157" s="18"/>
    </row>
    <row r="158" spans="2:4" x14ac:dyDescent="0.25">
      <c r="B158" s="24" t="s">
        <v>205</v>
      </c>
      <c r="C158" s="4">
        <v>30</v>
      </c>
      <c r="D158" s="18"/>
    </row>
    <row r="159" spans="2:4" x14ac:dyDescent="0.25">
      <c r="B159" s="24" t="s">
        <v>205</v>
      </c>
      <c r="C159" s="4">
        <v>30</v>
      </c>
      <c r="D159" s="18"/>
    </row>
    <row r="160" spans="2:4" x14ac:dyDescent="0.25">
      <c r="B160" s="24" t="s">
        <v>205</v>
      </c>
      <c r="C160" s="4">
        <v>500</v>
      </c>
      <c r="D160" s="18"/>
    </row>
    <row r="161" spans="2:4" x14ac:dyDescent="0.25">
      <c r="B161" s="24" t="s">
        <v>206</v>
      </c>
      <c r="C161" s="4">
        <v>10</v>
      </c>
      <c r="D161" s="18"/>
    </row>
    <row r="162" spans="2:4" x14ac:dyDescent="0.25">
      <c r="B162" s="24" t="s">
        <v>206</v>
      </c>
      <c r="C162" s="4">
        <v>200</v>
      </c>
      <c r="D162" s="18"/>
    </row>
    <row r="163" spans="2:4" x14ac:dyDescent="0.25">
      <c r="B163" s="24" t="s">
        <v>206</v>
      </c>
      <c r="C163" s="4">
        <v>10</v>
      </c>
      <c r="D163" s="18"/>
    </row>
    <row r="164" spans="2:4" x14ac:dyDescent="0.25">
      <c r="B164" s="24" t="s">
        <v>206</v>
      </c>
      <c r="C164" s="4">
        <v>34.799999999999997</v>
      </c>
      <c r="D164" s="18"/>
    </row>
    <row r="165" spans="2:4" x14ac:dyDescent="0.25">
      <c r="B165" s="24" t="s">
        <v>206</v>
      </c>
      <c r="C165" s="4">
        <v>25</v>
      </c>
      <c r="D165" s="18"/>
    </row>
    <row r="166" spans="2:4" x14ac:dyDescent="0.25">
      <c r="B166" s="24" t="s">
        <v>206</v>
      </c>
      <c r="C166" s="4">
        <v>1000</v>
      </c>
      <c r="D166" s="18" t="s">
        <v>241</v>
      </c>
    </row>
    <row r="167" spans="2:4" x14ac:dyDescent="0.25">
      <c r="B167" s="24" t="s">
        <v>206</v>
      </c>
      <c r="C167" s="4">
        <v>20</v>
      </c>
      <c r="D167" s="18"/>
    </row>
    <row r="168" spans="2:4" x14ac:dyDescent="0.25">
      <c r="B168" s="24" t="s">
        <v>206</v>
      </c>
      <c r="C168" s="4">
        <v>50</v>
      </c>
      <c r="D168" s="18"/>
    </row>
    <row r="169" spans="2:4" x14ac:dyDescent="0.25">
      <c r="B169" s="24" t="s">
        <v>206</v>
      </c>
      <c r="C169" s="4">
        <v>40</v>
      </c>
      <c r="D169" s="18"/>
    </row>
    <row r="170" spans="2:4" x14ac:dyDescent="0.25">
      <c r="B170" s="24" t="s">
        <v>207</v>
      </c>
      <c r="C170" s="4">
        <v>100</v>
      </c>
      <c r="D170" s="18"/>
    </row>
    <row r="171" spans="2:4" x14ac:dyDescent="0.25">
      <c r="B171" s="24" t="s">
        <v>207</v>
      </c>
      <c r="C171" s="4">
        <v>100</v>
      </c>
      <c r="D171" s="18" t="s">
        <v>212</v>
      </c>
    </row>
    <row r="172" spans="2:4" x14ac:dyDescent="0.25">
      <c r="B172" s="24" t="s">
        <v>207</v>
      </c>
      <c r="C172" s="4">
        <v>27.93</v>
      </c>
      <c r="D172" s="18"/>
    </row>
    <row r="173" spans="2:4" x14ac:dyDescent="0.25">
      <c r="B173" s="24" t="s">
        <v>207</v>
      </c>
      <c r="C173" s="4">
        <v>47.5</v>
      </c>
      <c r="D173" s="18"/>
    </row>
    <row r="174" spans="2:4" x14ac:dyDescent="0.25">
      <c r="B174" s="24" t="s">
        <v>207</v>
      </c>
      <c r="C174" s="4">
        <v>1500</v>
      </c>
      <c r="D174" s="18"/>
    </row>
    <row r="175" spans="2:4" s="32" customFormat="1" x14ac:dyDescent="0.25">
      <c r="B175" s="30"/>
      <c r="C175" s="31"/>
      <c r="D175" s="34"/>
    </row>
    <row r="176" spans="2:4" s="32" customFormat="1" x14ac:dyDescent="0.25">
      <c r="B176" s="30"/>
      <c r="C176" s="31"/>
      <c r="D176" s="34"/>
    </row>
    <row r="177" spans="2:4" s="32" customFormat="1" x14ac:dyDescent="0.25">
      <c r="B177" s="30"/>
      <c r="C177" s="31"/>
      <c r="D177" s="34"/>
    </row>
    <row r="178" spans="2:4" s="32" customFormat="1" x14ac:dyDescent="0.25">
      <c r="B178" s="30"/>
      <c r="C178" s="31"/>
      <c r="D178" s="34"/>
    </row>
    <row r="179" spans="2:4" s="32" customFormat="1" x14ac:dyDescent="0.25">
      <c r="B179" s="30"/>
      <c r="C179" s="31"/>
      <c r="D179" s="34"/>
    </row>
    <row r="180" spans="2:4" s="32" customFormat="1" x14ac:dyDescent="0.25">
      <c r="B180" s="30"/>
      <c r="C180" s="31"/>
      <c r="D180" s="34"/>
    </row>
    <row r="181" spans="2:4" s="32" customFormat="1" x14ac:dyDescent="0.25">
      <c r="B181" s="30"/>
      <c r="C181" s="31"/>
      <c r="D181" s="34"/>
    </row>
    <row r="182" spans="2:4" s="32" customFormat="1" x14ac:dyDescent="0.25">
      <c r="B182" s="30"/>
      <c r="C182" s="31"/>
      <c r="D182" s="34"/>
    </row>
    <row r="183" spans="2:4" s="32" customFormat="1" x14ac:dyDescent="0.25">
      <c r="B183" s="30"/>
      <c r="C183" s="31"/>
      <c r="D183" s="34"/>
    </row>
    <row r="184" spans="2:4" s="32" customFormat="1" x14ac:dyDescent="0.25">
      <c r="B184" s="30"/>
      <c r="C184" s="31"/>
      <c r="D184" s="34"/>
    </row>
    <row r="185" spans="2:4" s="32" customFormat="1" x14ac:dyDescent="0.25">
      <c r="B185" s="30"/>
      <c r="C185" s="31"/>
      <c r="D185" s="34"/>
    </row>
    <row r="186" spans="2:4" s="32" customFormat="1" x14ac:dyDescent="0.25">
      <c r="B186" s="30"/>
      <c r="C186" s="31"/>
      <c r="D186" s="34"/>
    </row>
    <row r="187" spans="2:4" s="32" customFormat="1" x14ac:dyDescent="0.25">
      <c r="B187" s="30"/>
      <c r="C187" s="31"/>
      <c r="D187" s="34"/>
    </row>
    <row r="188" spans="2:4" s="32" customFormat="1" x14ac:dyDescent="0.25">
      <c r="B188" s="30"/>
      <c r="C188" s="31"/>
      <c r="D188" s="34"/>
    </row>
    <row r="189" spans="2:4" s="32" customFormat="1" x14ac:dyDescent="0.25">
      <c r="B189" s="30"/>
      <c r="C189" s="31"/>
      <c r="D189" s="34"/>
    </row>
    <row r="190" spans="2:4" s="32" customFormat="1" x14ac:dyDescent="0.25">
      <c r="B190" s="30"/>
      <c r="C190" s="31"/>
      <c r="D190" s="34"/>
    </row>
    <row r="191" spans="2:4" s="32" customFormat="1" x14ac:dyDescent="0.25">
      <c r="B191" s="30"/>
      <c r="C191" s="31"/>
      <c r="D191" s="34"/>
    </row>
    <row r="192" spans="2:4" s="32" customFormat="1" x14ac:dyDescent="0.25">
      <c r="B192" s="30"/>
      <c r="C192" s="31"/>
      <c r="D192" s="34"/>
    </row>
    <row r="193" spans="2:4" s="32" customFormat="1" x14ac:dyDescent="0.25">
      <c r="B193" s="30"/>
      <c r="C193" s="31"/>
      <c r="D193" s="34"/>
    </row>
    <row r="194" spans="2:4" s="32" customFormat="1" x14ac:dyDescent="0.25">
      <c r="B194" s="30"/>
      <c r="C194" s="31"/>
      <c r="D194" s="34"/>
    </row>
    <row r="195" spans="2:4" s="32" customFormat="1" x14ac:dyDescent="0.25">
      <c r="B195" s="30"/>
      <c r="C195" s="31"/>
      <c r="D195" s="34"/>
    </row>
    <row r="196" spans="2:4" s="32" customFormat="1" x14ac:dyDescent="0.25">
      <c r="B196" s="30"/>
      <c r="C196" s="31"/>
      <c r="D196" s="34"/>
    </row>
    <row r="197" spans="2:4" s="32" customFormat="1" x14ac:dyDescent="0.25">
      <c r="B197" s="30"/>
      <c r="C197" s="31"/>
      <c r="D197" s="34"/>
    </row>
    <row r="198" spans="2:4" s="32" customFormat="1" x14ac:dyDescent="0.25">
      <c r="B198" s="30"/>
      <c r="C198" s="31"/>
      <c r="D198" s="34"/>
    </row>
    <row r="199" spans="2:4" s="32" customFormat="1" x14ac:dyDescent="0.25">
      <c r="B199" s="30"/>
      <c r="C199" s="31"/>
      <c r="D199" s="34"/>
    </row>
    <row r="200" spans="2:4" s="32" customFormat="1" x14ac:dyDescent="0.25">
      <c r="B200" s="30"/>
      <c r="C200" s="31"/>
      <c r="D200" s="34"/>
    </row>
    <row r="201" spans="2:4" s="32" customFormat="1" x14ac:dyDescent="0.25">
      <c r="B201" s="30"/>
      <c r="C201" s="31"/>
      <c r="D201" s="34"/>
    </row>
    <row r="202" spans="2:4" s="32" customFormat="1" x14ac:dyDescent="0.25">
      <c r="B202" s="30"/>
      <c r="C202" s="31"/>
      <c r="D202" s="34"/>
    </row>
    <row r="203" spans="2:4" s="32" customFormat="1" x14ac:dyDescent="0.25">
      <c r="B203" s="30"/>
      <c r="C203" s="31"/>
      <c r="D203" s="34"/>
    </row>
    <row r="204" spans="2:4" s="32" customFormat="1" x14ac:dyDescent="0.25">
      <c r="B204" s="30"/>
      <c r="C204" s="31"/>
      <c r="D204" s="34"/>
    </row>
    <row r="205" spans="2:4" s="32" customFormat="1" x14ac:dyDescent="0.25">
      <c r="B205" s="30"/>
      <c r="C205" s="31"/>
      <c r="D205" s="34"/>
    </row>
    <row r="206" spans="2:4" s="32" customFormat="1" x14ac:dyDescent="0.25">
      <c r="B206" s="30"/>
      <c r="C206" s="31"/>
      <c r="D206" s="34"/>
    </row>
    <row r="207" spans="2:4" s="32" customFormat="1" x14ac:dyDescent="0.25">
      <c r="B207" s="30"/>
      <c r="C207" s="31"/>
      <c r="D207" s="34"/>
    </row>
    <row r="208" spans="2:4" s="32" customFormat="1" x14ac:dyDescent="0.25">
      <c r="B208" s="30"/>
      <c r="C208" s="31"/>
      <c r="D208" s="34"/>
    </row>
    <row r="209" spans="2:4" s="32" customFormat="1" x14ac:dyDescent="0.25">
      <c r="B209" s="30"/>
      <c r="C209" s="31"/>
      <c r="D209" s="34"/>
    </row>
    <row r="210" spans="2:4" s="32" customFormat="1" x14ac:dyDescent="0.25">
      <c r="B210" s="30"/>
      <c r="C210" s="31"/>
      <c r="D210" s="34"/>
    </row>
    <row r="211" spans="2:4" s="32" customFormat="1" x14ac:dyDescent="0.25">
      <c r="B211" s="30"/>
      <c r="C211" s="31"/>
      <c r="D211" s="34"/>
    </row>
    <row r="212" spans="2:4" s="32" customFormat="1" x14ac:dyDescent="0.25">
      <c r="B212" s="30"/>
      <c r="C212" s="31"/>
      <c r="D212" s="34"/>
    </row>
    <row r="213" spans="2:4" s="32" customFormat="1" x14ac:dyDescent="0.25">
      <c r="B213" s="30"/>
      <c r="C213" s="31"/>
      <c r="D213" s="34"/>
    </row>
    <row r="214" spans="2:4" s="32" customFormat="1" x14ac:dyDescent="0.25">
      <c r="B214" s="30"/>
      <c r="C214" s="31"/>
      <c r="D214" s="34"/>
    </row>
    <row r="215" spans="2:4" s="32" customFormat="1" x14ac:dyDescent="0.25">
      <c r="B215" s="30"/>
      <c r="C215" s="31"/>
      <c r="D215" s="34"/>
    </row>
    <row r="216" spans="2:4" s="32" customFormat="1" x14ac:dyDescent="0.25">
      <c r="B216" s="30"/>
      <c r="C216" s="31"/>
      <c r="D216" s="34"/>
    </row>
    <row r="217" spans="2:4" s="32" customFormat="1" x14ac:dyDescent="0.25">
      <c r="B217" s="30"/>
      <c r="C217" s="31"/>
      <c r="D217" s="34"/>
    </row>
    <row r="218" spans="2:4" s="32" customFormat="1" x14ac:dyDescent="0.25">
      <c r="B218" s="30"/>
      <c r="C218" s="31"/>
      <c r="D218" s="34"/>
    </row>
    <row r="219" spans="2:4" s="32" customFormat="1" x14ac:dyDescent="0.25">
      <c r="B219" s="30"/>
      <c r="C219" s="31"/>
      <c r="D219" s="34"/>
    </row>
    <row r="220" spans="2:4" s="32" customFormat="1" x14ac:dyDescent="0.25">
      <c r="B220" s="30"/>
      <c r="C220" s="31"/>
      <c r="D220" s="34"/>
    </row>
    <row r="221" spans="2:4" s="32" customFormat="1" x14ac:dyDescent="0.25">
      <c r="B221" s="30"/>
      <c r="C221" s="31"/>
      <c r="D221" s="34"/>
    </row>
    <row r="222" spans="2:4" s="32" customFormat="1" x14ac:dyDescent="0.25">
      <c r="B222" s="30"/>
      <c r="C222" s="31"/>
      <c r="D222" s="34"/>
    </row>
    <row r="223" spans="2:4" s="32" customFormat="1" x14ac:dyDescent="0.25">
      <c r="B223" s="30"/>
      <c r="C223" s="31"/>
      <c r="D223" s="34"/>
    </row>
    <row r="224" spans="2:4" s="32" customFormat="1" x14ac:dyDescent="0.25">
      <c r="B224" s="30"/>
      <c r="C224" s="31"/>
      <c r="D224" s="34"/>
    </row>
    <row r="225" spans="2:4" s="32" customFormat="1" x14ac:dyDescent="0.25">
      <c r="B225" s="30"/>
      <c r="C225" s="31"/>
      <c r="D225" s="34"/>
    </row>
    <row r="226" spans="2:4" s="32" customFormat="1" x14ac:dyDescent="0.25">
      <c r="B226" s="30"/>
      <c r="C226" s="31"/>
      <c r="D226" s="34"/>
    </row>
    <row r="227" spans="2:4" s="32" customFormat="1" x14ac:dyDescent="0.25">
      <c r="B227" s="30"/>
      <c r="C227" s="31"/>
      <c r="D227" s="34"/>
    </row>
    <row r="228" spans="2:4" s="32" customFormat="1" x14ac:dyDescent="0.25">
      <c r="B228" s="30"/>
      <c r="C228" s="31"/>
      <c r="D228" s="34"/>
    </row>
    <row r="229" spans="2:4" s="32" customFormat="1" x14ac:dyDescent="0.25">
      <c r="B229" s="30"/>
      <c r="C229" s="31"/>
      <c r="D229" s="34"/>
    </row>
    <row r="230" spans="2:4" s="32" customFormat="1" x14ac:dyDescent="0.25">
      <c r="B230" s="30"/>
      <c r="C230" s="31"/>
      <c r="D230" s="34"/>
    </row>
    <row r="231" spans="2:4" s="32" customFormat="1" x14ac:dyDescent="0.25">
      <c r="B231" s="30"/>
      <c r="C231" s="31"/>
      <c r="D231" s="34"/>
    </row>
    <row r="232" spans="2:4" s="32" customFormat="1" x14ac:dyDescent="0.25">
      <c r="B232" s="30"/>
      <c r="C232" s="31"/>
      <c r="D232" s="34"/>
    </row>
    <row r="233" spans="2:4" s="32" customFormat="1" x14ac:dyDescent="0.25">
      <c r="B233" s="30"/>
      <c r="C233" s="31"/>
      <c r="D233" s="34"/>
    </row>
    <row r="234" spans="2:4" s="32" customFormat="1" x14ac:dyDescent="0.25">
      <c r="B234" s="30"/>
      <c r="C234" s="31"/>
      <c r="D234" s="34"/>
    </row>
    <row r="235" spans="2:4" s="32" customFormat="1" x14ac:dyDescent="0.25">
      <c r="B235" s="30"/>
      <c r="C235" s="31"/>
      <c r="D235" s="34"/>
    </row>
    <row r="236" spans="2:4" s="32" customFormat="1" x14ac:dyDescent="0.25">
      <c r="B236" s="30"/>
      <c r="C236" s="31"/>
      <c r="D236" s="34"/>
    </row>
    <row r="237" spans="2:4" s="32" customFormat="1" x14ac:dyDescent="0.25">
      <c r="B237" s="30"/>
      <c r="C237" s="31"/>
      <c r="D237" s="34"/>
    </row>
    <row r="238" spans="2:4" s="32" customFormat="1" x14ac:dyDescent="0.25">
      <c r="B238" s="30"/>
      <c r="C238" s="31"/>
      <c r="D238" s="34"/>
    </row>
    <row r="239" spans="2:4" s="32" customFormat="1" x14ac:dyDescent="0.25">
      <c r="B239" s="30"/>
      <c r="C239" s="31"/>
      <c r="D239" s="34"/>
    </row>
    <row r="240" spans="2:4" s="32" customFormat="1" x14ac:dyDescent="0.25">
      <c r="B240" s="30"/>
      <c r="C240" s="31"/>
      <c r="D240" s="34"/>
    </row>
    <row r="241" spans="2:4" s="32" customFormat="1" x14ac:dyDescent="0.25">
      <c r="B241" s="30"/>
      <c r="C241" s="31"/>
      <c r="D241" s="34"/>
    </row>
    <row r="242" spans="2:4" s="32" customFormat="1" x14ac:dyDescent="0.25">
      <c r="B242" s="30"/>
      <c r="C242" s="31"/>
      <c r="D242" s="34"/>
    </row>
    <row r="243" spans="2:4" s="32" customFormat="1" x14ac:dyDescent="0.25">
      <c r="B243" s="30"/>
      <c r="C243" s="31"/>
      <c r="D243" s="34"/>
    </row>
    <row r="244" spans="2:4" s="32" customFormat="1" x14ac:dyDescent="0.25">
      <c r="B244" s="30"/>
      <c r="C244" s="31"/>
      <c r="D244" s="34"/>
    </row>
    <row r="245" spans="2:4" s="32" customFormat="1" x14ac:dyDescent="0.25">
      <c r="B245" s="30"/>
      <c r="C245" s="31"/>
      <c r="D245" s="34"/>
    </row>
    <row r="246" spans="2:4" s="32" customFormat="1" x14ac:dyDescent="0.25">
      <c r="B246" s="30"/>
      <c r="C246" s="31"/>
      <c r="D246" s="34"/>
    </row>
    <row r="247" spans="2:4" s="32" customFormat="1" x14ac:dyDescent="0.25">
      <c r="B247" s="30"/>
      <c r="C247" s="31"/>
      <c r="D247" s="34"/>
    </row>
    <row r="248" spans="2:4" s="32" customFormat="1" x14ac:dyDescent="0.25">
      <c r="B248" s="30"/>
      <c r="C248" s="31"/>
      <c r="D248" s="34"/>
    </row>
    <row r="249" spans="2:4" s="32" customFormat="1" x14ac:dyDescent="0.25">
      <c r="B249" s="30"/>
      <c r="C249" s="31"/>
      <c r="D249" s="34"/>
    </row>
    <row r="250" spans="2:4" s="32" customFormat="1" x14ac:dyDescent="0.25">
      <c r="B250" s="30"/>
      <c r="C250" s="31"/>
      <c r="D250" s="34"/>
    </row>
    <row r="251" spans="2:4" s="32" customFormat="1" x14ac:dyDescent="0.25">
      <c r="B251" s="30"/>
      <c r="C251" s="31"/>
      <c r="D251" s="34"/>
    </row>
    <row r="252" spans="2:4" s="32" customFormat="1" x14ac:dyDescent="0.25">
      <c r="B252" s="30"/>
      <c r="C252" s="31"/>
      <c r="D252" s="34"/>
    </row>
    <row r="253" spans="2:4" s="32" customFormat="1" x14ac:dyDescent="0.25">
      <c r="B253" s="30"/>
      <c r="C253" s="31"/>
      <c r="D253" s="34"/>
    </row>
    <row r="254" spans="2:4" s="32" customFormat="1" x14ac:dyDescent="0.25">
      <c r="B254" s="30"/>
      <c r="C254" s="31"/>
      <c r="D254" s="34"/>
    </row>
    <row r="255" spans="2:4" s="32" customFormat="1" x14ac:dyDescent="0.25">
      <c r="B255" s="30"/>
      <c r="C255" s="31"/>
      <c r="D255" s="34"/>
    </row>
    <row r="256" spans="2:4" s="32" customFormat="1" x14ac:dyDescent="0.25">
      <c r="B256" s="30"/>
      <c r="C256" s="31"/>
      <c r="D256" s="34"/>
    </row>
    <row r="257" spans="2:4" s="32" customFormat="1" x14ac:dyDescent="0.25">
      <c r="B257" s="30"/>
      <c r="C257" s="31"/>
      <c r="D257" s="34"/>
    </row>
    <row r="258" spans="2:4" s="32" customFormat="1" x14ac:dyDescent="0.25">
      <c r="B258" s="30"/>
      <c r="C258" s="31"/>
      <c r="D258" s="34"/>
    </row>
    <row r="259" spans="2:4" s="32" customFormat="1" x14ac:dyDescent="0.25">
      <c r="B259" s="30"/>
      <c r="C259" s="31"/>
      <c r="D259" s="34"/>
    </row>
    <row r="260" spans="2:4" s="32" customFormat="1" x14ac:dyDescent="0.25">
      <c r="B260" s="30"/>
      <c r="C260" s="31"/>
      <c r="D260" s="34"/>
    </row>
    <row r="261" spans="2:4" s="32" customFormat="1" x14ac:dyDescent="0.25">
      <c r="B261" s="30"/>
      <c r="C261" s="31"/>
      <c r="D261" s="34"/>
    </row>
    <row r="262" spans="2:4" s="32" customFormat="1" x14ac:dyDescent="0.25">
      <c r="B262" s="30"/>
      <c r="C262" s="31"/>
      <c r="D262" s="34"/>
    </row>
    <row r="263" spans="2:4" s="32" customFormat="1" x14ac:dyDescent="0.25">
      <c r="B263" s="30"/>
      <c r="C263" s="31"/>
      <c r="D263" s="34"/>
    </row>
    <row r="264" spans="2:4" s="32" customFormat="1" x14ac:dyDescent="0.25">
      <c r="B264" s="30"/>
      <c r="C264" s="31"/>
      <c r="D264" s="34"/>
    </row>
    <row r="265" spans="2:4" s="32" customFormat="1" x14ac:dyDescent="0.25">
      <c r="B265" s="30"/>
      <c r="C265" s="31"/>
      <c r="D265" s="34"/>
    </row>
    <row r="266" spans="2:4" s="32" customFormat="1" x14ac:dyDescent="0.25">
      <c r="B266" s="30"/>
      <c r="C266" s="31"/>
      <c r="D266" s="34"/>
    </row>
    <row r="267" spans="2:4" s="32" customFormat="1" x14ac:dyDescent="0.25">
      <c r="B267" s="30"/>
      <c r="C267" s="31"/>
      <c r="D267" s="34"/>
    </row>
    <row r="268" spans="2:4" s="32" customFormat="1" x14ac:dyDescent="0.25">
      <c r="B268" s="30"/>
      <c r="C268" s="31"/>
      <c r="D268" s="34"/>
    </row>
    <row r="269" spans="2:4" s="32" customFormat="1" x14ac:dyDescent="0.25">
      <c r="B269" s="30"/>
      <c r="C269" s="31"/>
      <c r="D269" s="34"/>
    </row>
    <row r="270" spans="2:4" s="32" customFormat="1" x14ac:dyDescent="0.25">
      <c r="B270" s="30"/>
      <c r="C270" s="31"/>
      <c r="D270" s="34"/>
    </row>
    <row r="271" spans="2:4" s="32" customFormat="1" x14ac:dyDescent="0.25">
      <c r="B271" s="30"/>
      <c r="C271" s="31"/>
      <c r="D271" s="34"/>
    </row>
    <row r="272" spans="2:4" s="32" customFormat="1" x14ac:dyDescent="0.25">
      <c r="B272" s="30"/>
      <c r="C272" s="31"/>
      <c r="D272" s="34"/>
    </row>
    <row r="273" spans="2:4" s="32" customFormat="1" x14ac:dyDescent="0.25">
      <c r="B273" s="30"/>
      <c r="C273" s="31"/>
      <c r="D273" s="34"/>
    </row>
    <row r="274" spans="2:4" s="32" customFormat="1" x14ac:dyDescent="0.25">
      <c r="B274" s="30"/>
      <c r="C274" s="31"/>
      <c r="D274" s="34"/>
    </row>
    <row r="275" spans="2:4" s="32" customFormat="1" x14ac:dyDescent="0.25">
      <c r="B275" s="30"/>
      <c r="C275" s="31"/>
      <c r="D275" s="34"/>
    </row>
    <row r="276" spans="2:4" s="32" customFormat="1" x14ac:dyDescent="0.25">
      <c r="B276" s="30"/>
      <c r="C276" s="31"/>
      <c r="D276" s="34"/>
    </row>
    <row r="277" spans="2:4" s="32" customFormat="1" x14ac:dyDescent="0.25">
      <c r="B277" s="30"/>
      <c r="C277" s="31"/>
      <c r="D277" s="34"/>
    </row>
    <row r="278" spans="2:4" s="32" customFormat="1" x14ac:dyDescent="0.25">
      <c r="B278" s="30"/>
      <c r="C278" s="31"/>
      <c r="D278" s="34"/>
    </row>
    <row r="279" spans="2:4" s="32" customFormat="1" x14ac:dyDescent="0.25">
      <c r="B279" s="30"/>
      <c r="C279" s="31"/>
      <c r="D279" s="34"/>
    </row>
    <row r="280" spans="2:4" s="32" customFormat="1" x14ac:dyDescent="0.25">
      <c r="B280" s="30"/>
      <c r="C280" s="31"/>
      <c r="D280" s="34"/>
    </row>
    <row r="281" spans="2:4" s="32" customFormat="1" x14ac:dyDescent="0.25">
      <c r="B281" s="30"/>
      <c r="C281" s="31"/>
      <c r="D281" s="34"/>
    </row>
    <row r="282" spans="2:4" s="32" customFormat="1" x14ac:dyDescent="0.25">
      <c r="B282" s="30"/>
      <c r="C282" s="31"/>
      <c r="D282" s="34"/>
    </row>
    <row r="283" spans="2:4" s="32" customFormat="1" x14ac:dyDescent="0.25">
      <c r="B283" s="30"/>
      <c r="C283" s="31"/>
      <c r="D283" s="34"/>
    </row>
    <row r="284" spans="2:4" s="32" customFormat="1" x14ac:dyDescent="0.25">
      <c r="B284" s="30"/>
      <c r="C284" s="31"/>
      <c r="D284" s="34"/>
    </row>
    <row r="285" spans="2:4" s="32" customFormat="1" x14ac:dyDescent="0.25">
      <c r="B285" s="30"/>
      <c r="C285" s="31"/>
      <c r="D285" s="34"/>
    </row>
    <row r="286" spans="2:4" s="32" customFormat="1" x14ac:dyDescent="0.25">
      <c r="B286" s="30"/>
      <c r="C286" s="31"/>
      <c r="D286" s="34"/>
    </row>
    <row r="287" spans="2:4" s="32" customFormat="1" x14ac:dyDescent="0.25">
      <c r="B287" s="30"/>
      <c r="C287" s="31"/>
      <c r="D287" s="34"/>
    </row>
    <row r="288" spans="2:4" s="32" customFormat="1" x14ac:dyDescent="0.25">
      <c r="B288" s="30"/>
      <c r="C288" s="31"/>
      <c r="D288" s="34"/>
    </row>
    <row r="289" spans="2:4" s="32" customFormat="1" x14ac:dyDescent="0.25">
      <c r="B289" s="30"/>
      <c r="C289" s="31"/>
      <c r="D289" s="34"/>
    </row>
    <row r="290" spans="2:4" s="32" customFormat="1" x14ac:dyDescent="0.25">
      <c r="B290" s="30"/>
      <c r="C290" s="31"/>
      <c r="D290" s="34"/>
    </row>
    <row r="291" spans="2:4" s="32" customFormat="1" x14ac:dyDescent="0.25">
      <c r="B291" s="30"/>
      <c r="C291" s="31"/>
      <c r="D291" s="34"/>
    </row>
    <row r="292" spans="2:4" s="32" customFormat="1" x14ac:dyDescent="0.25">
      <c r="B292" s="30"/>
      <c r="C292" s="31"/>
      <c r="D292" s="34"/>
    </row>
    <row r="293" spans="2:4" s="32" customFormat="1" x14ac:dyDescent="0.25">
      <c r="B293" s="30"/>
      <c r="C293" s="31"/>
      <c r="D293" s="34"/>
    </row>
    <row r="294" spans="2:4" s="32" customFormat="1" x14ac:dyDescent="0.25">
      <c r="B294" s="30"/>
      <c r="C294" s="31"/>
      <c r="D294" s="34"/>
    </row>
    <row r="295" spans="2:4" s="32" customFormat="1" x14ac:dyDescent="0.25">
      <c r="B295" s="30"/>
      <c r="C295" s="31"/>
      <c r="D295" s="34"/>
    </row>
    <row r="296" spans="2:4" s="32" customFormat="1" x14ac:dyDescent="0.25">
      <c r="B296" s="30"/>
      <c r="C296" s="31"/>
      <c r="D296" s="34"/>
    </row>
    <row r="297" spans="2:4" s="32" customFormat="1" x14ac:dyDescent="0.25">
      <c r="B297" s="30"/>
      <c r="C297" s="31"/>
      <c r="D297" s="34"/>
    </row>
    <row r="298" spans="2:4" s="32" customFormat="1" x14ac:dyDescent="0.25">
      <c r="B298" s="30"/>
      <c r="C298" s="31"/>
      <c r="D298" s="34"/>
    </row>
    <row r="299" spans="2:4" s="32" customFormat="1" x14ac:dyDescent="0.25">
      <c r="B299" s="30"/>
      <c r="C299" s="31"/>
      <c r="D299" s="34"/>
    </row>
    <row r="300" spans="2:4" s="32" customFormat="1" x14ac:dyDescent="0.25">
      <c r="B300" s="30"/>
      <c r="C300" s="31"/>
      <c r="D300" s="34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F63"/>
  <sheetViews>
    <sheetView workbookViewId="0">
      <selection activeCell="A2" sqref="A2"/>
    </sheetView>
  </sheetViews>
  <sheetFormatPr defaultColWidth="9.109375" defaultRowHeight="13.2" x14ac:dyDescent="0.25"/>
  <cols>
    <col min="1" max="1" width="7.77734375" style="1" customWidth="1"/>
    <col min="2" max="2" width="21.77734375" style="78" customWidth="1"/>
    <col min="3" max="3" width="21.77734375" style="3" customWidth="1"/>
    <col min="4" max="4" width="25.77734375" style="22" customWidth="1"/>
    <col min="5" max="5" width="21.77734375" style="55" customWidth="1"/>
    <col min="6" max="16384" width="9.109375" style="1"/>
  </cols>
  <sheetData>
    <row r="1" spans="1:6" ht="36.6" customHeight="1" x14ac:dyDescent="0.25">
      <c r="A1" s="90"/>
      <c r="B1" s="46"/>
      <c r="C1" s="136" t="s">
        <v>392</v>
      </c>
      <c r="D1" s="136"/>
      <c r="E1" s="136"/>
      <c r="F1" s="91"/>
    </row>
    <row r="2" spans="1:6" ht="13.8" x14ac:dyDescent="0.25">
      <c r="B2" s="36" t="s">
        <v>17</v>
      </c>
      <c r="C2" s="28">
        <f>SUM(C5:C63)</f>
        <v>329457.28999999998</v>
      </c>
      <c r="D2" s="63"/>
      <c r="E2" s="47"/>
    </row>
    <row r="3" spans="1:6" x14ac:dyDescent="0.25">
      <c r="B3" s="37"/>
      <c r="C3" s="38"/>
      <c r="D3" s="34"/>
      <c r="E3" s="48"/>
    </row>
    <row r="4" spans="1:6" s="96" customFormat="1" ht="36.6" customHeight="1" x14ac:dyDescent="0.3">
      <c r="B4" s="102" t="s">
        <v>0</v>
      </c>
      <c r="C4" s="102" t="s">
        <v>383</v>
      </c>
      <c r="D4" s="103" t="s">
        <v>2</v>
      </c>
      <c r="E4" s="104" t="s">
        <v>403</v>
      </c>
    </row>
    <row r="5" spans="1:6" x14ac:dyDescent="0.25">
      <c r="B5" s="10">
        <v>41671</v>
      </c>
      <c r="C5" s="4">
        <v>960</v>
      </c>
      <c r="D5" s="18" t="s">
        <v>252</v>
      </c>
      <c r="E5" s="49" t="s">
        <v>404</v>
      </c>
    </row>
    <row r="6" spans="1:6" x14ac:dyDescent="0.25">
      <c r="B6" s="10">
        <v>41671</v>
      </c>
      <c r="C6" s="4">
        <v>960</v>
      </c>
      <c r="D6" s="18" t="s">
        <v>397</v>
      </c>
      <c r="E6" s="49" t="s">
        <v>404</v>
      </c>
    </row>
    <row r="7" spans="1:6" x14ac:dyDescent="0.25">
      <c r="B7" s="10">
        <v>41673</v>
      </c>
      <c r="C7" s="4">
        <v>47.25</v>
      </c>
      <c r="D7" s="18" t="s">
        <v>253</v>
      </c>
      <c r="E7" s="49" t="s">
        <v>405</v>
      </c>
    </row>
    <row r="8" spans="1:6" x14ac:dyDescent="0.25">
      <c r="B8" s="10">
        <v>41674</v>
      </c>
      <c r="C8" s="4">
        <v>472.5</v>
      </c>
      <c r="D8" s="18" t="s">
        <v>398</v>
      </c>
      <c r="E8" s="49" t="s">
        <v>406</v>
      </c>
    </row>
    <row r="9" spans="1:6" x14ac:dyDescent="0.25">
      <c r="B9" s="10">
        <v>41674</v>
      </c>
      <c r="C9" s="4">
        <v>486</v>
      </c>
      <c r="D9" s="60" t="s">
        <v>253</v>
      </c>
      <c r="E9" s="50" t="s">
        <v>404</v>
      </c>
    </row>
    <row r="10" spans="1:6" x14ac:dyDescent="0.25">
      <c r="B10" s="10">
        <v>41674</v>
      </c>
      <c r="C10" s="4">
        <v>1944</v>
      </c>
      <c r="D10" s="18" t="s">
        <v>254</v>
      </c>
      <c r="E10" s="49" t="s">
        <v>407</v>
      </c>
    </row>
    <row r="11" spans="1:6" x14ac:dyDescent="0.25">
      <c r="B11" s="10">
        <v>41674</v>
      </c>
      <c r="C11" s="4">
        <v>960</v>
      </c>
      <c r="D11" s="18" t="s">
        <v>253</v>
      </c>
      <c r="E11" s="49" t="s">
        <v>408</v>
      </c>
    </row>
    <row r="12" spans="1:6" x14ac:dyDescent="0.25">
      <c r="B12" s="10">
        <v>41674</v>
      </c>
      <c r="C12" s="4">
        <v>972</v>
      </c>
      <c r="D12" s="18" t="s">
        <v>253</v>
      </c>
      <c r="E12" s="49" t="s">
        <v>409</v>
      </c>
    </row>
    <row r="13" spans="1:6" x14ac:dyDescent="0.25">
      <c r="B13" s="10">
        <v>41674</v>
      </c>
      <c r="C13" s="4">
        <v>972</v>
      </c>
      <c r="D13" s="18" t="s">
        <v>399</v>
      </c>
      <c r="E13" s="49" t="s">
        <v>409</v>
      </c>
    </row>
    <row r="14" spans="1:6" x14ac:dyDescent="0.25">
      <c r="B14" s="10">
        <v>41674</v>
      </c>
      <c r="C14" s="4">
        <v>9720</v>
      </c>
      <c r="D14" s="18" t="s">
        <v>253</v>
      </c>
      <c r="E14" s="49" t="s">
        <v>410</v>
      </c>
    </row>
    <row r="15" spans="1:6" x14ac:dyDescent="0.25">
      <c r="B15" s="10">
        <v>41674</v>
      </c>
      <c r="C15" s="4">
        <v>11902.14</v>
      </c>
      <c r="D15" s="18" t="s">
        <v>254</v>
      </c>
      <c r="E15" s="49" t="s">
        <v>411</v>
      </c>
    </row>
    <row r="16" spans="1:6" x14ac:dyDescent="0.25">
      <c r="B16" s="10">
        <v>41674</v>
      </c>
      <c r="C16" s="4">
        <v>9720</v>
      </c>
      <c r="D16" s="18" t="s">
        <v>398</v>
      </c>
      <c r="E16" s="49" t="s">
        <v>411</v>
      </c>
    </row>
    <row r="17" spans="2:5" x14ac:dyDescent="0.25">
      <c r="B17" s="10">
        <v>41676</v>
      </c>
      <c r="C17" s="4">
        <v>9720</v>
      </c>
      <c r="D17" s="18" t="s">
        <v>447</v>
      </c>
      <c r="E17" s="49" t="s">
        <v>412</v>
      </c>
    </row>
    <row r="18" spans="2:5" x14ac:dyDescent="0.25">
      <c r="B18" s="10">
        <v>41676</v>
      </c>
      <c r="C18" s="4">
        <v>378</v>
      </c>
      <c r="D18" s="60" t="s">
        <v>253</v>
      </c>
      <c r="E18" s="50" t="s">
        <v>413</v>
      </c>
    </row>
    <row r="19" spans="2:5" x14ac:dyDescent="0.25">
      <c r="B19" s="10">
        <v>41678</v>
      </c>
      <c r="C19" s="4">
        <v>2235.6</v>
      </c>
      <c r="D19" s="18" t="s">
        <v>447</v>
      </c>
      <c r="E19" s="49" t="s">
        <v>414</v>
      </c>
    </row>
    <row r="20" spans="2:5" x14ac:dyDescent="0.25">
      <c r="B20" s="10">
        <v>41678</v>
      </c>
      <c r="C20" s="4">
        <v>19440</v>
      </c>
      <c r="D20" s="18" t="s">
        <v>255</v>
      </c>
      <c r="E20" s="49" t="s">
        <v>415</v>
      </c>
    </row>
    <row r="21" spans="2:5" x14ac:dyDescent="0.25">
      <c r="B21" s="10">
        <v>41680</v>
      </c>
      <c r="C21" s="4">
        <v>1944</v>
      </c>
      <c r="D21" s="18" t="s">
        <v>256</v>
      </c>
      <c r="E21" s="49" t="s">
        <v>416</v>
      </c>
    </row>
    <row r="22" spans="2:5" x14ac:dyDescent="0.25">
      <c r="B22" s="10">
        <v>41680</v>
      </c>
      <c r="C22" s="4">
        <v>972</v>
      </c>
      <c r="D22" s="18" t="s">
        <v>256</v>
      </c>
      <c r="E22" s="49" t="s">
        <v>409</v>
      </c>
    </row>
    <row r="23" spans="2:5" x14ac:dyDescent="0.25">
      <c r="B23" s="10">
        <v>41680</v>
      </c>
      <c r="C23" s="4">
        <v>972</v>
      </c>
      <c r="D23" s="18" t="s">
        <v>256</v>
      </c>
      <c r="E23" s="49" t="s">
        <v>404</v>
      </c>
    </row>
    <row r="24" spans="2:5" x14ac:dyDescent="0.25">
      <c r="B24" s="10">
        <v>41680</v>
      </c>
      <c r="C24" s="4">
        <v>2916</v>
      </c>
      <c r="D24" s="18" t="s">
        <v>256</v>
      </c>
      <c r="E24" s="49" t="s">
        <v>417</v>
      </c>
    </row>
    <row r="25" spans="2:5" x14ac:dyDescent="0.25">
      <c r="B25" s="10">
        <v>41680</v>
      </c>
      <c r="C25" s="4">
        <v>2916</v>
      </c>
      <c r="D25" s="18" t="s">
        <v>256</v>
      </c>
      <c r="E25" s="49" t="s">
        <v>418</v>
      </c>
    </row>
    <row r="26" spans="2:5" x14ac:dyDescent="0.25">
      <c r="B26" s="10">
        <v>41680</v>
      </c>
      <c r="C26" s="4">
        <v>756</v>
      </c>
      <c r="D26" s="18" t="s">
        <v>256</v>
      </c>
      <c r="E26" s="49" t="s">
        <v>419</v>
      </c>
    </row>
    <row r="27" spans="2:5" x14ac:dyDescent="0.25">
      <c r="B27" s="10">
        <v>41680</v>
      </c>
      <c r="C27" s="4">
        <v>972</v>
      </c>
      <c r="D27" s="18" t="s">
        <v>256</v>
      </c>
      <c r="E27" s="49" t="s">
        <v>420</v>
      </c>
    </row>
    <row r="28" spans="2:5" x14ac:dyDescent="0.25">
      <c r="B28" s="10">
        <v>41680</v>
      </c>
      <c r="C28" s="4">
        <v>970</v>
      </c>
      <c r="D28" s="18" t="s">
        <v>256</v>
      </c>
      <c r="E28" s="49" t="s">
        <v>421</v>
      </c>
    </row>
    <row r="29" spans="2:5" x14ac:dyDescent="0.25">
      <c r="B29" s="10">
        <v>41680</v>
      </c>
      <c r="C29" s="4">
        <v>4850</v>
      </c>
      <c r="D29" s="18" t="s">
        <v>256</v>
      </c>
      <c r="E29" s="49" t="s">
        <v>422</v>
      </c>
    </row>
    <row r="30" spans="2:5" x14ac:dyDescent="0.25">
      <c r="B30" s="10">
        <v>41682</v>
      </c>
      <c r="C30" s="4">
        <v>472.5</v>
      </c>
      <c r="D30" s="60" t="s">
        <v>399</v>
      </c>
      <c r="E30" s="50" t="s">
        <v>423</v>
      </c>
    </row>
    <row r="31" spans="2:5" x14ac:dyDescent="0.25">
      <c r="B31" s="10">
        <v>41683</v>
      </c>
      <c r="C31" s="4">
        <v>4860</v>
      </c>
      <c r="D31" s="18" t="s">
        <v>257</v>
      </c>
      <c r="E31" s="49" t="s">
        <v>412</v>
      </c>
    </row>
    <row r="32" spans="2:5" x14ac:dyDescent="0.25">
      <c r="B32" s="10">
        <v>41683</v>
      </c>
      <c r="C32" s="4">
        <v>972</v>
      </c>
      <c r="D32" s="18" t="s">
        <v>257</v>
      </c>
      <c r="E32" s="49" t="s">
        <v>424</v>
      </c>
    </row>
    <row r="33" spans="2:5" x14ac:dyDescent="0.25">
      <c r="B33" s="10">
        <v>41684</v>
      </c>
      <c r="C33" s="4">
        <v>777.6</v>
      </c>
      <c r="D33" s="18" t="s">
        <v>256</v>
      </c>
      <c r="E33" s="49" t="s">
        <v>425</v>
      </c>
    </row>
    <row r="34" spans="2:5" x14ac:dyDescent="0.25">
      <c r="B34" s="10">
        <v>41684</v>
      </c>
      <c r="C34" s="4">
        <v>2430</v>
      </c>
      <c r="D34" s="18" t="s">
        <v>257</v>
      </c>
      <c r="E34" s="49" t="s">
        <v>426</v>
      </c>
    </row>
    <row r="35" spans="2:5" x14ac:dyDescent="0.25">
      <c r="B35" s="10">
        <v>41684</v>
      </c>
      <c r="C35" s="4">
        <v>97.2</v>
      </c>
      <c r="D35" s="18" t="s">
        <v>399</v>
      </c>
      <c r="E35" s="49" t="s">
        <v>319</v>
      </c>
    </row>
    <row r="36" spans="2:5" x14ac:dyDescent="0.25">
      <c r="B36" s="10">
        <v>41685</v>
      </c>
      <c r="C36" s="4">
        <v>97.2</v>
      </c>
      <c r="D36" s="18" t="s">
        <v>257</v>
      </c>
      <c r="E36" s="49" t="s">
        <v>410</v>
      </c>
    </row>
    <row r="37" spans="2:5" x14ac:dyDescent="0.25">
      <c r="B37" s="10">
        <v>41685</v>
      </c>
      <c r="C37" s="4">
        <v>945</v>
      </c>
      <c r="D37" s="18" t="s">
        <v>399</v>
      </c>
      <c r="E37" s="49" t="s">
        <v>427</v>
      </c>
    </row>
    <row r="38" spans="2:5" x14ac:dyDescent="0.25">
      <c r="B38" s="10">
        <v>41686</v>
      </c>
      <c r="C38" s="4">
        <v>486</v>
      </c>
      <c r="D38" s="18" t="s">
        <v>256</v>
      </c>
      <c r="E38" s="49" t="s">
        <v>428</v>
      </c>
    </row>
    <row r="39" spans="2:5" x14ac:dyDescent="0.25">
      <c r="B39" s="10">
        <v>41686</v>
      </c>
      <c r="C39" s="4">
        <v>194.4</v>
      </c>
      <c r="D39" s="18" t="s">
        <v>399</v>
      </c>
      <c r="E39" s="49" t="s">
        <v>428</v>
      </c>
    </row>
    <row r="40" spans="2:5" x14ac:dyDescent="0.25">
      <c r="B40" s="10">
        <v>41686</v>
      </c>
      <c r="C40" s="4">
        <v>2835</v>
      </c>
      <c r="D40" s="18" t="s">
        <v>399</v>
      </c>
      <c r="E40" s="49" t="s">
        <v>429</v>
      </c>
    </row>
    <row r="41" spans="2:5" x14ac:dyDescent="0.25">
      <c r="B41" s="10">
        <v>41688</v>
      </c>
      <c r="C41" s="4">
        <v>81939.600000000006</v>
      </c>
      <c r="D41" s="18" t="s">
        <v>447</v>
      </c>
      <c r="E41" s="49" t="s">
        <v>430</v>
      </c>
    </row>
    <row r="42" spans="2:5" x14ac:dyDescent="0.25">
      <c r="B42" s="10">
        <v>41688</v>
      </c>
      <c r="C42" s="4">
        <v>48600</v>
      </c>
      <c r="D42" s="18" t="s">
        <v>255</v>
      </c>
      <c r="E42" s="49" t="s">
        <v>430</v>
      </c>
    </row>
    <row r="43" spans="2:5" x14ac:dyDescent="0.25">
      <c r="B43" s="10">
        <v>41688</v>
      </c>
      <c r="C43" s="4">
        <v>12684.6</v>
      </c>
      <c r="D43" s="18" t="s">
        <v>256</v>
      </c>
      <c r="E43" s="49" t="s">
        <v>430</v>
      </c>
    </row>
    <row r="44" spans="2:5" x14ac:dyDescent="0.25">
      <c r="B44" s="10">
        <v>41688</v>
      </c>
      <c r="C44" s="4">
        <v>35915.4</v>
      </c>
      <c r="D44" s="18" t="s">
        <v>253</v>
      </c>
      <c r="E44" s="49" t="s">
        <v>430</v>
      </c>
    </row>
    <row r="45" spans="2:5" x14ac:dyDescent="0.25">
      <c r="B45" s="10">
        <v>41688</v>
      </c>
      <c r="C45" s="4">
        <v>388.8</v>
      </c>
      <c r="D45" s="18" t="s">
        <v>447</v>
      </c>
      <c r="E45" s="49" t="s">
        <v>430</v>
      </c>
    </row>
    <row r="46" spans="2:5" x14ac:dyDescent="0.25">
      <c r="B46" s="10">
        <v>41689</v>
      </c>
      <c r="C46" s="4">
        <v>486</v>
      </c>
      <c r="D46" s="18" t="s">
        <v>400</v>
      </c>
      <c r="E46" s="49" t="s">
        <v>431</v>
      </c>
    </row>
    <row r="47" spans="2:5" x14ac:dyDescent="0.25">
      <c r="B47" s="10">
        <v>41689</v>
      </c>
      <c r="C47" s="4">
        <v>1944</v>
      </c>
      <c r="D47" s="18" t="s">
        <v>400</v>
      </c>
      <c r="E47" s="49" t="s">
        <v>432</v>
      </c>
    </row>
    <row r="48" spans="2:5" x14ac:dyDescent="0.25">
      <c r="B48" s="10">
        <v>41689</v>
      </c>
      <c r="C48" s="4">
        <v>960</v>
      </c>
      <c r="D48" s="18" t="s">
        <v>400</v>
      </c>
      <c r="E48" s="49" t="s">
        <v>433</v>
      </c>
    </row>
    <row r="49" spans="2:5" x14ac:dyDescent="0.25">
      <c r="B49" s="10">
        <v>41689</v>
      </c>
      <c r="C49" s="4">
        <v>480</v>
      </c>
      <c r="D49" s="18" t="s">
        <v>256</v>
      </c>
      <c r="E49" s="49" t="s">
        <v>433</v>
      </c>
    </row>
    <row r="50" spans="2:5" x14ac:dyDescent="0.25">
      <c r="B50" s="10">
        <v>41689</v>
      </c>
      <c r="C50" s="4">
        <v>194</v>
      </c>
      <c r="D50" s="18" t="s">
        <v>400</v>
      </c>
      <c r="E50" s="49" t="s">
        <v>434</v>
      </c>
    </row>
    <row r="51" spans="2:5" x14ac:dyDescent="0.25">
      <c r="B51" s="10">
        <v>41689</v>
      </c>
      <c r="C51" s="4">
        <v>94.5</v>
      </c>
      <c r="D51" s="18" t="s">
        <v>400</v>
      </c>
      <c r="E51" s="49" t="s">
        <v>435</v>
      </c>
    </row>
    <row r="52" spans="2:5" x14ac:dyDescent="0.25">
      <c r="B52" s="10">
        <v>41690</v>
      </c>
      <c r="C52" s="4">
        <v>94.5</v>
      </c>
      <c r="D52" s="18" t="s">
        <v>258</v>
      </c>
      <c r="E52" s="49" t="s">
        <v>436</v>
      </c>
    </row>
    <row r="53" spans="2:5" x14ac:dyDescent="0.25">
      <c r="B53" s="10">
        <v>41693</v>
      </c>
      <c r="C53" s="4">
        <v>9700</v>
      </c>
      <c r="D53" s="18" t="s">
        <v>256</v>
      </c>
      <c r="E53" s="49" t="s">
        <v>437</v>
      </c>
    </row>
    <row r="54" spans="2:5" x14ac:dyDescent="0.25">
      <c r="B54" s="10">
        <v>41694</v>
      </c>
      <c r="C54" s="4">
        <v>486</v>
      </c>
      <c r="D54" s="18" t="s">
        <v>400</v>
      </c>
      <c r="E54" s="49" t="s">
        <v>438</v>
      </c>
    </row>
    <row r="55" spans="2:5" x14ac:dyDescent="0.25">
      <c r="B55" s="10">
        <v>41695</v>
      </c>
      <c r="C55" s="4">
        <v>472.5</v>
      </c>
      <c r="D55" s="18" t="s">
        <v>257</v>
      </c>
      <c r="E55" s="49" t="s">
        <v>439</v>
      </c>
    </row>
    <row r="56" spans="2:5" x14ac:dyDescent="0.25">
      <c r="B56" s="10">
        <v>41696</v>
      </c>
      <c r="C56" s="4">
        <v>945</v>
      </c>
      <c r="D56" s="18" t="s">
        <v>399</v>
      </c>
      <c r="E56" s="49" t="s">
        <v>440</v>
      </c>
    </row>
    <row r="57" spans="2:5" x14ac:dyDescent="0.25">
      <c r="B57" s="10">
        <v>41696</v>
      </c>
      <c r="C57" s="4">
        <v>194</v>
      </c>
      <c r="D57" s="18" t="s">
        <v>399</v>
      </c>
      <c r="E57" s="49" t="s">
        <v>434</v>
      </c>
    </row>
    <row r="58" spans="2:5" x14ac:dyDescent="0.25">
      <c r="B58" s="10">
        <v>41696</v>
      </c>
      <c r="C58" s="4">
        <v>972</v>
      </c>
      <c r="D58" s="18" t="s">
        <v>399</v>
      </c>
      <c r="E58" s="49" t="s">
        <v>441</v>
      </c>
    </row>
    <row r="59" spans="2:5" x14ac:dyDescent="0.25">
      <c r="B59" s="10">
        <v>41696</v>
      </c>
      <c r="C59" s="4">
        <v>2916</v>
      </c>
      <c r="D59" s="18" t="s">
        <v>401</v>
      </c>
      <c r="E59" s="49" t="s">
        <v>442</v>
      </c>
    </row>
    <row r="60" spans="2:5" x14ac:dyDescent="0.25">
      <c r="B60" s="10">
        <v>41697</v>
      </c>
      <c r="C60" s="4">
        <v>2430</v>
      </c>
      <c r="D60" s="18" t="s">
        <v>399</v>
      </c>
      <c r="E60" s="49" t="s">
        <v>443</v>
      </c>
    </row>
    <row r="61" spans="2:5" x14ac:dyDescent="0.25">
      <c r="B61" s="10">
        <v>41697</v>
      </c>
      <c r="C61" s="4">
        <v>17496</v>
      </c>
      <c r="D61" s="18" t="s">
        <v>257</v>
      </c>
      <c r="E61" s="49" t="s">
        <v>444</v>
      </c>
    </row>
    <row r="62" spans="2:5" x14ac:dyDescent="0.25">
      <c r="B62" s="10">
        <v>41698</v>
      </c>
      <c r="C62" s="4">
        <v>2880</v>
      </c>
      <c r="D62" s="18" t="s">
        <v>400</v>
      </c>
      <c r="E62" s="49" t="s">
        <v>445</v>
      </c>
    </row>
    <row r="63" spans="2:5" x14ac:dyDescent="0.25">
      <c r="B63" s="10">
        <v>41698</v>
      </c>
      <c r="C63" s="4">
        <v>4860</v>
      </c>
      <c r="D63" s="18" t="s">
        <v>399</v>
      </c>
      <c r="E63" s="49" t="s">
        <v>446</v>
      </c>
    </row>
  </sheetData>
  <sheetProtection password="CACB" sheet="1" objects="1" scenarios="1"/>
  <mergeCells count="1">
    <mergeCell ref="C1:E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G9"/>
  <sheetViews>
    <sheetView workbookViewId="0">
      <selection activeCell="C1" sqref="C1:E1"/>
    </sheetView>
  </sheetViews>
  <sheetFormatPr defaultRowHeight="14.4" x14ac:dyDescent="0.3"/>
  <cols>
    <col min="2" max="2" width="10.77734375" customWidth="1"/>
    <col min="3" max="3" width="21.77734375" customWidth="1"/>
    <col min="4" max="5" width="30.77734375" customWidth="1"/>
  </cols>
  <sheetData>
    <row r="1" spans="1:7" s="94" customFormat="1" ht="36.6" customHeight="1" x14ac:dyDescent="0.2">
      <c r="A1" s="92"/>
      <c r="B1" s="92"/>
      <c r="C1" s="135" t="s">
        <v>454</v>
      </c>
      <c r="D1" s="135"/>
      <c r="E1" s="135"/>
      <c r="F1" s="95"/>
    </row>
    <row r="2" spans="1:7" x14ac:dyDescent="0.3">
      <c r="D2" s="113"/>
    </row>
    <row r="3" spans="1:7" s="114" customFormat="1" ht="15" customHeight="1" x14ac:dyDescent="0.25">
      <c r="B3" s="137" t="s">
        <v>448</v>
      </c>
      <c r="C3" s="138"/>
      <c r="D3" s="138"/>
      <c r="E3" s="139"/>
      <c r="G3" s="115"/>
    </row>
    <row r="4" spans="1:7" s="116" customFormat="1" ht="13.2" x14ac:dyDescent="0.25">
      <c r="B4" s="39" t="s">
        <v>0</v>
      </c>
      <c r="C4" s="117" t="s">
        <v>1</v>
      </c>
      <c r="D4" s="39" t="s">
        <v>449</v>
      </c>
      <c r="E4" s="39" t="s">
        <v>450</v>
      </c>
      <c r="G4" s="118"/>
    </row>
    <row r="5" spans="1:7" s="114" customFormat="1" ht="13.2" x14ac:dyDescent="0.25">
      <c r="B5" s="119">
        <v>41682</v>
      </c>
      <c r="C5" s="120">
        <v>106.1</v>
      </c>
      <c r="D5" s="121" t="s">
        <v>7</v>
      </c>
      <c r="E5" s="125" t="s">
        <v>452</v>
      </c>
      <c r="G5" s="115"/>
    </row>
    <row r="6" spans="1:7" s="114" customFormat="1" ht="13.2" x14ac:dyDescent="0.25">
      <c r="B6" s="119">
        <v>41690</v>
      </c>
      <c r="C6" s="120">
        <v>250</v>
      </c>
      <c r="D6" s="121" t="s">
        <v>7</v>
      </c>
      <c r="E6" s="125" t="s">
        <v>453</v>
      </c>
      <c r="G6" s="115"/>
    </row>
    <row r="7" spans="1:7" s="114" customFormat="1" ht="13.2" x14ac:dyDescent="0.25">
      <c r="B7" s="39" t="s">
        <v>451</v>
      </c>
      <c r="C7" s="122">
        <f>SUM(C5:C6)</f>
        <v>356.1</v>
      </c>
      <c r="D7" s="123"/>
      <c r="E7" s="124"/>
      <c r="G7" s="115"/>
    </row>
    <row r="8" spans="1:7" s="114" customFormat="1" ht="13.2" x14ac:dyDescent="0.25">
      <c r="D8" s="116"/>
      <c r="G8" s="115"/>
    </row>
    <row r="9" spans="1:7" s="114" customFormat="1" ht="13.2" x14ac:dyDescent="0.25">
      <c r="D9" s="116"/>
      <c r="G9" s="115"/>
    </row>
  </sheetData>
  <sheetProtection password="CACB" sheet="1" objects="1" scenarios="1"/>
  <mergeCells count="2">
    <mergeCell ref="C1:E1"/>
    <mergeCell ref="B3:E3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Расходы</vt:lpstr>
      <vt:lpstr>Поступления Банк</vt:lpstr>
      <vt:lpstr>Поступления Благо.ру</vt:lpstr>
      <vt:lpstr>Поступления Киви</vt:lpstr>
      <vt:lpstr>Поступления МТС USSD</vt:lpstr>
      <vt:lpstr>Поступления СМС 2420 Помогаю</vt:lpstr>
      <vt:lpstr>МКБ</vt:lpstr>
      <vt:lpstr>Поступления сайт</vt:lpstr>
      <vt:lpstr>Валютный расчетный счет (USD)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</dc:creator>
  <cp:lastModifiedBy>Administrator</cp:lastModifiedBy>
  <cp:lastPrinted>2014-06-16T11:32:41Z</cp:lastPrinted>
  <dcterms:created xsi:type="dcterms:W3CDTF">2013-11-18T10:44:00Z</dcterms:created>
  <dcterms:modified xsi:type="dcterms:W3CDTF">2014-12-25T21:54:45Z</dcterms:modified>
</cp:coreProperties>
</file>